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20" yWindow="-120" windowWidth="29040" windowHeight="15840" activeTab="1"/>
  </bookViews>
  <sheets>
    <sheet name="源数据" sheetId="3" r:id="rId1"/>
    <sheet name="省区产品线" sheetId="1" r:id="rId2"/>
    <sheet name="省区重点产品组" sheetId="6" r:id="rId3"/>
    <sheet name="省区重点设备" sheetId="9" r:id="rId4"/>
    <sheet name="地级市产品线" sheetId="11" r:id="rId5"/>
    <sheet name="lookup" sheetId="4" state="hidden" r:id="rId6"/>
  </sheets>
  <definedNames>
    <definedName name="_xlnm._FilterDatabase" localSheetId="0" hidden="1">源数据!$A$1:$Y$2180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196" i="3" l="1"/>
  <c r="B2196" i="3"/>
  <c r="A2197" i="3"/>
  <c r="B2197" i="3"/>
  <c r="A2198" i="3"/>
  <c r="B2198" i="3"/>
  <c r="A2199" i="3"/>
  <c r="B2199" i="3"/>
  <c r="A2200" i="3"/>
  <c r="B2200" i="3"/>
  <c r="A2201" i="3"/>
  <c r="B2201" i="3"/>
  <c r="A2202" i="3"/>
  <c r="B2202" i="3"/>
  <c r="A2203" i="3"/>
  <c r="B2203" i="3"/>
  <c r="A2204" i="3"/>
  <c r="B2204" i="3"/>
  <c r="A2205" i="3"/>
  <c r="B2205" i="3"/>
  <c r="A2206" i="3"/>
  <c r="B2206" i="3"/>
  <c r="A2207" i="3"/>
  <c r="B2207" i="3"/>
  <c r="A2208" i="3"/>
  <c r="B2208" i="3"/>
  <c r="A2209" i="3"/>
  <c r="B2209" i="3"/>
  <c r="A2210" i="3"/>
  <c r="B2210" i="3"/>
  <c r="A2211" i="3"/>
  <c r="B2211" i="3"/>
  <c r="A2212" i="3"/>
  <c r="B2212" i="3"/>
  <c r="A2193" i="3" l="1"/>
  <c r="B2193" i="3"/>
  <c r="A2194" i="3"/>
  <c r="B2194" i="3"/>
  <c r="A2195" i="3"/>
  <c r="B2195" i="3"/>
  <c r="A58" i="3" l="1"/>
  <c r="B58" i="3"/>
  <c r="A59" i="3"/>
  <c r="B59" i="3"/>
  <c r="A60" i="3"/>
  <c r="B60" i="3"/>
  <c r="A61" i="3"/>
  <c r="B61" i="3"/>
  <c r="A62" i="3"/>
  <c r="B62" i="3"/>
  <c r="A63" i="3"/>
  <c r="B63" i="3"/>
  <c r="A64" i="3"/>
  <c r="B64" i="3"/>
  <c r="A65" i="3"/>
  <c r="B65" i="3"/>
  <c r="A66" i="3"/>
  <c r="B66" i="3"/>
  <c r="A67" i="3"/>
  <c r="B67" i="3"/>
  <c r="A68" i="3"/>
  <c r="B68" i="3"/>
  <c r="A69" i="3"/>
  <c r="B69" i="3"/>
  <c r="A70" i="3"/>
  <c r="B70" i="3"/>
  <c r="A71" i="3"/>
  <c r="B71" i="3"/>
  <c r="A72" i="3"/>
  <c r="B72" i="3"/>
  <c r="A73" i="3"/>
  <c r="B73" i="3"/>
  <c r="A74" i="3"/>
  <c r="B74" i="3"/>
  <c r="A75" i="3"/>
  <c r="B75" i="3"/>
  <c r="A76" i="3"/>
  <c r="B76" i="3"/>
  <c r="A77" i="3"/>
  <c r="B77" i="3"/>
  <c r="A78" i="3"/>
  <c r="B78" i="3"/>
  <c r="A79" i="3"/>
  <c r="B79" i="3"/>
  <c r="A80" i="3"/>
  <c r="B80" i="3"/>
  <c r="A81" i="3"/>
  <c r="B81" i="3"/>
  <c r="A82" i="3"/>
  <c r="B82" i="3"/>
  <c r="A83" i="3"/>
  <c r="B83" i="3"/>
  <c r="A84" i="3"/>
  <c r="B84" i="3"/>
  <c r="A85" i="3"/>
  <c r="B85" i="3"/>
  <c r="A86" i="3"/>
  <c r="B86" i="3"/>
  <c r="A87" i="3"/>
  <c r="B87" i="3"/>
  <c r="A88" i="3"/>
  <c r="B88" i="3"/>
  <c r="A89" i="3"/>
  <c r="B89" i="3"/>
  <c r="A90" i="3"/>
  <c r="B90" i="3"/>
  <c r="A91" i="3"/>
  <c r="B91" i="3"/>
  <c r="A92" i="3"/>
  <c r="B92" i="3"/>
  <c r="A93" i="3"/>
  <c r="B93" i="3"/>
  <c r="A94" i="3"/>
  <c r="B94" i="3"/>
  <c r="A95" i="3"/>
  <c r="B95" i="3"/>
  <c r="A96" i="3"/>
  <c r="B96" i="3"/>
  <c r="A97" i="3"/>
  <c r="B97" i="3"/>
  <c r="A98" i="3"/>
  <c r="B98" i="3"/>
  <c r="A99" i="3"/>
  <c r="B99" i="3"/>
  <c r="A100" i="3"/>
  <c r="B100" i="3"/>
  <c r="A101" i="3"/>
  <c r="B101" i="3"/>
  <c r="A102" i="3"/>
  <c r="B102" i="3"/>
  <c r="A103" i="3"/>
  <c r="B103" i="3"/>
  <c r="A104" i="3"/>
  <c r="B104" i="3"/>
  <c r="A105" i="3"/>
  <c r="B105" i="3"/>
  <c r="A106" i="3"/>
  <c r="B106" i="3"/>
  <c r="A107" i="3"/>
  <c r="B107" i="3"/>
  <c r="A108" i="3"/>
  <c r="B108" i="3"/>
  <c r="A109" i="3"/>
  <c r="B109" i="3"/>
  <c r="A110" i="3"/>
  <c r="B110" i="3"/>
  <c r="A111" i="3"/>
  <c r="B111" i="3"/>
  <c r="A112" i="3"/>
  <c r="B112" i="3"/>
  <c r="A113" i="3"/>
  <c r="B113" i="3"/>
  <c r="A114" i="3"/>
  <c r="B114" i="3"/>
  <c r="A115" i="3"/>
  <c r="B115" i="3"/>
  <c r="A116" i="3"/>
  <c r="B116" i="3"/>
  <c r="A117" i="3"/>
  <c r="B117" i="3"/>
  <c r="A118" i="3"/>
  <c r="B118" i="3"/>
  <c r="A119" i="3"/>
  <c r="B119" i="3"/>
  <c r="A120" i="3"/>
  <c r="B120" i="3"/>
  <c r="A121" i="3"/>
  <c r="B121" i="3"/>
  <c r="A122" i="3"/>
  <c r="B122" i="3"/>
  <c r="A123" i="3"/>
  <c r="B123" i="3"/>
  <c r="A124" i="3"/>
  <c r="B124" i="3"/>
  <c r="A125" i="3"/>
  <c r="B125" i="3"/>
  <c r="A126" i="3"/>
  <c r="B126" i="3"/>
  <c r="A127" i="3"/>
  <c r="B127" i="3"/>
  <c r="A128" i="3"/>
  <c r="B128" i="3"/>
  <c r="A129" i="3"/>
  <c r="B129" i="3"/>
  <c r="A130" i="3"/>
  <c r="B130" i="3"/>
  <c r="A131" i="3"/>
  <c r="B131" i="3"/>
  <c r="A132" i="3"/>
  <c r="B132" i="3"/>
  <c r="A133" i="3"/>
  <c r="B133" i="3"/>
  <c r="A134" i="3"/>
  <c r="B134" i="3"/>
  <c r="A135" i="3"/>
  <c r="B135" i="3"/>
  <c r="A136" i="3"/>
  <c r="B136" i="3"/>
  <c r="A137" i="3"/>
  <c r="B137" i="3"/>
  <c r="A138" i="3"/>
  <c r="B138" i="3"/>
  <c r="A139" i="3"/>
  <c r="B139" i="3"/>
  <c r="A140" i="3"/>
  <c r="B140" i="3"/>
  <c r="A141" i="3"/>
  <c r="B141" i="3"/>
  <c r="A142" i="3"/>
  <c r="B142" i="3"/>
  <c r="A143" i="3"/>
  <c r="B143" i="3"/>
  <c r="A144" i="3"/>
  <c r="B144" i="3"/>
  <c r="A145" i="3"/>
  <c r="B145" i="3"/>
  <c r="A146" i="3"/>
  <c r="B146" i="3"/>
  <c r="A147" i="3"/>
  <c r="B147" i="3"/>
  <c r="A148" i="3"/>
  <c r="B148" i="3"/>
  <c r="A149" i="3"/>
  <c r="B149" i="3"/>
  <c r="A150" i="3"/>
  <c r="B150" i="3"/>
  <c r="A151" i="3"/>
  <c r="B151" i="3"/>
  <c r="A152" i="3"/>
  <c r="B152" i="3"/>
  <c r="A153" i="3"/>
  <c r="B153" i="3"/>
  <c r="A154" i="3"/>
  <c r="B154" i="3"/>
  <c r="A155" i="3"/>
  <c r="B155" i="3"/>
  <c r="A156" i="3"/>
  <c r="B156" i="3"/>
  <c r="A157" i="3"/>
  <c r="B157" i="3"/>
  <c r="A158" i="3"/>
  <c r="B158" i="3"/>
  <c r="A159" i="3"/>
  <c r="B159" i="3"/>
  <c r="A160" i="3"/>
  <c r="B160" i="3"/>
  <c r="A161" i="3"/>
  <c r="B161" i="3"/>
  <c r="A162" i="3"/>
  <c r="B162" i="3"/>
  <c r="A163" i="3"/>
  <c r="B163" i="3"/>
  <c r="A164" i="3"/>
  <c r="B164" i="3"/>
  <c r="A165" i="3"/>
  <c r="B165" i="3"/>
  <c r="A166" i="3"/>
  <c r="B166" i="3"/>
  <c r="A167" i="3"/>
  <c r="B167" i="3"/>
  <c r="A168" i="3"/>
  <c r="B168" i="3"/>
  <c r="A169" i="3"/>
  <c r="B169" i="3"/>
  <c r="A170" i="3"/>
  <c r="B170" i="3"/>
  <c r="A171" i="3"/>
  <c r="B171" i="3"/>
  <c r="A172" i="3"/>
  <c r="B172" i="3"/>
  <c r="A173" i="3"/>
  <c r="B173" i="3"/>
  <c r="A174" i="3"/>
  <c r="B174" i="3"/>
  <c r="A175" i="3"/>
  <c r="B175" i="3"/>
  <c r="A176" i="3"/>
  <c r="B176" i="3"/>
  <c r="A177" i="3"/>
  <c r="B177" i="3"/>
  <c r="A178" i="3"/>
  <c r="B178" i="3"/>
  <c r="A179" i="3"/>
  <c r="B179" i="3"/>
  <c r="A180" i="3"/>
  <c r="B180" i="3"/>
  <c r="A181" i="3"/>
  <c r="B181" i="3"/>
  <c r="A182" i="3"/>
  <c r="B182" i="3"/>
  <c r="A183" i="3"/>
  <c r="B183" i="3"/>
  <c r="A184" i="3"/>
  <c r="B184" i="3"/>
  <c r="A185" i="3"/>
  <c r="B185" i="3"/>
  <c r="A186" i="3"/>
  <c r="B186" i="3"/>
  <c r="A187" i="3"/>
  <c r="B187" i="3"/>
  <c r="A188" i="3"/>
  <c r="B188" i="3"/>
  <c r="A189" i="3"/>
  <c r="B189" i="3"/>
  <c r="A190" i="3"/>
  <c r="B190" i="3"/>
  <c r="A191" i="3"/>
  <c r="B191" i="3"/>
  <c r="A192" i="3"/>
  <c r="B192" i="3"/>
  <c r="A193" i="3"/>
  <c r="B193" i="3"/>
  <c r="A194" i="3"/>
  <c r="B194" i="3"/>
  <c r="A195" i="3"/>
  <c r="B195" i="3"/>
  <c r="A196" i="3"/>
  <c r="B196" i="3"/>
  <c r="A197" i="3"/>
  <c r="B197" i="3"/>
  <c r="A198" i="3"/>
  <c r="B198" i="3"/>
  <c r="A199" i="3"/>
  <c r="B199" i="3"/>
  <c r="A200" i="3"/>
  <c r="B200" i="3"/>
  <c r="A201" i="3"/>
  <c r="B201" i="3"/>
  <c r="A202" i="3"/>
  <c r="B202" i="3"/>
  <c r="A203" i="3"/>
  <c r="B203" i="3"/>
  <c r="A204" i="3"/>
  <c r="B204" i="3"/>
  <c r="A205" i="3"/>
  <c r="B205" i="3"/>
  <c r="A206" i="3"/>
  <c r="B206" i="3"/>
  <c r="A207" i="3"/>
  <c r="B207" i="3"/>
  <c r="A208" i="3"/>
  <c r="B208" i="3"/>
  <c r="A209" i="3"/>
  <c r="B209" i="3"/>
  <c r="A210" i="3"/>
  <c r="B210" i="3"/>
  <c r="A211" i="3"/>
  <c r="B211" i="3"/>
  <c r="A212" i="3"/>
  <c r="B212" i="3"/>
  <c r="A213" i="3"/>
  <c r="B213" i="3"/>
  <c r="A214" i="3"/>
  <c r="B214" i="3"/>
  <c r="A215" i="3"/>
  <c r="B215" i="3"/>
  <c r="A216" i="3"/>
  <c r="B216" i="3"/>
  <c r="A217" i="3"/>
  <c r="B217" i="3"/>
  <c r="A218" i="3"/>
  <c r="B218" i="3"/>
  <c r="A219" i="3"/>
  <c r="B219" i="3"/>
  <c r="A220" i="3"/>
  <c r="B220" i="3"/>
  <c r="A221" i="3"/>
  <c r="B221" i="3"/>
  <c r="A222" i="3"/>
  <c r="B222" i="3"/>
  <c r="A223" i="3"/>
  <c r="B223" i="3"/>
  <c r="A224" i="3"/>
  <c r="B224" i="3"/>
  <c r="A225" i="3"/>
  <c r="B225" i="3"/>
  <c r="A226" i="3"/>
  <c r="B226" i="3"/>
  <c r="A227" i="3"/>
  <c r="B227" i="3"/>
  <c r="A228" i="3"/>
  <c r="B228" i="3"/>
  <c r="A229" i="3"/>
  <c r="B229" i="3"/>
  <c r="A230" i="3"/>
  <c r="B230" i="3"/>
  <c r="A231" i="3"/>
  <c r="B231" i="3"/>
  <c r="A232" i="3"/>
  <c r="B232" i="3"/>
  <c r="A233" i="3"/>
  <c r="B233" i="3"/>
  <c r="A234" i="3"/>
  <c r="B234" i="3"/>
  <c r="A235" i="3"/>
  <c r="B235" i="3"/>
  <c r="A236" i="3"/>
  <c r="B236" i="3"/>
  <c r="A237" i="3"/>
  <c r="B237" i="3"/>
  <c r="A238" i="3"/>
  <c r="B238" i="3"/>
  <c r="A239" i="3"/>
  <c r="B239" i="3"/>
  <c r="A240" i="3"/>
  <c r="B240" i="3"/>
  <c r="A241" i="3"/>
  <c r="B241" i="3"/>
  <c r="A242" i="3"/>
  <c r="B242" i="3"/>
  <c r="A243" i="3"/>
  <c r="B243" i="3"/>
  <c r="A244" i="3"/>
  <c r="B244" i="3"/>
  <c r="A245" i="3"/>
  <c r="B245" i="3"/>
  <c r="A246" i="3"/>
  <c r="B246" i="3"/>
  <c r="A247" i="3"/>
  <c r="B247" i="3"/>
  <c r="A248" i="3"/>
  <c r="B248" i="3"/>
  <c r="A249" i="3"/>
  <c r="B249" i="3"/>
  <c r="A250" i="3"/>
  <c r="B250" i="3"/>
  <c r="A251" i="3"/>
  <c r="B251" i="3"/>
  <c r="A252" i="3"/>
  <c r="B252" i="3"/>
  <c r="A253" i="3"/>
  <c r="B253" i="3"/>
  <c r="A254" i="3"/>
  <c r="B254" i="3"/>
  <c r="A255" i="3"/>
  <c r="B255" i="3"/>
  <c r="A256" i="3"/>
  <c r="B256" i="3"/>
  <c r="A257" i="3"/>
  <c r="B257" i="3"/>
  <c r="A258" i="3"/>
  <c r="B258" i="3"/>
  <c r="A259" i="3"/>
  <c r="B259" i="3"/>
  <c r="A260" i="3"/>
  <c r="B260" i="3"/>
  <c r="A261" i="3"/>
  <c r="B261" i="3"/>
  <c r="A262" i="3"/>
  <c r="B262" i="3"/>
  <c r="A263" i="3"/>
  <c r="B263" i="3"/>
  <c r="A264" i="3"/>
  <c r="B264" i="3"/>
  <c r="A265" i="3"/>
  <c r="B265" i="3"/>
  <c r="A266" i="3"/>
  <c r="B266" i="3"/>
  <c r="A267" i="3"/>
  <c r="B267" i="3"/>
  <c r="A268" i="3"/>
  <c r="B268" i="3"/>
  <c r="A269" i="3"/>
  <c r="B269" i="3"/>
  <c r="A270" i="3"/>
  <c r="B270" i="3"/>
  <c r="A271" i="3"/>
  <c r="B271" i="3"/>
  <c r="A272" i="3"/>
  <c r="B272" i="3"/>
  <c r="A273" i="3"/>
  <c r="B273" i="3"/>
  <c r="A274" i="3"/>
  <c r="B274" i="3"/>
  <c r="A275" i="3"/>
  <c r="B275" i="3"/>
  <c r="A276" i="3"/>
  <c r="B276" i="3"/>
  <c r="A277" i="3"/>
  <c r="B277" i="3"/>
  <c r="A278" i="3"/>
  <c r="B278" i="3"/>
  <c r="A279" i="3"/>
  <c r="B279" i="3"/>
  <c r="A280" i="3"/>
  <c r="B280" i="3"/>
  <c r="A281" i="3"/>
  <c r="B281" i="3"/>
  <c r="A282" i="3"/>
  <c r="B282" i="3"/>
  <c r="A283" i="3"/>
  <c r="B283" i="3"/>
  <c r="A284" i="3"/>
  <c r="B284" i="3"/>
  <c r="A285" i="3"/>
  <c r="B285" i="3"/>
  <c r="A286" i="3"/>
  <c r="B286" i="3"/>
  <c r="A287" i="3"/>
  <c r="B287" i="3"/>
  <c r="A288" i="3"/>
  <c r="B288" i="3"/>
  <c r="A289" i="3"/>
  <c r="B289" i="3"/>
  <c r="A290" i="3"/>
  <c r="B290" i="3"/>
  <c r="A291" i="3"/>
  <c r="B291" i="3"/>
  <c r="A292" i="3"/>
  <c r="B292" i="3"/>
  <c r="A293" i="3"/>
  <c r="B293" i="3"/>
  <c r="A294" i="3"/>
  <c r="B294" i="3"/>
  <c r="A295" i="3"/>
  <c r="B295" i="3"/>
  <c r="A296" i="3"/>
  <c r="B296" i="3"/>
  <c r="A297" i="3"/>
  <c r="B297" i="3"/>
  <c r="A298" i="3"/>
  <c r="B298" i="3"/>
  <c r="A299" i="3"/>
  <c r="B299" i="3"/>
  <c r="A300" i="3"/>
  <c r="B300" i="3"/>
  <c r="A301" i="3"/>
  <c r="B301" i="3"/>
  <c r="A302" i="3"/>
  <c r="B302" i="3"/>
  <c r="A303" i="3"/>
  <c r="B303" i="3"/>
  <c r="A304" i="3"/>
  <c r="B304" i="3"/>
  <c r="A305" i="3"/>
  <c r="B305" i="3"/>
  <c r="A306" i="3"/>
  <c r="B306" i="3"/>
  <c r="A307" i="3"/>
  <c r="B307" i="3"/>
  <c r="A308" i="3"/>
  <c r="B308" i="3"/>
  <c r="A309" i="3"/>
  <c r="B309" i="3"/>
  <c r="A310" i="3"/>
  <c r="B310" i="3"/>
  <c r="A311" i="3"/>
  <c r="B311" i="3"/>
  <c r="A312" i="3"/>
  <c r="B312" i="3"/>
  <c r="A313" i="3"/>
  <c r="B313" i="3"/>
  <c r="A314" i="3"/>
  <c r="B314" i="3"/>
  <c r="A315" i="3"/>
  <c r="B315" i="3"/>
  <c r="A316" i="3"/>
  <c r="B316" i="3"/>
  <c r="A317" i="3"/>
  <c r="B317" i="3"/>
  <c r="A318" i="3"/>
  <c r="B318" i="3"/>
  <c r="A319" i="3"/>
  <c r="B319" i="3"/>
  <c r="A320" i="3"/>
  <c r="B320" i="3"/>
  <c r="A321" i="3"/>
  <c r="B321" i="3"/>
  <c r="A322" i="3"/>
  <c r="B322" i="3"/>
  <c r="A323" i="3"/>
  <c r="B323" i="3"/>
  <c r="A324" i="3"/>
  <c r="B324" i="3"/>
  <c r="A325" i="3"/>
  <c r="B325" i="3"/>
  <c r="A326" i="3"/>
  <c r="B326" i="3"/>
  <c r="A327" i="3"/>
  <c r="B327" i="3"/>
  <c r="A328" i="3"/>
  <c r="B328" i="3"/>
  <c r="A329" i="3"/>
  <c r="B329" i="3"/>
  <c r="A330" i="3"/>
  <c r="B330" i="3"/>
  <c r="A331" i="3"/>
  <c r="B331" i="3"/>
  <c r="A332" i="3"/>
  <c r="B332" i="3"/>
  <c r="A333" i="3"/>
  <c r="B333" i="3"/>
  <c r="A334" i="3"/>
  <c r="B334" i="3"/>
  <c r="A335" i="3"/>
  <c r="B335" i="3"/>
  <c r="A336" i="3"/>
  <c r="B336" i="3"/>
  <c r="A337" i="3"/>
  <c r="B337" i="3"/>
  <c r="A338" i="3"/>
  <c r="B338" i="3"/>
  <c r="A339" i="3"/>
  <c r="B339" i="3"/>
  <c r="A340" i="3"/>
  <c r="B340" i="3"/>
  <c r="A341" i="3"/>
  <c r="B341" i="3"/>
  <c r="A342" i="3"/>
  <c r="B342" i="3"/>
  <c r="A343" i="3"/>
  <c r="B343" i="3"/>
  <c r="A344" i="3"/>
  <c r="B344" i="3"/>
  <c r="A345" i="3"/>
  <c r="B345" i="3"/>
  <c r="A346" i="3"/>
  <c r="B346" i="3"/>
  <c r="A347" i="3"/>
  <c r="B347" i="3"/>
  <c r="A348" i="3"/>
  <c r="B348" i="3"/>
  <c r="A349" i="3"/>
  <c r="B349" i="3"/>
  <c r="A350" i="3"/>
  <c r="B350" i="3"/>
  <c r="A351" i="3"/>
  <c r="B351" i="3"/>
  <c r="A352" i="3"/>
  <c r="B352" i="3"/>
  <c r="A353" i="3"/>
  <c r="B353" i="3"/>
  <c r="A354" i="3"/>
  <c r="B354" i="3"/>
  <c r="A355" i="3"/>
  <c r="B355" i="3"/>
  <c r="A356" i="3"/>
  <c r="B356" i="3"/>
  <c r="A357" i="3"/>
  <c r="B357" i="3"/>
  <c r="A358" i="3"/>
  <c r="B358" i="3"/>
  <c r="A359" i="3"/>
  <c r="B359" i="3"/>
  <c r="A360" i="3"/>
  <c r="B360" i="3"/>
  <c r="A361" i="3"/>
  <c r="B361" i="3"/>
  <c r="A362" i="3"/>
  <c r="B362" i="3"/>
  <c r="A363" i="3"/>
  <c r="B363" i="3"/>
  <c r="A364" i="3"/>
  <c r="B364" i="3"/>
  <c r="A365" i="3"/>
  <c r="B365" i="3"/>
  <c r="A366" i="3"/>
  <c r="B366" i="3"/>
  <c r="A367" i="3"/>
  <c r="B367" i="3"/>
  <c r="A368" i="3"/>
  <c r="B368" i="3"/>
  <c r="A369" i="3"/>
  <c r="B369" i="3"/>
  <c r="A370" i="3"/>
  <c r="B370" i="3"/>
  <c r="A371" i="3"/>
  <c r="B371" i="3"/>
  <c r="A372" i="3"/>
  <c r="B372" i="3"/>
  <c r="A373" i="3"/>
  <c r="B373" i="3"/>
  <c r="A374" i="3"/>
  <c r="B374" i="3"/>
  <c r="A375" i="3"/>
  <c r="B375" i="3"/>
  <c r="A376" i="3"/>
  <c r="B376" i="3"/>
  <c r="A377" i="3"/>
  <c r="B377" i="3"/>
  <c r="A378" i="3"/>
  <c r="B378" i="3"/>
  <c r="A379" i="3"/>
  <c r="B379" i="3"/>
  <c r="A380" i="3"/>
  <c r="B380" i="3"/>
  <c r="A381" i="3"/>
  <c r="B381" i="3"/>
  <c r="A382" i="3"/>
  <c r="B382" i="3"/>
  <c r="A383" i="3"/>
  <c r="B383" i="3"/>
  <c r="A384" i="3"/>
  <c r="B384" i="3"/>
  <c r="A385" i="3"/>
  <c r="B385" i="3"/>
  <c r="A386" i="3"/>
  <c r="B386" i="3"/>
  <c r="A387" i="3"/>
  <c r="B387" i="3"/>
  <c r="A388" i="3"/>
  <c r="B388" i="3"/>
  <c r="A389" i="3"/>
  <c r="B389" i="3"/>
  <c r="A390" i="3"/>
  <c r="B390" i="3"/>
  <c r="A391" i="3"/>
  <c r="B391" i="3"/>
  <c r="A392" i="3"/>
  <c r="B392" i="3"/>
  <c r="A393" i="3"/>
  <c r="B393" i="3"/>
  <c r="A394" i="3"/>
  <c r="B394" i="3"/>
  <c r="A395" i="3"/>
  <c r="B395" i="3"/>
  <c r="A396" i="3"/>
  <c r="B396" i="3"/>
  <c r="A397" i="3"/>
  <c r="B397" i="3"/>
  <c r="A398" i="3"/>
  <c r="B398" i="3"/>
  <c r="A399" i="3"/>
  <c r="B399" i="3"/>
  <c r="A400" i="3"/>
  <c r="B400" i="3"/>
  <c r="A401" i="3"/>
  <c r="B401" i="3"/>
  <c r="A402" i="3"/>
  <c r="B402" i="3"/>
  <c r="A403" i="3"/>
  <c r="B403" i="3"/>
  <c r="A404" i="3"/>
  <c r="B404" i="3"/>
  <c r="A405" i="3"/>
  <c r="B405" i="3"/>
  <c r="A406" i="3"/>
  <c r="B406" i="3"/>
  <c r="A407" i="3"/>
  <c r="B407" i="3"/>
  <c r="A408" i="3"/>
  <c r="B408" i="3"/>
  <c r="A409" i="3"/>
  <c r="B409" i="3"/>
  <c r="A410" i="3"/>
  <c r="B410" i="3"/>
  <c r="A411" i="3"/>
  <c r="B411" i="3"/>
  <c r="A412" i="3"/>
  <c r="B412" i="3"/>
  <c r="A413" i="3"/>
  <c r="B413" i="3"/>
  <c r="A414" i="3"/>
  <c r="B414" i="3"/>
  <c r="A415" i="3"/>
  <c r="B415" i="3"/>
  <c r="A416" i="3"/>
  <c r="B416" i="3"/>
  <c r="A417" i="3"/>
  <c r="B417" i="3"/>
  <c r="A418" i="3"/>
  <c r="B418" i="3"/>
  <c r="A419" i="3"/>
  <c r="B419" i="3"/>
  <c r="A420" i="3"/>
  <c r="B420" i="3"/>
  <c r="A421" i="3"/>
  <c r="B421" i="3"/>
  <c r="A422" i="3"/>
  <c r="B422" i="3"/>
  <c r="A423" i="3"/>
  <c r="B423" i="3"/>
  <c r="A424" i="3"/>
  <c r="B424" i="3"/>
  <c r="A425" i="3"/>
  <c r="B425" i="3"/>
  <c r="A426" i="3"/>
  <c r="B426" i="3"/>
  <c r="A427" i="3"/>
  <c r="B427" i="3"/>
  <c r="A428" i="3"/>
  <c r="B428" i="3"/>
  <c r="A429" i="3"/>
  <c r="B429" i="3"/>
  <c r="A430" i="3"/>
  <c r="B430" i="3"/>
  <c r="A431" i="3"/>
  <c r="B431" i="3"/>
  <c r="A432" i="3"/>
  <c r="B432" i="3"/>
  <c r="A433" i="3"/>
  <c r="B433" i="3"/>
  <c r="A434" i="3"/>
  <c r="B434" i="3"/>
  <c r="A435" i="3"/>
  <c r="B435" i="3"/>
  <c r="A436" i="3"/>
  <c r="B436" i="3"/>
  <c r="A437" i="3"/>
  <c r="B437" i="3"/>
  <c r="A438" i="3"/>
  <c r="B438" i="3"/>
  <c r="A439" i="3"/>
  <c r="B439" i="3"/>
  <c r="A440" i="3"/>
  <c r="B440" i="3"/>
  <c r="A441" i="3"/>
  <c r="B441" i="3"/>
  <c r="A442" i="3"/>
  <c r="B442" i="3"/>
  <c r="A443" i="3"/>
  <c r="B443" i="3"/>
  <c r="A444" i="3"/>
  <c r="B444" i="3"/>
  <c r="A445" i="3"/>
  <c r="B445" i="3"/>
  <c r="A446" i="3"/>
  <c r="B446" i="3"/>
  <c r="A447" i="3"/>
  <c r="B447" i="3"/>
  <c r="A448" i="3"/>
  <c r="B448" i="3"/>
  <c r="A449" i="3"/>
  <c r="B449" i="3"/>
  <c r="A450" i="3"/>
  <c r="B450" i="3"/>
  <c r="A451" i="3"/>
  <c r="B451" i="3"/>
  <c r="A452" i="3"/>
  <c r="B452" i="3"/>
  <c r="A453" i="3"/>
  <c r="B453" i="3"/>
  <c r="A454" i="3"/>
  <c r="B454" i="3"/>
  <c r="A455" i="3"/>
  <c r="B455" i="3"/>
  <c r="A456" i="3"/>
  <c r="B456" i="3"/>
  <c r="A457" i="3"/>
  <c r="B457" i="3"/>
  <c r="A458" i="3"/>
  <c r="B458" i="3"/>
  <c r="A459" i="3"/>
  <c r="B459" i="3"/>
  <c r="A460" i="3"/>
  <c r="B460" i="3"/>
  <c r="A461" i="3"/>
  <c r="B461" i="3"/>
  <c r="A462" i="3"/>
  <c r="B462" i="3"/>
  <c r="A463" i="3"/>
  <c r="B463" i="3"/>
  <c r="A464" i="3"/>
  <c r="B464" i="3"/>
  <c r="A465" i="3"/>
  <c r="B465" i="3"/>
  <c r="A466" i="3"/>
  <c r="B466" i="3"/>
  <c r="A467" i="3"/>
  <c r="B467" i="3"/>
  <c r="A468" i="3"/>
  <c r="B468" i="3"/>
  <c r="A469" i="3"/>
  <c r="B469" i="3"/>
  <c r="A470" i="3"/>
  <c r="B470" i="3"/>
  <c r="A471" i="3"/>
  <c r="B471" i="3"/>
  <c r="A472" i="3"/>
  <c r="B472" i="3"/>
  <c r="A473" i="3"/>
  <c r="B473" i="3"/>
  <c r="A474" i="3"/>
  <c r="B474" i="3"/>
  <c r="A475" i="3"/>
  <c r="B475" i="3"/>
  <c r="A476" i="3"/>
  <c r="B476" i="3"/>
  <c r="A477" i="3"/>
  <c r="B477" i="3"/>
  <c r="A478" i="3"/>
  <c r="B478" i="3"/>
  <c r="A479" i="3"/>
  <c r="B479" i="3"/>
  <c r="A480" i="3"/>
  <c r="B480" i="3"/>
  <c r="A481" i="3"/>
  <c r="B481" i="3"/>
  <c r="A482" i="3"/>
  <c r="B482" i="3"/>
  <c r="A483" i="3"/>
  <c r="B483" i="3"/>
  <c r="A484" i="3"/>
  <c r="B484" i="3"/>
  <c r="A485" i="3"/>
  <c r="B485" i="3"/>
  <c r="A486" i="3"/>
  <c r="B486" i="3"/>
  <c r="A487" i="3"/>
  <c r="B487" i="3"/>
  <c r="A488" i="3"/>
  <c r="B488" i="3"/>
  <c r="A489" i="3"/>
  <c r="B489" i="3"/>
  <c r="A490" i="3"/>
  <c r="B490" i="3"/>
  <c r="A491" i="3"/>
  <c r="B491" i="3"/>
  <c r="A492" i="3"/>
  <c r="B492" i="3"/>
  <c r="A493" i="3"/>
  <c r="B493" i="3"/>
  <c r="A494" i="3"/>
  <c r="B494" i="3"/>
  <c r="A495" i="3"/>
  <c r="B495" i="3"/>
  <c r="A496" i="3"/>
  <c r="B496" i="3"/>
  <c r="A497" i="3"/>
  <c r="B497" i="3"/>
  <c r="A498" i="3"/>
  <c r="B498" i="3"/>
  <c r="A499" i="3"/>
  <c r="B499" i="3"/>
  <c r="A500" i="3"/>
  <c r="B500" i="3"/>
  <c r="A501" i="3"/>
  <c r="B501" i="3"/>
  <c r="A502" i="3"/>
  <c r="B502" i="3"/>
  <c r="A503" i="3"/>
  <c r="B503" i="3"/>
  <c r="A504" i="3"/>
  <c r="B504" i="3"/>
  <c r="A505" i="3"/>
  <c r="B505" i="3"/>
  <c r="A506" i="3"/>
  <c r="B506" i="3"/>
  <c r="A507" i="3"/>
  <c r="B507" i="3"/>
  <c r="A508" i="3"/>
  <c r="B508" i="3"/>
  <c r="A509" i="3"/>
  <c r="B509" i="3"/>
  <c r="A510" i="3"/>
  <c r="B510" i="3"/>
  <c r="A511" i="3"/>
  <c r="B511" i="3"/>
  <c r="A512" i="3"/>
  <c r="B512" i="3"/>
  <c r="A513" i="3"/>
  <c r="B513" i="3"/>
  <c r="A514" i="3"/>
  <c r="B514" i="3"/>
  <c r="A515" i="3"/>
  <c r="B515" i="3"/>
  <c r="A516" i="3"/>
  <c r="B516" i="3"/>
  <c r="A517" i="3"/>
  <c r="B517" i="3"/>
  <c r="A518" i="3"/>
  <c r="B518" i="3"/>
  <c r="A519" i="3"/>
  <c r="B519" i="3"/>
  <c r="A520" i="3"/>
  <c r="B520" i="3"/>
  <c r="A521" i="3"/>
  <c r="B521" i="3"/>
  <c r="A522" i="3"/>
  <c r="B522" i="3"/>
  <c r="A523" i="3"/>
  <c r="B523" i="3"/>
  <c r="A524" i="3"/>
  <c r="B524" i="3"/>
  <c r="A525" i="3"/>
  <c r="B525" i="3"/>
  <c r="A526" i="3"/>
  <c r="B526" i="3"/>
  <c r="A527" i="3"/>
  <c r="B527" i="3"/>
  <c r="A528" i="3"/>
  <c r="B528" i="3"/>
  <c r="A529" i="3"/>
  <c r="B529" i="3"/>
  <c r="A530" i="3"/>
  <c r="B530" i="3"/>
  <c r="A531" i="3"/>
  <c r="B531" i="3"/>
  <c r="A532" i="3"/>
  <c r="B532" i="3"/>
  <c r="A533" i="3"/>
  <c r="B533" i="3"/>
  <c r="A534" i="3"/>
  <c r="B534" i="3"/>
  <c r="A535" i="3"/>
  <c r="B535" i="3"/>
  <c r="A536" i="3"/>
  <c r="B536" i="3"/>
  <c r="A537" i="3"/>
  <c r="B537" i="3"/>
  <c r="A538" i="3"/>
  <c r="B538" i="3"/>
  <c r="A539" i="3"/>
  <c r="B539" i="3"/>
  <c r="A540" i="3"/>
  <c r="B540" i="3"/>
  <c r="A541" i="3"/>
  <c r="B541" i="3"/>
  <c r="A542" i="3"/>
  <c r="B542" i="3"/>
  <c r="A543" i="3"/>
  <c r="B543" i="3"/>
  <c r="A544" i="3"/>
  <c r="B544" i="3"/>
  <c r="A545" i="3"/>
  <c r="B545" i="3"/>
  <c r="A546" i="3"/>
  <c r="B546" i="3"/>
  <c r="A547" i="3"/>
  <c r="B547" i="3"/>
  <c r="A548" i="3"/>
  <c r="B548" i="3"/>
  <c r="A549" i="3"/>
  <c r="B549" i="3"/>
  <c r="A550" i="3"/>
  <c r="B550" i="3"/>
  <c r="A551" i="3"/>
  <c r="B551" i="3"/>
  <c r="A552" i="3"/>
  <c r="B552" i="3"/>
  <c r="A553" i="3"/>
  <c r="B553" i="3"/>
  <c r="A554" i="3"/>
  <c r="B554" i="3"/>
  <c r="A555" i="3"/>
  <c r="B555" i="3"/>
  <c r="A556" i="3"/>
  <c r="B556" i="3"/>
  <c r="A557" i="3"/>
  <c r="B557" i="3"/>
  <c r="A558" i="3"/>
  <c r="B558" i="3"/>
  <c r="A559" i="3"/>
  <c r="B559" i="3"/>
  <c r="A560" i="3"/>
  <c r="B560" i="3"/>
  <c r="A561" i="3"/>
  <c r="B561" i="3"/>
  <c r="A562" i="3"/>
  <c r="B562" i="3"/>
  <c r="A563" i="3"/>
  <c r="B563" i="3"/>
  <c r="A564" i="3"/>
  <c r="B564" i="3"/>
  <c r="A565" i="3"/>
  <c r="B565" i="3"/>
  <c r="A566" i="3"/>
  <c r="B566" i="3"/>
  <c r="A567" i="3"/>
  <c r="B567" i="3"/>
  <c r="A568" i="3"/>
  <c r="B568" i="3"/>
  <c r="A569" i="3"/>
  <c r="B569" i="3"/>
  <c r="A570" i="3"/>
  <c r="B570" i="3"/>
  <c r="A571" i="3"/>
  <c r="B571" i="3"/>
  <c r="A572" i="3"/>
  <c r="B572" i="3"/>
  <c r="A573" i="3"/>
  <c r="B573" i="3"/>
  <c r="A574" i="3"/>
  <c r="B574" i="3"/>
  <c r="A575" i="3"/>
  <c r="B575" i="3"/>
  <c r="A576" i="3"/>
  <c r="B576" i="3"/>
  <c r="A577" i="3"/>
  <c r="B577" i="3"/>
  <c r="A578" i="3"/>
  <c r="B578" i="3"/>
  <c r="A579" i="3"/>
  <c r="B579" i="3"/>
  <c r="A580" i="3"/>
  <c r="B580" i="3"/>
  <c r="A581" i="3"/>
  <c r="B581" i="3"/>
  <c r="A582" i="3"/>
  <c r="B582" i="3"/>
  <c r="A583" i="3"/>
  <c r="B583" i="3"/>
  <c r="A584" i="3"/>
  <c r="B584" i="3"/>
  <c r="A585" i="3"/>
  <c r="B585" i="3"/>
  <c r="A586" i="3"/>
  <c r="B586" i="3"/>
  <c r="A587" i="3"/>
  <c r="B587" i="3"/>
  <c r="A588" i="3"/>
  <c r="B588" i="3"/>
  <c r="A589" i="3"/>
  <c r="B589" i="3"/>
  <c r="A590" i="3"/>
  <c r="B590" i="3"/>
  <c r="A591" i="3"/>
  <c r="B591" i="3"/>
  <c r="A592" i="3"/>
  <c r="B592" i="3"/>
  <c r="A593" i="3"/>
  <c r="B593" i="3"/>
  <c r="A594" i="3"/>
  <c r="B594" i="3"/>
  <c r="A595" i="3"/>
  <c r="B595" i="3"/>
  <c r="A596" i="3"/>
  <c r="B596" i="3"/>
  <c r="A597" i="3"/>
  <c r="B597" i="3"/>
  <c r="A598" i="3"/>
  <c r="B598" i="3"/>
  <c r="A599" i="3"/>
  <c r="B599" i="3"/>
  <c r="A600" i="3"/>
  <c r="B600" i="3"/>
  <c r="A601" i="3"/>
  <c r="B601" i="3"/>
  <c r="A602" i="3"/>
  <c r="B602" i="3"/>
  <c r="A603" i="3"/>
  <c r="B603" i="3"/>
  <c r="A604" i="3"/>
  <c r="B604" i="3"/>
  <c r="A605" i="3"/>
  <c r="B605" i="3"/>
  <c r="A606" i="3"/>
  <c r="B606" i="3"/>
  <c r="A607" i="3"/>
  <c r="B607" i="3"/>
  <c r="A608" i="3"/>
  <c r="B608" i="3"/>
  <c r="A609" i="3"/>
  <c r="B609" i="3"/>
  <c r="A610" i="3"/>
  <c r="B610" i="3"/>
  <c r="A611" i="3"/>
  <c r="B611" i="3"/>
  <c r="A612" i="3"/>
  <c r="B612" i="3"/>
  <c r="A613" i="3"/>
  <c r="B613" i="3"/>
  <c r="A614" i="3"/>
  <c r="B614" i="3"/>
  <c r="A615" i="3"/>
  <c r="B615" i="3"/>
  <c r="A616" i="3"/>
  <c r="B616" i="3"/>
  <c r="A617" i="3"/>
  <c r="B617" i="3"/>
  <c r="A618" i="3"/>
  <c r="B618" i="3"/>
  <c r="A619" i="3"/>
  <c r="B619" i="3"/>
  <c r="A620" i="3"/>
  <c r="B620" i="3"/>
  <c r="A621" i="3"/>
  <c r="B621" i="3"/>
  <c r="A622" i="3"/>
  <c r="B622" i="3"/>
  <c r="A623" i="3"/>
  <c r="B623" i="3"/>
  <c r="A624" i="3"/>
  <c r="B624" i="3"/>
  <c r="A625" i="3"/>
  <c r="B625" i="3"/>
  <c r="A626" i="3"/>
  <c r="B626" i="3"/>
  <c r="A627" i="3"/>
  <c r="B627" i="3"/>
  <c r="A628" i="3"/>
  <c r="B628" i="3"/>
  <c r="A629" i="3"/>
  <c r="B629" i="3"/>
  <c r="A630" i="3"/>
  <c r="B630" i="3"/>
  <c r="A631" i="3"/>
  <c r="B631" i="3"/>
  <c r="A632" i="3"/>
  <c r="B632" i="3"/>
  <c r="A633" i="3"/>
  <c r="B633" i="3"/>
  <c r="A634" i="3"/>
  <c r="B634" i="3"/>
  <c r="A635" i="3"/>
  <c r="B635" i="3"/>
  <c r="A636" i="3"/>
  <c r="B636" i="3"/>
  <c r="A637" i="3"/>
  <c r="B637" i="3"/>
  <c r="A638" i="3"/>
  <c r="B638" i="3"/>
  <c r="A639" i="3"/>
  <c r="B639" i="3"/>
  <c r="A640" i="3"/>
  <c r="B640" i="3"/>
  <c r="A641" i="3"/>
  <c r="B641" i="3"/>
  <c r="A642" i="3"/>
  <c r="B642" i="3"/>
  <c r="A643" i="3"/>
  <c r="B643" i="3"/>
  <c r="A644" i="3"/>
  <c r="B644" i="3"/>
  <c r="A645" i="3"/>
  <c r="B645" i="3"/>
  <c r="A646" i="3"/>
  <c r="B646" i="3"/>
  <c r="A647" i="3"/>
  <c r="B647" i="3"/>
  <c r="A648" i="3"/>
  <c r="B648" i="3"/>
  <c r="A649" i="3"/>
  <c r="B649" i="3"/>
  <c r="A650" i="3"/>
  <c r="B650" i="3"/>
  <c r="A651" i="3"/>
  <c r="B651" i="3"/>
  <c r="A652" i="3"/>
  <c r="B652" i="3"/>
  <c r="A653" i="3"/>
  <c r="B653" i="3"/>
  <c r="A654" i="3"/>
  <c r="B654" i="3"/>
  <c r="A655" i="3"/>
  <c r="B655" i="3"/>
  <c r="A656" i="3"/>
  <c r="B656" i="3"/>
  <c r="A657" i="3"/>
  <c r="B657" i="3"/>
  <c r="A658" i="3"/>
  <c r="B658" i="3"/>
  <c r="A659" i="3"/>
  <c r="B659" i="3"/>
  <c r="A660" i="3"/>
  <c r="B660" i="3"/>
  <c r="A661" i="3"/>
  <c r="B661" i="3"/>
  <c r="A662" i="3"/>
  <c r="B662" i="3"/>
  <c r="A663" i="3"/>
  <c r="B663" i="3"/>
  <c r="A664" i="3"/>
  <c r="B664" i="3"/>
  <c r="A665" i="3"/>
  <c r="B665" i="3"/>
  <c r="A666" i="3"/>
  <c r="B666" i="3"/>
  <c r="A667" i="3"/>
  <c r="B667" i="3"/>
  <c r="A668" i="3"/>
  <c r="B668" i="3"/>
  <c r="A669" i="3"/>
  <c r="B669" i="3"/>
  <c r="A670" i="3"/>
  <c r="B670" i="3"/>
  <c r="A671" i="3"/>
  <c r="B671" i="3"/>
  <c r="A672" i="3"/>
  <c r="B672" i="3"/>
  <c r="A673" i="3"/>
  <c r="B673" i="3"/>
  <c r="A674" i="3"/>
  <c r="B674" i="3"/>
  <c r="A675" i="3"/>
  <c r="B675" i="3"/>
  <c r="A676" i="3"/>
  <c r="B676" i="3"/>
  <c r="A677" i="3"/>
  <c r="B677" i="3"/>
  <c r="A678" i="3"/>
  <c r="B678" i="3"/>
  <c r="A679" i="3"/>
  <c r="B679" i="3"/>
  <c r="A680" i="3"/>
  <c r="B680" i="3"/>
  <c r="A681" i="3"/>
  <c r="B681" i="3"/>
  <c r="A682" i="3"/>
  <c r="B682" i="3"/>
  <c r="A683" i="3"/>
  <c r="B683" i="3"/>
  <c r="A684" i="3"/>
  <c r="B684" i="3"/>
  <c r="A685" i="3"/>
  <c r="B685" i="3"/>
  <c r="A686" i="3"/>
  <c r="B686" i="3"/>
  <c r="A687" i="3"/>
  <c r="B687" i="3"/>
  <c r="A688" i="3"/>
  <c r="B688" i="3"/>
  <c r="A689" i="3"/>
  <c r="B689" i="3"/>
  <c r="A690" i="3"/>
  <c r="B690" i="3"/>
  <c r="A691" i="3"/>
  <c r="B691" i="3"/>
  <c r="A692" i="3"/>
  <c r="B692" i="3"/>
  <c r="A693" i="3"/>
  <c r="B693" i="3"/>
  <c r="A694" i="3"/>
  <c r="B694" i="3"/>
  <c r="A695" i="3"/>
  <c r="B695" i="3"/>
  <c r="A696" i="3"/>
  <c r="B696" i="3"/>
  <c r="A697" i="3"/>
  <c r="B697" i="3"/>
  <c r="A698" i="3"/>
  <c r="B698" i="3"/>
  <c r="A699" i="3"/>
  <c r="B699" i="3"/>
  <c r="A700" i="3"/>
  <c r="B700" i="3"/>
  <c r="A701" i="3"/>
  <c r="B701" i="3"/>
  <c r="A702" i="3"/>
  <c r="B702" i="3"/>
  <c r="A703" i="3"/>
  <c r="B703" i="3"/>
  <c r="A704" i="3"/>
  <c r="B704" i="3"/>
  <c r="A705" i="3"/>
  <c r="B705" i="3"/>
  <c r="A706" i="3"/>
  <c r="B706" i="3"/>
  <c r="A707" i="3"/>
  <c r="B707" i="3"/>
  <c r="A708" i="3"/>
  <c r="B708" i="3"/>
  <c r="A709" i="3"/>
  <c r="B709" i="3"/>
  <c r="A710" i="3"/>
  <c r="B710" i="3"/>
  <c r="A711" i="3"/>
  <c r="B711" i="3"/>
  <c r="A712" i="3"/>
  <c r="B712" i="3"/>
  <c r="A713" i="3"/>
  <c r="B713" i="3"/>
  <c r="A714" i="3"/>
  <c r="B714" i="3"/>
  <c r="A715" i="3"/>
  <c r="B715" i="3"/>
  <c r="A716" i="3"/>
  <c r="B716" i="3"/>
  <c r="A717" i="3"/>
  <c r="B717" i="3"/>
  <c r="A718" i="3"/>
  <c r="B718" i="3"/>
  <c r="A719" i="3"/>
  <c r="B719" i="3"/>
  <c r="A720" i="3"/>
  <c r="B720" i="3"/>
  <c r="A721" i="3"/>
  <c r="B721" i="3"/>
  <c r="A722" i="3"/>
  <c r="B722" i="3"/>
  <c r="A723" i="3"/>
  <c r="B723" i="3"/>
  <c r="A724" i="3"/>
  <c r="B724" i="3"/>
  <c r="A725" i="3"/>
  <c r="B725" i="3"/>
  <c r="A726" i="3"/>
  <c r="B726" i="3"/>
  <c r="A727" i="3"/>
  <c r="B727" i="3"/>
  <c r="A728" i="3"/>
  <c r="B728" i="3"/>
  <c r="A729" i="3"/>
  <c r="B729" i="3"/>
  <c r="A730" i="3"/>
  <c r="B730" i="3"/>
  <c r="A731" i="3"/>
  <c r="B731" i="3"/>
  <c r="A732" i="3"/>
  <c r="B732" i="3"/>
  <c r="A733" i="3"/>
  <c r="B733" i="3"/>
  <c r="A734" i="3"/>
  <c r="B734" i="3"/>
  <c r="A735" i="3"/>
  <c r="B735" i="3"/>
  <c r="A736" i="3"/>
  <c r="B736" i="3"/>
  <c r="A737" i="3"/>
  <c r="B737" i="3"/>
  <c r="A738" i="3"/>
  <c r="B738" i="3"/>
  <c r="A739" i="3"/>
  <c r="B739" i="3"/>
  <c r="A740" i="3"/>
  <c r="B740" i="3"/>
  <c r="A741" i="3"/>
  <c r="B741" i="3"/>
  <c r="A742" i="3"/>
  <c r="B742" i="3"/>
  <c r="A743" i="3"/>
  <c r="B743" i="3"/>
  <c r="A744" i="3"/>
  <c r="B744" i="3"/>
  <c r="A745" i="3"/>
  <c r="B745" i="3"/>
  <c r="A746" i="3"/>
  <c r="B746" i="3"/>
  <c r="A747" i="3"/>
  <c r="B747" i="3"/>
  <c r="A748" i="3"/>
  <c r="B748" i="3"/>
  <c r="A749" i="3"/>
  <c r="B749" i="3"/>
  <c r="A750" i="3"/>
  <c r="B750" i="3"/>
  <c r="A751" i="3"/>
  <c r="B751" i="3"/>
  <c r="A752" i="3"/>
  <c r="B752" i="3"/>
  <c r="A753" i="3"/>
  <c r="B753" i="3"/>
  <c r="A754" i="3"/>
  <c r="B754" i="3"/>
  <c r="A755" i="3"/>
  <c r="B755" i="3"/>
  <c r="A756" i="3"/>
  <c r="B756" i="3"/>
  <c r="A757" i="3"/>
  <c r="B757" i="3"/>
  <c r="A758" i="3"/>
  <c r="B758" i="3"/>
  <c r="A759" i="3"/>
  <c r="B759" i="3"/>
  <c r="A760" i="3"/>
  <c r="B760" i="3"/>
  <c r="A761" i="3"/>
  <c r="B761" i="3"/>
  <c r="A762" i="3"/>
  <c r="B762" i="3"/>
  <c r="A763" i="3"/>
  <c r="B763" i="3"/>
  <c r="A764" i="3"/>
  <c r="B764" i="3"/>
  <c r="A765" i="3"/>
  <c r="B765" i="3"/>
  <c r="A766" i="3"/>
  <c r="B766" i="3"/>
  <c r="A767" i="3"/>
  <c r="B767" i="3"/>
  <c r="A768" i="3"/>
  <c r="B768" i="3"/>
  <c r="A769" i="3"/>
  <c r="B769" i="3"/>
  <c r="A770" i="3"/>
  <c r="B770" i="3"/>
  <c r="A771" i="3"/>
  <c r="B771" i="3"/>
  <c r="A772" i="3"/>
  <c r="B772" i="3"/>
  <c r="A773" i="3"/>
  <c r="B773" i="3"/>
  <c r="A774" i="3"/>
  <c r="B774" i="3"/>
  <c r="A775" i="3"/>
  <c r="B775" i="3"/>
  <c r="A776" i="3"/>
  <c r="B776" i="3"/>
  <c r="A777" i="3"/>
  <c r="B777" i="3"/>
  <c r="A778" i="3"/>
  <c r="B778" i="3"/>
  <c r="A779" i="3"/>
  <c r="B779" i="3"/>
  <c r="A780" i="3"/>
  <c r="B780" i="3"/>
  <c r="A781" i="3"/>
  <c r="B781" i="3"/>
  <c r="A782" i="3"/>
  <c r="B782" i="3"/>
  <c r="A783" i="3"/>
  <c r="B783" i="3"/>
  <c r="A784" i="3"/>
  <c r="B784" i="3"/>
  <c r="A785" i="3"/>
  <c r="B785" i="3"/>
  <c r="A786" i="3"/>
  <c r="B786" i="3"/>
  <c r="A787" i="3"/>
  <c r="B787" i="3"/>
  <c r="A788" i="3"/>
  <c r="B788" i="3"/>
  <c r="A789" i="3"/>
  <c r="B789" i="3"/>
  <c r="A790" i="3"/>
  <c r="B790" i="3"/>
  <c r="A791" i="3"/>
  <c r="B791" i="3"/>
  <c r="A792" i="3"/>
  <c r="B792" i="3"/>
  <c r="A793" i="3"/>
  <c r="B793" i="3"/>
  <c r="A794" i="3"/>
  <c r="B794" i="3"/>
  <c r="A795" i="3"/>
  <c r="B795" i="3"/>
  <c r="A796" i="3"/>
  <c r="B796" i="3"/>
  <c r="A797" i="3"/>
  <c r="B797" i="3"/>
  <c r="A798" i="3"/>
  <c r="B798" i="3"/>
  <c r="A799" i="3"/>
  <c r="B799" i="3"/>
  <c r="A800" i="3"/>
  <c r="B800" i="3"/>
  <c r="A801" i="3"/>
  <c r="B801" i="3"/>
  <c r="A802" i="3"/>
  <c r="B802" i="3"/>
  <c r="A803" i="3"/>
  <c r="B803" i="3"/>
  <c r="A804" i="3"/>
  <c r="B804" i="3"/>
  <c r="A805" i="3"/>
  <c r="B805" i="3"/>
  <c r="A806" i="3"/>
  <c r="B806" i="3"/>
  <c r="A807" i="3"/>
  <c r="B807" i="3"/>
  <c r="A808" i="3"/>
  <c r="B808" i="3"/>
  <c r="A809" i="3"/>
  <c r="B809" i="3"/>
  <c r="A810" i="3"/>
  <c r="B810" i="3"/>
  <c r="A811" i="3"/>
  <c r="B811" i="3"/>
  <c r="A812" i="3"/>
  <c r="B812" i="3"/>
  <c r="A813" i="3"/>
  <c r="B813" i="3"/>
  <c r="A814" i="3"/>
  <c r="B814" i="3"/>
  <c r="A815" i="3"/>
  <c r="B815" i="3"/>
  <c r="A816" i="3"/>
  <c r="B816" i="3"/>
  <c r="A817" i="3"/>
  <c r="B817" i="3"/>
  <c r="A818" i="3"/>
  <c r="B818" i="3"/>
  <c r="A819" i="3"/>
  <c r="B819" i="3"/>
  <c r="A820" i="3"/>
  <c r="B820" i="3"/>
  <c r="A821" i="3"/>
  <c r="B821" i="3"/>
  <c r="A822" i="3"/>
  <c r="B822" i="3"/>
  <c r="A823" i="3"/>
  <c r="B823" i="3"/>
  <c r="A824" i="3"/>
  <c r="B824" i="3"/>
  <c r="A825" i="3"/>
  <c r="B825" i="3"/>
  <c r="A826" i="3"/>
  <c r="B826" i="3"/>
  <c r="A827" i="3"/>
  <c r="B827" i="3"/>
  <c r="A828" i="3"/>
  <c r="B828" i="3"/>
  <c r="A829" i="3"/>
  <c r="B829" i="3"/>
  <c r="A830" i="3"/>
  <c r="B830" i="3"/>
  <c r="A831" i="3"/>
  <c r="B831" i="3"/>
  <c r="A832" i="3"/>
  <c r="B832" i="3"/>
  <c r="A833" i="3"/>
  <c r="B833" i="3"/>
  <c r="A834" i="3"/>
  <c r="B834" i="3"/>
  <c r="A835" i="3"/>
  <c r="B835" i="3"/>
  <c r="A836" i="3"/>
  <c r="B836" i="3"/>
  <c r="A837" i="3"/>
  <c r="B837" i="3"/>
  <c r="A838" i="3"/>
  <c r="B838" i="3"/>
  <c r="A839" i="3"/>
  <c r="B839" i="3"/>
  <c r="A840" i="3"/>
  <c r="B840" i="3"/>
  <c r="A841" i="3"/>
  <c r="B841" i="3"/>
  <c r="A842" i="3"/>
  <c r="B842" i="3"/>
  <c r="A843" i="3"/>
  <c r="B843" i="3"/>
  <c r="A844" i="3"/>
  <c r="B844" i="3"/>
  <c r="A845" i="3"/>
  <c r="B845" i="3"/>
  <c r="A846" i="3"/>
  <c r="B846" i="3"/>
  <c r="A847" i="3"/>
  <c r="B847" i="3"/>
  <c r="A848" i="3"/>
  <c r="B848" i="3"/>
  <c r="A849" i="3"/>
  <c r="B849" i="3"/>
  <c r="A850" i="3"/>
  <c r="B850" i="3"/>
  <c r="A851" i="3"/>
  <c r="B851" i="3"/>
  <c r="A852" i="3"/>
  <c r="B852" i="3"/>
  <c r="A853" i="3"/>
  <c r="B853" i="3"/>
  <c r="A854" i="3"/>
  <c r="B854" i="3"/>
  <c r="A855" i="3"/>
  <c r="B855" i="3"/>
  <c r="A856" i="3"/>
  <c r="B856" i="3"/>
  <c r="A857" i="3"/>
  <c r="B857" i="3"/>
  <c r="A858" i="3"/>
  <c r="B858" i="3"/>
  <c r="A859" i="3"/>
  <c r="B859" i="3"/>
  <c r="A860" i="3"/>
  <c r="B860" i="3"/>
  <c r="A861" i="3"/>
  <c r="B861" i="3"/>
  <c r="A862" i="3"/>
  <c r="B862" i="3"/>
  <c r="A863" i="3"/>
  <c r="B863" i="3"/>
  <c r="A864" i="3"/>
  <c r="B864" i="3"/>
  <c r="A865" i="3"/>
  <c r="B865" i="3"/>
  <c r="A866" i="3"/>
  <c r="B866" i="3"/>
  <c r="A867" i="3"/>
  <c r="B867" i="3"/>
  <c r="A868" i="3"/>
  <c r="B868" i="3"/>
  <c r="A869" i="3"/>
  <c r="B869" i="3"/>
  <c r="A870" i="3"/>
  <c r="B870" i="3"/>
  <c r="A871" i="3"/>
  <c r="B871" i="3"/>
  <c r="A872" i="3"/>
  <c r="B872" i="3"/>
  <c r="A873" i="3"/>
  <c r="B873" i="3"/>
  <c r="A874" i="3"/>
  <c r="B874" i="3"/>
  <c r="A875" i="3"/>
  <c r="B875" i="3"/>
  <c r="A876" i="3"/>
  <c r="B876" i="3"/>
  <c r="A877" i="3"/>
  <c r="B877" i="3"/>
  <c r="A878" i="3"/>
  <c r="B878" i="3"/>
  <c r="A879" i="3"/>
  <c r="B879" i="3"/>
  <c r="A880" i="3"/>
  <c r="B880" i="3"/>
  <c r="A881" i="3"/>
  <c r="B881" i="3"/>
  <c r="A882" i="3"/>
  <c r="B882" i="3"/>
  <c r="A883" i="3"/>
  <c r="B883" i="3"/>
  <c r="A884" i="3"/>
  <c r="B884" i="3"/>
  <c r="A885" i="3"/>
  <c r="B885" i="3"/>
  <c r="A886" i="3"/>
  <c r="B886" i="3"/>
  <c r="A887" i="3"/>
  <c r="B887" i="3"/>
  <c r="A888" i="3"/>
  <c r="B888" i="3"/>
  <c r="A889" i="3"/>
  <c r="B889" i="3"/>
  <c r="A890" i="3"/>
  <c r="B890" i="3"/>
  <c r="A891" i="3"/>
  <c r="B891" i="3"/>
  <c r="A892" i="3"/>
  <c r="B892" i="3"/>
  <c r="A893" i="3"/>
  <c r="B893" i="3"/>
  <c r="A894" i="3"/>
  <c r="B894" i="3"/>
  <c r="A895" i="3"/>
  <c r="B895" i="3"/>
  <c r="A896" i="3"/>
  <c r="B896" i="3"/>
  <c r="A897" i="3"/>
  <c r="B897" i="3"/>
  <c r="A898" i="3"/>
  <c r="B898" i="3"/>
  <c r="A899" i="3"/>
  <c r="B899" i="3"/>
  <c r="A900" i="3"/>
  <c r="B900" i="3"/>
  <c r="A901" i="3"/>
  <c r="B901" i="3"/>
  <c r="A902" i="3"/>
  <c r="B902" i="3"/>
  <c r="A903" i="3"/>
  <c r="B903" i="3"/>
  <c r="A904" i="3"/>
  <c r="B904" i="3"/>
  <c r="A905" i="3"/>
  <c r="B905" i="3"/>
  <c r="A906" i="3"/>
  <c r="B906" i="3"/>
  <c r="A907" i="3"/>
  <c r="B907" i="3"/>
  <c r="A908" i="3"/>
  <c r="B908" i="3"/>
  <c r="A909" i="3"/>
  <c r="B909" i="3"/>
  <c r="A910" i="3"/>
  <c r="B910" i="3"/>
  <c r="A911" i="3"/>
  <c r="B911" i="3"/>
  <c r="A912" i="3"/>
  <c r="B912" i="3"/>
  <c r="A913" i="3"/>
  <c r="B913" i="3"/>
  <c r="A914" i="3"/>
  <c r="B914" i="3"/>
  <c r="A915" i="3"/>
  <c r="B915" i="3"/>
  <c r="A916" i="3"/>
  <c r="B916" i="3"/>
  <c r="A917" i="3"/>
  <c r="B917" i="3"/>
  <c r="A918" i="3"/>
  <c r="B918" i="3"/>
  <c r="A919" i="3"/>
  <c r="B919" i="3"/>
  <c r="A920" i="3"/>
  <c r="B920" i="3"/>
  <c r="A921" i="3"/>
  <c r="B921" i="3"/>
  <c r="A922" i="3"/>
  <c r="B922" i="3"/>
  <c r="A923" i="3"/>
  <c r="B923" i="3"/>
  <c r="A924" i="3"/>
  <c r="B924" i="3"/>
  <c r="A925" i="3"/>
  <c r="B925" i="3"/>
  <c r="A926" i="3"/>
  <c r="B926" i="3"/>
  <c r="A927" i="3"/>
  <c r="B927" i="3"/>
  <c r="A928" i="3"/>
  <c r="B928" i="3"/>
  <c r="A929" i="3"/>
  <c r="B929" i="3"/>
  <c r="A930" i="3"/>
  <c r="B930" i="3"/>
  <c r="A931" i="3"/>
  <c r="B931" i="3"/>
  <c r="A932" i="3"/>
  <c r="B932" i="3"/>
  <c r="A933" i="3"/>
  <c r="B933" i="3"/>
  <c r="A934" i="3"/>
  <c r="B934" i="3"/>
  <c r="A935" i="3"/>
  <c r="B935" i="3"/>
  <c r="A936" i="3"/>
  <c r="B936" i="3"/>
  <c r="A937" i="3"/>
  <c r="B937" i="3"/>
  <c r="A938" i="3"/>
  <c r="B938" i="3"/>
  <c r="A939" i="3"/>
  <c r="B939" i="3"/>
  <c r="A940" i="3"/>
  <c r="B940" i="3"/>
  <c r="A941" i="3"/>
  <c r="B941" i="3"/>
  <c r="A942" i="3"/>
  <c r="B942" i="3"/>
  <c r="A943" i="3"/>
  <c r="B943" i="3"/>
  <c r="A944" i="3"/>
  <c r="B944" i="3"/>
  <c r="A945" i="3"/>
  <c r="B945" i="3"/>
  <c r="A946" i="3"/>
  <c r="B946" i="3"/>
  <c r="A947" i="3"/>
  <c r="B947" i="3"/>
  <c r="A948" i="3"/>
  <c r="B948" i="3"/>
  <c r="A949" i="3"/>
  <c r="B949" i="3"/>
  <c r="A950" i="3"/>
  <c r="B950" i="3"/>
  <c r="A951" i="3"/>
  <c r="B951" i="3"/>
  <c r="A952" i="3"/>
  <c r="B952" i="3"/>
  <c r="A953" i="3"/>
  <c r="B953" i="3"/>
  <c r="A954" i="3"/>
  <c r="B954" i="3"/>
  <c r="A955" i="3"/>
  <c r="B955" i="3"/>
  <c r="A956" i="3"/>
  <c r="B956" i="3"/>
  <c r="A957" i="3"/>
  <c r="B957" i="3"/>
  <c r="A958" i="3"/>
  <c r="B958" i="3"/>
  <c r="A959" i="3"/>
  <c r="B959" i="3"/>
  <c r="A960" i="3"/>
  <c r="B960" i="3"/>
  <c r="A961" i="3"/>
  <c r="B961" i="3"/>
  <c r="A962" i="3"/>
  <c r="B962" i="3"/>
  <c r="A963" i="3"/>
  <c r="B963" i="3"/>
  <c r="A964" i="3"/>
  <c r="B964" i="3"/>
  <c r="A965" i="3"/>
  <c r="B965" i="3"/>
  <c r="A966" i="3"/>
  <c r="B966" i="3"/>
  <c r="A967" i="3"/>
  <c r="B967" i="3"/>
  <c r="A968" i="3"/>
  <c r="B968" i="3"/>
  <c r="A969" i="3"/>
  <c r="B969" i="3"/>
  <c r="A970" i="3"/>
  <c r="B970" i="3"/>
  <c r="A971" i="3"/>
  <c r="B971" i="3"/>
  <c r="A972" i="3"/>
  <c r="B972" i="3"/>
  <c r="A973" i="3"/>
  <c r="B973" i="3"/>
  <c r="A974" i="3"/>
  <c r="B974" i="3"/>
  <c r="A975" i="3"/>
  <c r="B975" i="3"/>
  <c r="A976" i="3"/>
  <c r="B976" i="3"/>
  <c r="A977" i="3"/>
  <c r="B977" i="3"/>
  <c r="A978" i="3"/>
  <c r="B978" i="3"/>
  <c r="A979" i="3"/>
  <c r="B979" i="3"/>
  <c r="A980" i="3"/>
  <c r="B980" i="3"/>
  <c r="A981" i="3"/>
  <c r="B981" i="3"/>
  <c r="A982" i="3"/>
  <c r="B982" i="3"/>
  <c r="A983" i="3"/>
  <c r="B983" i="3"/>
  <c r="A984" i="3"/>
  <c r="B984" i="3"/>
  <c r="A985" i="3"/>
  <c r="B985" i="3"/>
  <c r="A986" i="3"/>
  <c r="B986" i="3"/>
  <c r="A987" i="3"/>
  <c r="B987" i="3"/>
  <c r="A988" i="3"/>
  <c r="B988" i="3"/>
  <c r="A989" i="3"/>
  <c r="B989" i="3"/>
  <c r="A990" i="3"/>
  <c r="B990" i="3"/>
  <c r="A991" i="3"/>
  <c r="B991" i="3"/>
  <c r="A992" i="3"/>
  <c r="B992" i="3"/>
  <c r="A993" i="3"/>
  <c r="B993" i="3"/>
  <c r="A994" i="3"/>
  <c r="B994" i="3"/>
  <c r="A995" i="3"/>
  <c r="B995" i="3"/>
  <c r="A996" i="3"/>
  <c r="B996" i="3"/>
  <c r="A997" i="3"/>
  <c r="B997" i="3"/>
  <c r="A998" i="3"/>
  <c r="B998" i="3"/>
  <c r="A999" i="3"/>
  <c r="B999" i="3"/>
  <c r="A1000" i="3"/>
  <c r="B1000" i="3"/>
  <c r="A1001" i="3"/>
  <c r="B1001" i="3"/>
  <c r="A1002" i="3"/>
  <c r="B1002" i="3"/>
  <c r="A1003" i="3"/>
  <c r="B1003" i="3"/>
  <c r="A1004" i="3"/>
  <c r="B1004" i="3"/>
  <c r="A1005" i="3"/>
  <c r="B1005" i="3"/>
  <c r="A1006" i="3"/>
  <c r="B1006" i="3"/>
  <c r="A1007" i="3"/>
  <c r="B1007" i="3"/>
  <c r="A1008" i="3"/>
  <c r="B1008" i="3"/>
  <c r="A1009" i="3"/>
  <c r="B1009" i="3"/>
  <c r="A1010" i="3"/>
  <c r="B1010" i="3"/>
  <c r="A1011" i="3"/>
  <c r="B1011" i="3"/>
  <c r="A1012" i="3"/>
  <c r="B1012" i="3"/>
  <c r="A1013" i="3"/>
  <c r="B1013" i="3"/>
  <c r="A1014" i="3"/>
  <c r="B1014" i="3"/>
  <c r="A1015" i="3"/>
  <c r="B1015" i="3"/>
  <c r="A1016" i="3"/>
  <c r="B1016" i="3"/>
  <c r="A1017" i="3"/>
  <c r="B1017" i="3"/>
  <c r="A1018" i="3"/>
  <c r="B1018" i="3"/>
  <c r="A1019" i="3"/>
  <c r="B1019" i="3"/>
  <c r="A1020" i="3"/>
  <c r="B1020" i="3"/>
  <c r="A1021" i="3"/>
  <c r="B1021" i="3"/>
  <c r="A1022" i="3"/>
  <c r="B1022" i="3"/>
  <c r="A1023" i="3"/>
  <c r="B1023" i="3"/>
  <c r="A1024" i="3"/>
  <c r="B1024" i="3"/>
  <c r="A1025" i="3"/>
  <c r="B1025" i="3"/>
  <c r="A1026" i="3"/>
  <c r="B1026" i="3"/>
  <c r="A1027" i="3"/>
  <c r="B1027" i="3"/>
  <c r="A1028" i="3"/>
  <c r="B1028" i="3"/>
  <c r="A1029" i="3"/>
  <c r="B1029" i="3"/>
  <c r="A1030" i="3"/>
  <c r="B1030" i="3"/>
  <c r="A1031" i="3"/>
  <c r="B1031" i="3"/>
  <c r="A1032" i="3"/>
  <c r="B1032" i="3"/>
  <c r="A1033" i="3"/>
  <c r="B1033" i="3"/>
  <c r="A1034" i="3"/>
  <c r="B1034" i="3"/>
  <c r="A1035" i="3"/>
  <c r="B1035" i="3"/>
  <c r="A1036" i="3"/>
  <c r="B1036" i="3"/>
  <c r="A1037" i="3"/>
  <c r="B1037" i="3"/>
  <c r="A1038" i="3"/>
  <c r="B1038" i="3"/>
  <c r="A1039" i="3"/>
  <c r="B1039" i="3"/>
  <c r="A1040" i="3"/>
  <c r="B1040" i="3"/>
  <c r="A1041" i="3"/>
  <c r="B1041" i="3"/>
  <c r="A1042" i="3"/>
  <c r="B1042" i="3"/>
  <c r="A1043" i="3"/>
  <c r="B1043" i="3"/>
  <c r="A1044" i="3"/>
  <c r="B1044" i="3"/>
  <c r="A1045" i="3"/>
  <c r="B1045" i="3"/>
  <c r="A1046" i="3"/>
  <c r="B1046" i="3"/>
  <c r="A1047" i="3"/>
  <c r="B1047" i="3"/>
  <c r="A1048" i="3"/>
  <c r="B1048" i="3"/>
  <c r="A1049" i="3"/>
  <c r="B1049" i="3"/>
  <c r="A1050" i="3"/>
  <c r="B1050" i="3"/>
  <c r="A1051" i="3"/>
  <c r="B1051" i="3"/>
  <c r="A1052" i="3"/>
  <c r="B1052" i="3"/>
  <c r="A1053" i="3"/>
  <c r="B1053" i="3"/>
  <c r="A1054" i="3"/>
  <c r="B1054" i="3"/>
  <c r="A1055" i="3"/>
  <c r="B1055" i="3"/>
  <c r="A1056" i="3"/>
  <c r="B1056" i="3"/>
  <c r="A1057" i="3"/>
  <c r="B1057" i="3"/>
  <c r="A1058" i="3"/>
  <c r="B1058" i="3"/>
  <c r="A1059" i="3"/>
  <c r="B1059" i="3"/>
  <c r="A1060" i="3"/>
  <c r="B1060" i="3"/>
  <c r="A1061" i="3"/>
  <c r="B1061" i="3"/>
  <c r="A1062" i="3"/>
  <c r="B1062" i="3"/>
  <c r="A1063" i="3"/>
  <c r="B1063" i="3"/>
  <c r="A1064" i="3"/>
  <c r="B1064" i="3"/>
  <c r="A1065" i="3"/>
  <c r="B1065" i="3"/>
  <c r="A1066" i="3"/>
  <c r="B1066" i="3"/>
  <c r="A1067" i="3"/>
  <c r="B1067" i="3"/>
  <c r="A1068" i="3"/>
  <c r="B1068" i="3"/>
  <c r="A1069" i="3"/>
  <c r="B1069" i="3"/>
  <c r="A1070" i="3"/>
  <c r="B1070" i="3"/>
  <c r="A1071" i="3"/>
  <c r="B1071" i="3"/>
  <c r="A1072" i="3"/>
  <c r="B1072" i="3"/>
  <c r="A1073" i="3"/>
  <c r="B1073" i="3"/>
  <c r="A1074" i="3"/>
  <c r="B1074" i="3"/>
  <c r="A1075" i="3"/>
  <c r="B1075" i="3"/>
  <c r="A1076" i="3"/>
  <c r="B1076" i="3"/>
  <c r="A1077" i="3"/>
  <c r="B1077" i="3"/>
  <c r="A1078" i="3"/>
  <c r="B1078" i="3"/>
  <c r="A1079" i="3"/>
  <c r="B1079" i="3"/>
  <c r="A1080" i="3"/>
  <c r="B1080" i="3"/>
  <c r="A1081" i="3"/>
  <c r="B1081" i="3"/>
  <c r="A1082" i="3"/>
  <c r="B1082" i="3"/>
  <c r="A1083" i="3"/>
  <c r="B1083" i="3"/>
  <c r="A1084" i="3"/>
  <c r="B1084" i="3"/>
  <c r="A1085" i="3"/>
  <c r="B1085" i="3"/>
  <c r="A1086" i="3"/>
  <c r="B1086" i="3"/>
  <c r="A1087" i="3"/>
  <c r="B1087" i="3"/>
  <c r="A1088" i="3"/>
  <c r="B1088" i="3"/>
  <c r="A1089" i="3"/>
  <c r="B1089" i="3"/>
  <c r="A1090" i="3"/>
  <c r="B1090" i="3"/>
  <c r="A1091" i="3"/>
  <c r="B1091" i="3"/>
  <c r="A1092" i="3"/>
  <c r="B1092" i="3"/>
  <c r="A1093" i="3"/>
  <c r="B1093" i="3"/>
  <c r="A1094" i="3"/>
  <c r="B1094" i="3"/>
  <c r="A1095" i="3"/>
  <c r="B1095" i="3"/>
  <c r="A1096" i="3"/>
  <c r="B1096" i="3"/>
  <c r="A1097" i="3"/>
  <c r="B1097" i="3"/>
  <c r="A1098" i="3"/>
  <c r="B1098" i="3"/>
  <c r="A1099" i="3"/>
  <c r="B1099" i="3"/>
  <c r="A1100" i="3"/>
  <c r="B1100" i="3"/>
  <c r="A1101" i="3"/>
  <c r="B1101" i="3"/>
  <c r="A1102" i="3"/>
  <c r="B1102" i="3"/>
  <c r="A1103" i="3"/>
  <c r="B1103" i="3"/>
  <c r="A1104" i="3"/>
  <c r="B1104" i="3"/>
  <c r="A1105" i="3"/>
  <c r="B1105" i="3"/>
  <c r="A1106" i="3"/>
  <c r="B1106" i="3"/>
  <c r="A1107" i="3"/>
  <c r="B1107" i="3"/>
  <c r="A1108" i="3"/>
  <c r="B1108" i="3"/>
  <c r="A1109" i="3"/>
  <c r="B1109" i="3"/>
  <c r="A1110" i="3"/>
  <c r="B1110" i="3"/>
  <c r="A1111" i="3"/>
  <c r="B1111" i="3"/>
  <c r="A1112" i="3"/>
  <c r="B1112" i="3"/>
  <c r="A1113" i="3"/>
  <c r="B1113" i="3"/>
  <c r="A1114" i="3"/>
  <c r="B1114" i="3"/>
  <c r="A1115" i="3"/>
  <c r="B1115" i="3"/>
  <c r="A1116" i="3"/>
  <c r="B1116" i="3"/>
  <c r="A1117" i="3"/>
  <c r="B1117" i="3"/>
  <c r="A1118" i="3"/>
  <c r="B1118" i="3"/>
  <c r="A1119" i="3"/>
  <c r="B1119" i="3"/>
  <c r="A1120" i="3"/>
  <c r="B1120" i="3"/>
  <c r="A1121" i="3"/>
  <c r="B1121" i="3"/>
  <c r="A1122" i="3"/>
  <c r="B1122" i="3"/>
  <c r="A1123" i="3"/>
  <c r="B1123" i="3"/>
  <c r="A1124" i="3"/>
  <c r="B1124" i="3"/>
  <c r="A1125" i="3"/>
  <c r="B1125" i="3"/>
  <c r="A1126" i="3"/>
  <c r="B1126" i="3"/>
  <c r="A1127" i="3"/>
  <c r="B1127" i="3"/>
  <c r="A1128" i="3"/>
  <c r="B1128" i="3"/>
  <c r="A1129" i="3"/>
  <c r="B1129" i="3"/>
  <c r="A1130" i="3"/>
  <c r="B1130" i="3"/>
  <c r="A1131" i="3"/>
  <c r="B1131" i="3"/>
  <c r="A1132" i="3"/>
  <c r="B1132" i="3"/>
  <c r="A1133" i="3"/>
  <c r="B1133" i="3"/>
  <c r="A1134" i="3"/>
  <c r="B1134" i="3"/>
  <c r="A1135" i="3"/>
  <c r="B1135" i="3"/>
  <c r="A1136" i="3"/>
  <c r="B1136" i="3"/>
  <c r="A1137" i="3"/>
  <c r="B1137" i="3"/>
  <c r="A1138" i="3"/>
  <c r="B1138" i="3"/>
  <c r="A1139" i="3"/>
  <c r="B1139" i="3"/>
  <c r="A1140" i="3"/>
  <c r="B1140" i="3"/>
  <c r="A1141" i="3"/>
  <c r="B1141" i="3"/>
  <c r="A1142" i="3"/>
  <c r="B1142" i="3"/>
  <c r="A1143" i="3"/>
  <c r="B1143" i="3"/>
  <c r="A1144" i="3"/>
  <c r="B1144" i="3"/>
  <c r="A1145" i="3"/>
  <c r="B1145" i="3"/>
  <c r="A1146" i="3"/>
  <c r="B1146" i="3"/>
  <c r="A1147" i="3"/>
  <c r="B1147" i="3"/>
  <c r="A1148" i="3"/>
  <c r="B1148" i="3"/>
  <c r="A1149" i="3"/>
  <c r="B1149" i="3"/>
  <c r="A1150" i="3"/>
  <c r="B1150" i="3"/>
  <c r="A1151" i="3"/>
  <c r="B1151" i="3"/>
  <c r="A1152" i="3"/>
  <c r="B1152" i="3"/>
  <c r="A1153" i="3"/>
  <c r="B1153" i="3"/>
  <c r="A1154" i="3"/>
  <c r="B1154" i="3"/>
  <c r="A1155" i="3"/>
  <c r="B1155" i="3"/>
  <c r="A1156" i="3"/>
  <c r="B1156" i="3"/>
  <c r="A1157" i="3"/>
  <c r="B1157" i="3"/>
  <c r="A1158" i="3"/>
  <c r="B1158" i="3"/>
  <c r="A1159" i="3"/>
  <c r="B1159" i="3"/>
  <c r="A1160" i="3"/>
  <c r="B1160" i="3"/>
  <c r="A1161" i="3"/>
  <c r="B1161" i="3"/>
  <c r="A1162" i="3"/>
  <c r="B1162" i="3"/>
  <c r="A1163" i="3"/>
  <c r="B1163" i="3"/>
  <c r="A1164" i="3"/>
  <c r="B1164" i="3"/>
  <c r="A1165" i="3"/>
  <c r="B1165" i="3"/>
  <c r="A1166" i="3"/>
  <c r="B1166" i="3"/>
  <c r="A1167" i="3"/>
  <c r="B1167" i="3"/>
  <c r="A1168" i="3"/>
  <c r="B1168" i="3"/>
  <c r="A1169" i="3"/>
  <c r="B1169" i="3"/>
  <c r="A1170" i="3"/>
  <c r="B1170" i="3"/>
  <c r="A1171" i="3"/>
  <c r="B1171" i="3"/>
  <c r="A1172" i="3"/>
  <c r="B1172" i="3"/>
  <c r="A1173" i="3"/>
  <c r="B1173" i="3"/>
  <c r="A1174" i="3"/>
  <c r="B1174" i="3"/>
  <c r="A1175" i="3"/>
  <c r="B1175" i="3"/>
  <c r="A1176" i="3"/>
  <c r="B1176" i="3"/>
  <c r="A1177" i="3"/>
  <c r="B1177" i="3"/>
  <c r="A1178" i="3"/>
  <c r="B1178" i="3"/>
  <c r="A1179" i="3"/>
  <c r="B1179" i="3"/>
  <c r="A1180" i="3"/>
  <c r="B1180" i="3"/>
  <c r="A1181" i="3"/>
  <c r="B1181" i="3"/>
  <c r="A1182" i="3"/>
  <c r="B1182" i="3"/>
  <c r="A1183" i="3"/>
  <c r="B1183" i="3"/>
  <c r="A1184" i="3"/>
  <c r="B1184" i="3"/>
  <c r="A1185" i="3"/>
  <c r="B1185" i="3"/>
  <c r="A1186" i="3"/>
  <c r="B1186" i="3"/>
  <c r="A1187" i="3"/>
  <c r="B1187" i="3"/>
  <c r="A1188" i="3"/>
  <c r="B1188" i="3"/>
  <c r="A1189" i="3"/>
  <c r="B1189" i="3"/>
  <c r="A1190" i="3"/>
  <c r="B1190" i="3"/>
  <c r="A1191" i="3"/>
  <c r="B1191" i="3"/>
  <c r="A1192" i="3"/>
  <c r="B1192" i="3"/>
  <c r="A1193" i="3"/>
  <c r="B1193" i="3"/>
  <c r="A1194" i="3"/>
  <c r="B1194" i="3"/>
  <c r="A1195" i="3"/>
  <c r="B1195" i="3"/>
  <c r="A1196" i="3"/>
  <c r="B1196" i="3"/>
  <c r="A1197" i="3"/>
  <c r="B1197" i="3"/>
  <c r="A1198" i="3"/>
  <c r="B1198" i="3"/>
  <c r="A1199" i="3"/>
  <c r="B1199" i="3"/>
  <c r="A1200" i="3"/>
  <c r="B1200" i="3"/>
  <c r="A1201" i="3"/>
  <c r="B1201" i="3"/>
  <c r="A1202" i="3"/>
  <c r="B1202" i="3"/>
  <c r="A1203" i="3"/>
  <c r="B1203" i="3"/>
  <c r="A1204" i="3"/>
  <c r="B1204" i="3"/>
  <c r="A1205" i="3"/>
  <c r="B1205" i="3"/>
  <c r="A1206" i="3"/>
  <c r="B1206" i="3"/>
  <c r="A1207" i="3"/>
  <c r="B1207" i="3"/>
  <c r="A1208" i="3"/>
  <c r="B1208" i="3"/>
  <c r="A1209" i="3"/>
  <c r="B1209" i="3"/>
  <c r="A1210" i="3"/>
  <c r="B1210" i="3"/>
  <c r="A1211" i="3"/>
  <c r="B1211" i="3"/>
  <c r="A1212" i="3"/>
  <c r="B1212" i="3"/>
  <c r="A1213" i="3"/>
  <c r="B1213" i="3"/>
  <c r="A1214" i="3"/>
  <c r="B1214" i="3"/>
  <c r="A1215" i="3"/>
  <c r="B1215" i="3"/>
  <c r="A1216" i="3"/>
  <c r="B1216" i="3"/>
  <c r="A1217" i="3"/>
  <c r="B1217" i="3"/>
  <c r="A1218" i="3"/>
  <c r="B1218" i="3"/>
  <c r="A1219" i="3"/>
  <c r="B1219" i="3"/>
  <c r="A1220" i="3"/>
  <c r="B1220" i="3"/>
  <c r="A1221" i="3"/>
  <c r="B1221" i="3"/>
  <c r="A1222" i="3"/>
  <c r="B1222" i="3"/>
  <c r="A1223" i="3"/>
  <c r="B1223" i="3"/>
  <c r="A1224" i="3"/>
  <c r="B1224" i="3"/>
  <c r="A1225" i="3"/>
  <c r="B1225" i="3"/>
  <c r="A1226" i="3"/>
  <c r="B1226" i="3"/>
  <c r="A1227" i="3"/>
  <c r="B1227" i="3"/>
  <c r="A1228" i="3"/>
  <c r="B1228" i="3"/>
  <c r="A1229" i="3"/>
  <c r="B1229" i="3"/>
  <c r="A1230" i="3"/>
  <c r="B1230" i="3"/>
  <c r="A1231" i="3"/>
  <c r="B1231" i="3"/>
  <c r="A1232" i="3"/>
  <c r="B1232" i="3"/>
  <c r="A1233" i="3"/>
  <c r="B1233" i="3"/>
  <c r="A1234" i="3"/>
  <c r="B1234" i="3"/>
  <c r="A1235" i="3"/>
  <c r="B1235" i="3"/>
  <c r="A1236" i="3"/>
  <c r="B1236" i="3"/>
  <c r="A1237" i="3"/>
  <c r="B1237" i="3"/>
  <c r="A1238" i="3"/>
  <c r="B1238" i="3"/>
  <c r="A1239" i="3"/>
  <c r="B1239" i="3"/>
  <c r="A1240" i="3"/>
  <c r="B1240" i="3"/>
  <c r="A1241" i="3"/>
  <c r="B1241" i="3"/>
  <c r="A1242" i="3"/>
  <c r="B1242" i="3"/>
  <c r="A1243" i="3"/>
  <c r="B1243" i="3"/>
  <c r="A1244" i="3"/>
  <c r="B1244" i="3"/>
  <c r="A1245" i="3"/>
  <c r="B1245" i="3"/>
  <c r="A1246" i="3"/>
  <c r="B1246" i="3"/>
  <c r="A1247" i="3"/>
  <c r="B1247" i="3"/>
  <c r="A1248" i="3"/>
  <c r="B1248" i="3"/>
  <c r="A1249" i="3"/>
  <c r="B1249" i="3"/>
  <c r="A1250" i="3"/>
  <c r="B1250" i="3"/>
  <c r="A1251" i="3"/>
  <c r="B1251" i="3"/>
  <c r="A1252" i="3"/>
  <c r="B1252" i="3"/>
  <c r="A1253" i="3"/>
  <c r="B1253" i="3"/>
  <c r="A1254" i="3"/>
  <c r="B1254" i="3"/>
  <c r="A1255" i="3"/>
  <c r="B1255" i="3"/>
  <c r="A1256" i="3"/>
  <c r="B1256" i="3"/>
  <c r="A1257" i="3"/>
  <c r="B1257" i="3"/>
  <c r="A1258" i="3"/>
  <c r="B1258" i="3"/>
  <c r="A1259" i="3"/>
  <c r="B1259" i="3"/>
  <c r="A1260" i="3"/>
  <c r="B1260" i="3"/>
  <c r="A1261" i="3"/>
  <c r="B1261" i="3"/>
  <c r="A1262" i="3"/>
  <c r="B1262" i="3"/>
  <c r="A1263" i="3"/>
  <c r="B1263" i="3"/>
  <c r="A1264" i="3"/>
  <c r="B1264" i="3"/>
  <c r="A1265" i="3"/>
  <c r="B1265" i="3"/>
  <c r="A1266" i="3"/>
  <c r="B1266" i="3"/>
  <c r="A1267" i="3"/>
  <c r="B1267" i="3"/>
  <c r="A1268" i="3"/>
  <c r="B1268" i="3"/>
  <c r="A1269" i="3"/>
  <c r="B1269" i="3"/>
  <c r="A1270" i="3"/>
  <c r="B1270" i="3"/>
  <c r="A1271" i="3"/>
  <c r="B1271" i="3"/>
  <c r="A1272" i="3"/>
  <c r="B1272" i="3"/>
  <c r="A1273" i="3"/>
  <c r="B1273" i="3"/>
  <c r="A1274" i="3"/>
  <c r="B1274" i="3"/>
  <c r="A1275" i="3"/>
  <c r="B1275" i="3"/>
  <c r="A1276" i="3"/>
  <c r="B1276" i="3"/>
  <c r="A1277" i="3"/>
  <c r="B1277" i="3"/>
  <c r="A1278" i="3"/>
  <c r="B1278" i="3"/>
  <c r="A1279" i="3"/>
  <c r="B1279" i="3"/>
  <c r="A1280" i="3"/>
  <c r="B1280" i="3"/>
  <c r="A1281" i="3"/>
  <c r="B1281" i="3"/>
  <c r="A1282" i="3"/>
  <c r="B1282" i="3"/>
  <c r="A1283" i="3"/>
  <c r="B1283" i="3"/>
  <c r="A1284" i="3"/>
  <c r="B1284" i="3"/>
  <c r="A1285" i="3"/>
  <c r="B1285" i="3"/>
  <c r="A1286" i="3"/>
  <c r="B1286" i="3"/>
  <c r="A1287" i="3"/>
  <c r="B1287" i="3"/>
  <c r="A1288" i="3"/>
  <c r="B1288" i="3"/>
  <c r="A1289" i="3"/>
  <c r="B1289" i="3"/>
  <c r="A1290" i="3"/>
  <c r="B1290" i="3"/>
  <c r="A1291" i="3"/>
  <c r="B1291" i="3"/>
  <c r="A1292" i="3"/>
  <c r="B1292" i="3"/>
  <c r="A1293" i="3"/>
  <c r="B1293" i="3"/>
  <c r="A1294" i="3"/>
  <c r="B1294" i="3"/>
  <c r="A1295" i="3"/>
  <c r="B1295" i="3"/>
  <c r="A1296" i="3"/>
  <c r="B1296" i="3"/>
  <c r="A1297" i="3"/>
  <c r="B1297" i="3"/>
  <c r="A1298" i="3"/>
  <c r="B1298" i="3"/>
  <c r="A1299" i="3"/>
  <c r="B1299" i="3"/>
  <c r="A1300" i="3"/>
  <c r="B1300" i="3"/>
  <c r="A1301" i="3"/>
  <c r="B1301" i="3"/>
  <c r="A1302" i="3"/>
  <c r="B1302" i="3"/>
  <c r="A1303" i="3"/>
  <c r="B1303" i="3"/>
  <c r="A1304" i="3"/>
  <c r="B1304" i="3"/>
  <c r="A1305" i="3"/>
  <c r="B1305" i="3"/>
  <c r="A1306" i="3"/>
  <c r="B1306" i="3"/>
  <c r="A1307" i="3"/>
  <c r="B1307" i="3"/>
  <c r="A1308" i="3"/>
  <c r="B1308" i="3"/>
  <c r="A1309" i="3"/>
  <c r="B1309" i="3"/>
  <c r="A1310" i="3"/>
  <c r="B1310" i="3"/>
  <c r="A1311" i="3"/>
  <c r="B1311" i="3"/>
  <c r="A1312" i="3"/>
  <c r="B1312" i="3"/>
  <c r="A1313" i="3"/>
  <c r="B1313" i="3"/>
  <c r="A1314" i="3"/>
  <c r="B1314" i="3"/>
  <c r="A1315" i="3"/>
  <c r="B1315" i="3"/>
  <c r="A1316" i="3"/>
  <c r="B1316" i="3"/>
  <c r="A1317" i="3"/>
  <c r="B1317" i="3"/>
  <c r="A1318" i="3"/>
  <c r="B1318" i="3"/>
  <c r="A1319" i="3"/>
  <c r="B1319" i="3"/>
  <c r="A1320" i="3"/>
  <c r="B1320" i="3"/>
  <c r="A1321" i="3"/>
  <c r="B1321" i="3"/>
  <c r="A1322" i="3"/>
  <c r="B1322" i="3"/>
  <c r="A1323" i="3"/>
  <c r="B1323" i="3"/>
  <c r="A1324" i="3"/>
  <c r="B1324" i="3"/>
  <c r="A1325" i="3"/>
  <c r="B1325" i="3"/>
  <c r="A1326" i="3"/>
  <c r="B1326" i="3"/>
  <c r="A1327" i="3"/>
  <c r="B1327" i="3"/>
  <c r="A1328" i="3"/>
  <c r="B1328" i="3"/>
  <c r="A1329" i="3"/>
  <c r="B1329" i="3"/>
  <c r="A1330" i="3"/>
  <c r="B1330" i="3"/>
  <c r="A1331" i="3"/>
  <c r="B1331" i="3"/>
  <c r="A1332" i="3"/>
  <c r="B1332" i="3"/>
  <c r="A1333" i="3"/>
  <c r="B1333" i="3"/>
  <c r="A1334" i="3"/>
  <c r="B1334" i="3"/>
  <c r="A1335" i="3"/>
  <c r="B1335" i="3"/>
  <c r="A1336" i="3"/>
  <c r="B1336" i="3"/>
  <c r="A1337" i="3"/>
  <c r="B1337" i="3"/>
  <c r="A1338" i="3"/>
  <c r="B1338" i="3"/>
  <c r="A1339" i="3"/>
  <c r="B1339" i="3"/>
  <c r="A1340" i="3"/>
  <c r="B1340" i="3"/>
  <c r="A1341" i="3"/>
  <c r="B1341" i="3"/>
  <c r="A1342" i="3"/>
  <c r="B1342" i="3"/>
  <c r="A1343" i="3"/>
  <c r="B1343" i="3"/>
  <c r="A1344" i="3"/>
  <c r="B1344" i="3"/>
  <c r="A1345" i="3"/>
  <c r="B1345" i="3"/>
  <c r="A1346" i="3"/>
  <c r="B1346" i="3"/>
  <c r="A1347" i="3"/>
  <c r="B1347" i="3"/>
  <c r="A1348" i="3"/>
  <c r="B1348" i="3"/>
  <c r="A1349" i="3"/>
  <c r="B1349" i="3"/>
  <c r="A1350" i="3"/>
  <c r="B1350" i="3"/>
  <c r="A1351" i="3"/>
  <c r="B1351" i="3"/>
  <c r="A1352" i="3"/>
  <c r="B1352" i="3"/>
  <c r="A1353" i="3"/>
  <c r="B1353" i="3"/>
  <c r="A1354" i="3"/>
  <c r="B1354" i="3"/>
  <c r="A1355" i="3"/>
  <c r="B1355" i="3"/>
  <c r="A1356" i="3"/>
  <c r="B1356" i="3"/>
  <c r="A1357" i="3"/>
  <c r="B1357" i="3"/>
  <c r="A1358" i="3"/>
  <c r="B1358" i="3"/>
  <c r="A1359" i="3"/>
  <c r="B1359" i="3"/>
  <c r="A1360" i="3"/>
  <c r="B1360" i="3"/>
  <c r="A1361" i="3"/>
  <c r="B1361" i="3"/>
  <c r="A1362" i="3"/>
  <c r="B1362" i="3"/>
  <c r="A1363" i="3"/>
  <c r="B1363" i="3"/>
  <c r="A1364" i="3"/>
  <c r="B1364" i="3"/>
  <c r="A1365" i="3"/>
  <c r="B1365" i="3"/>
  <c r="A1366" i="3"/>
  <c r="B1366" i="3"/>
  <c r="A1367" i="3"/>
  <c r="B1367" i="3"/>
  <c r="A1368" i="3"/>
  <c r="B1368" i="3"/>
  <c r="A1369" i="3"/>
  <c r="B1369" i="3"/>
  <c r="A1370" i="3"/>
  <c r="B1370" i="3"/>
  <c r="A1371" i="3"/>
  <c r="B1371" i="3"/>
  <c r="A1372" i="3"/>
  <c r="B1372" i="3"/>
  <c r="A1373" i="3"/>
  <c r="B1373" i="3"/>
  <c r="A1374" i="3"/>
  <c r="B1374" i="3"/>
  <c r="A1375" i="3"/>
  <c r="B1375" i="3"/>
  <c r="A1376" i="3"/>
  <c r="B1376" i="3"/>
  <c r="A1377" i="3"/>
  <c r="B1377" i="3"/>
  <c r="A1378" i="3"/>
  <c r="B1378" i="3"/>
  <c r="A1379" i="3"/>
  <c r="B1379" i="3"/>
  <c r="A1380" i="3"/>
  <c r="B1380" i="3"/>
  <c r="A1381" i="3"/>
  <c r="B1381" i="3"/>
  <c r="A1382" i="3"/>
  <c r="B1382" i="3"/>
  <c r="A1383" i="3"/>
  <c r="B1383" i="3"/>
  <c r="A1384" i="3"/>
  <c r="B1384" i="3"/>
  <c r="A1385" i="3"/>
  <c r="B1385" i="3"/>
  <c r="A1386" i="3"/>
  <c r="B1386" i="3"/>
  <c r="A1387" i="3"/>
  <c r="B1387" i="3"/>
  <c r="A1388" i="3"/>
  <c r="B1388" i="3"/>
  <c r="A1389" i="3"/>
  <c r="B1389" i="3"/>
  <c r="A1390" i="3"/>
  <c r="B1390" i="3"/>
  <c r="A1391" i="3"/>
  <c r="B1391" i="3"/>
  <c r="A1392" i="3"/>
  <c r="B1392" i="3"/>
  <c r="A1393" i="3"/>
  <c r="B1393" i="3"/>
  <c r="A1394" i="3"/>
  <c r="B1394" i="3"/>
  <c r="A1395" i="3"/>
  <c r="B1395" i="3"/>
  <c r="A1396" i="3"/>
  <c r="B1396" i="3"/>
  <c r="A1397" i="3"/>
  <c r="B1397" i="3"/>
  <c r="A1398" i="3"/>
  <c r="B1398" i="3"/>
  <c r="A1399" i="3"/>
  <c r="B1399" i="3"/>
  <c r="A1400" i="3"/>
  <c r="B1400" i="3"/>
  <c r="A1401" i="3"/>
  <c r="B1401" i="3"/>
  <c r="A1402" i="3"/>
  <c r="B1402" i="3"/>
  <c r="A1403" i="3"/>
  <c r="B1403" i="3"/>
  <c r="A1404" i="3"/>
  <c r="B1404" i="3"/>
  <c r="A1405" i="3"/>
  <c r="B1405" i="3"/>
  <c r="A1406" i="3"/>
  <c r="B1406" i="3"/>
  <c r="A1407" i="3"/>
  <c r="B1407" i="3"/>
  <c r="A1408" i="3"/>
  <c r="B1408" i="3"/>
  <c r="A1409" i="3"/>
  <c r="B1409" i="3"/>
  <c r="A1410" i="3"/>
  <c r="B1410" i="3"/>
  <c r="A1411" i="3"/>
  <c r="B1411" i="3"/>
  <c r="A1412" i="3"/>
  <c r="B1412" i="3"/>
  <c r="A1413" i="3"/>
  <c r="B1413" i="3"/>
  <c r="A1414" i="3"/>
  <c r="B1414" i="3"/>
  <c r="A1415" i="3"/>
  <c r="B1415" i="3"/>
  <c r="A1416" i="3"/>
  <c r="B1416" i="3"/>
  <c r="A1417" i="3"/>
  <c r="B1417" i="3"/>
  <c r="A1418" i="3"/>
  <c r="B1418" i="3"/>
  <c r="A1419" i="3"/>
  <c r="B1419" i="3"/>
  <c r="A1420" i="3"/>
  <c r="B1420" i="3"/>
  <c r="A1421" i="3"/>
  <c r="B1421" i="3"/>
  <c r="A1422" i="3"/>
  <c r="B1422" i="3"/>
  <c r="A1423" i="3"/>
  <c r="B1423" i="3"/>
  <c r="A1424" i="3"/>
  <c r="B1424" i="3"/>
  <c r="A1425" i="3"/>
  <c r="B1425" i="3"/>
  <c r="A1426" i="3"/>
  <c r="B1426" i="3"/>
  <c r="A1427" i="3"/>
  <c r="B1427" i="3"/>
  <c r="A1428" i="3"/>
  <c r="B1428" i="3"/>
  <c r="A1429" i="3"/>
  <c r="B1429" i="3"/>
  <c r="A1430" i="3"/>
  <c r="B1430" i="3"/>
  <c r="A1431" i="3"/>
  <c r="B1431" i="3"/>
  <c r="A1432" i="3"/>
  <c r="B1432" i="3"/>
  <c r="A1433" i="3"/>
  <c r="B1433" i="3"/>
  <c r="A1434" i="3"/>
  <c r="B1434" i="3"/>
  <c r="A1435" i="3"/>
  <c r="B1435" i="3"/>
  <c r="A1436" i="3"/>
  <c r="B1436" i="3"/>
  <c r="A1437" i="3"/>
  <c r="B1437" i="3"/>
  <c r="A1438" i="3"/>
  <c r="B1438" i="3"/>
  <c r="A1439" i="3"/>
  <c r="B1439" i="3"/>
  <c r="A1440" i="3"/>
  <c r="B1440" i="3"/>
  <c r="A1441" i="3"/>
  <c r="B1441" i="3"/>
  <c r="A1442" i="3"/>
  <c r="B1442" i="3"/>
  <c r="A1443" i="3"/>
  <c r="B1443" i="3"/>
  <c r="A1444" i="3"/>
  <c r="B1444" i="3"/>
  <c r="A1445" i="3"/>
  <c r="B1445" i="3"/>
  <c r="A1446" i="3"/>
  <c r="B1446" i="3"/>
  <c r="A1447" i="3"/>
  <c r="B1447" i="3"/>
  <c r="A1448" i="3"/>
  <c r="B1448" i="3"/>
  <c r="A1449" i="3"/>
  <c r="B1449" i="3"/>
  <c r="A1450" i="3"/>
  <c r="B1450" i="3"/>
  <c r="A1451" i="3"/>
  <c r="B1451" i="3"/>
  <c r="A1452" i="3"/>
  <c r="B1452" i="3"/>
  <c r="A1453" i="3"/>
  <c r="B1453" i="3"/>
  <c r="A1454" i="3"/>
  <c r="B1454" i="3"/>
  <c r="A1455" i="3"/>
  <c r="B1455" i="3"/>
  <c r="A1456" i="3"/>
  <c r="B1456" i="3"/>
  <c r="A1457" i="3"/>
  <c r="B1457" i="3"/>
  <c r="A1458" i="3"/>
  <c r="B1458" i="3"/>
  <c r="A1459" i="3"/>
  <c r="B1459" i="3"/>
  <c r="A1460" i="3"/>
  <c r="B1460" i="3"/>
  <c r="A1461" i="3"/>
  <c r="B1461" i="3"/>
  <c r="A1462" i="3"/>
  <c r="B1462" i="3"/>
  <c r="A1463" i="3"/>
  <c r="B1463" i="3"/>
  <c r="A1464" i="3"/>
  <c r="B1464" i="3"/>
  <c r="A1465" i="3"/>
  <c r="B1465" i="3"/>
  <c r="A1466" i="3"/>
  <c r="B1466" i="3"/>
  <c r="A1467" i="3"/>
  <c r="B1467" i="3"/>
  <c r="A1468" i="3"/>
  <c r="B1468" i="3"/>
  <c r="A1469" i="3"/>
  <c r="B1469" i="3"/>
  <c r="A1470" i="3"/>
  <c r="B1470" i="3"/>
  <c r="A1471" i="3"/>
  <c r="B1471" i="3"/>
  <c r="A1472" i="3"/>
  <c r="B1472" i="3"/>
  <c r="A1473" i="3"/>
  <c r="B1473" i="3"/>
  <c r="A1474" i="3"/>
  <c r="B1474" i="3"/>
  <c r="A1475" i="3"/>
  <c r="B1475" i="3"/>
  <c r="A1476" i="3"/>
  <c r="B1476" i="3"/>
  <c r="A1477" i="3"/>
  <c r="B1477" i="3"/>
  <c r="A1478" i="3"/>
  <c r="B1478" i="3"/>
  <c r="A1479" i="3"/>
  <c r="B1479" i="3"/>
  <c r="A1480" i="3"/>
  <c r="B1480" i="3"/>
  <c r="A1481" i="3"/>
  <c r="B1481" i="3"/>
  <c r="A1482" i="3"/>
  <c r="B1482" i="3"/>
  <c r="A1483" i="3"/>
  <c r="B1483" i="3"/>
  <c r="A1484" i="3"/>
  <c r="B1484" i="3"/>
  <c r="A1485" i="3"/>
  <c r="B1485" i="3"/>
  <c r="A1486" i="3"/>
  <c r="B1486" i="3"/>
  <c r="A1487" i="3"/>
  <c r="B1487" i="3"/>
  <c r="A1488" i="3"/>
  <c r="B1488" i="3"/>
  <c r="A1489" i="3"/>
  <c r="B1489" i="3"/>
  <c r="A1490" i="3"/>
  <c r="B1490" i="3"/>
  <c r="A1491" i="3"/>
  <c r="B1491" i="3"/>
  <c r="A1492" i="3"/>
  <c r="B1492" i="3"/>
  <c r="A1493" i="3"/>
  <c r="B1493" i="3"/>
  <c r="A1494" i="3"/>
  <c r="B1494" i="3"/>
  <c r="A1495" i="3"/>
  <c r="B1495" i="3"/>
  <c r="A1496" i="3"/>
  <c r="B1496" i="3"/>
  <c r="A1497" i="3"/>
  <c r="B1497" i="3"/>
  <c r="A1498" i="3"/>
  <c r="B1498" i="3"/>
  <c r="A1499" i="3"/>
  <c r="B1499" i="3"/>
  <c r="A1500" i="3"/>
  <c r="B1500" i="3"/>
  <c r="A1501" i="3"/>
  <c r="B1501" i="3"/>
  <c r="A1502" i="3"/>
  <c r="B1502" i="3"/>
  <c r="A1503" i="3"/>
  <c r="B1503" i="3"/>
  <c r="A1504" i="3"/>
  <c r="B1504" i="3"/>
  <c r="A1505" i="3"/>
  <c r="B1505" i="3"/>
  <c r="A1506" i="3"/>
  <c r="B1506" i="3"/>
  <c r="A1507" i="3"/>
  <c r="B1507" i="3"/>
  <c r="A1508" i="3"/>
  <c r="B1508" i="3"/>
  <c r="A1509" i="3"/>
  <c r="B1509" i="3"/>
  <c r="A1510" i="3"/>
  <c r="B1510" i="3"/>
  <c r="A1511" i="3"/>
  <c r="B1511" i="3"/>
  <c r="A1512" i="3"/>
  <c r="B1512" i="3"/>
  <c r="A1513" i="3"/>
  <c r="B1513" i="3"/>
  <c r="A1514" i="3"/>
  <c r="B1514" i="3"/>
  <c r="A1515" i="3"/>
  <c r="B1515" i="3"/>
  <c r="A1516" i="3"/>
  <c r="B1516" i="3"/>
  <c r="A1517" i="3"/>
  <c r="B1517" i="3"/>
  <c r="A1518" i="3"/>
  <c r="B1518" i="3"/>
  <c r="A1519" i="3"/>
  <c r="B1519" i="3"/>
  <c r="A1520" i="3"/>
  <c r="B1520" i="3"/>
  <c r="A1521" i="3"/>
  <c r="B1521" i="3"/>
  <c r="A1522" i="3"/>
  <c r="B1522" i="3"/>
  <c r="A1523" i="3"/>
  <c r="B1523" i="3"/>
  <c r="A1524" i="3"/>
  <c r="B1524" i="3"/>
  <c r="A1525" i="3"/>
  <c r="B1525" i="3"/>
  <c r="A1526" i="3"/>
  <c r="B1526" i="3"/>
  <c r="A1527" i="3"/>
  <c r="B1527" i="3"/>
  <c r="A1528" i="3"/>
  <c r="B1528" i="3"/>
  <c r="A1529" i="3"/>
  <c r="B1529" i="3"/>
  <c r="A1530" i="3"/>
  <c r="B1530" i="3"/>
  <c r="A1531" i="3"/>
  <c r="B1531" i="3"/>
  <c r="A1532" i="3"/>
  <c r="B1532" i="3"/>
  <c r="A1533" i="3"/>
  <c r="B1533" i="3"/>
  <c r="A1534" i="3"/>
  <c r="B1534" i="3"/>
  <c r="A1535" i="3"/>
  <c r="B1535" i="3"/>
  <c r="A1536" i="3"/>
  <c r="B1536" i="3"/>
  <c r="A1537" i="3"/>
  <c r="B1537" i="3"/>
  <c r="A1538" i="3"/>
  <c r="B1538" i="3"/>
  <c r="A1539" i="3"/>
  <c r="B1539" i="3"/>
  <c r="A1540" i="3"/>
  <c r="B1540" i="3"/>
  <c r="A1541" i="3"/>
  <c r="B1541" i="3"/>
  <c r="A1542" i="3"/>
  <c r="B1542" i="3"/>
  <c r="A1543" i="3"/>
  <c r="B1543" i="3"/>
  <c r="A1544" i="3"/>
  <c r="B1544" i="3"/>
  <c r="A1545" i="3"/>
  <c r="B1545" i="3"/>
  <c r="A1546" i="3"/>
  <c r="B1546" i="3"/>
  <c r="A1547" i="3"/>
  <c r="B1547" i="3"/>
  <c r="A1548" i="3"/>
  <c r="B1548" i="3"/>
  <c r="A1549" i="3"/>
  <c r="B1549" i="3"/>
  <c r="A1550" i="3"/>
  <c r="B1550" i="3"/>
  <c r="A1551" i="3"/>
  <c r="B1551" i="3"/>
  <c r="A1552" i="3"/>
  <c r="B1552" i="3"/>
  <c r="A1553" i="3"/>
  <c r="B1553" i="3"/>
  <c r="A1554" i="3"/>
  <c r="B1554" i="3"/>
  <c r="A1555" i="3"/>
  <c r="B1555" i="3"/>
  <c r="A1556" i="3"/>
  <c r="B1556" i="3"/>
  <c r="A1557" i="3"/>
  <c r="B1557" i="3"/>
  <c r="A1558" i="3"/>
  <c r="B1558" i="3"/>
  <c r="A1559" i="3"/>
  <c r="B1559" i="3"/>
  <c r="A1560" i="3"/>
  <c r="B1560" i="3"/>
  <c r="A1561" i="3"/>
  <c r="B1561" i="3"/>
  <c r="A1562" i="3"/>
  <c r="B1562" i="3"/>
  <c r="A1563" i="3"/>
  <c r="B1563" i="3"/>
  <c r="A1564" i="3"/>
  <c r="B1564" i="3"/>
  <c r="A1565" i="3"/>
  <c r="B1565" i="3"/>
  <c r="A1566" i="3"/>
  <c r="B1566" i="3"/>
  <c r="A1567" i="3"/>
  <c r="B1567" i="3"/>
  <c r="A1568" i="3"/>
  <c r="B1568" i="3"/>
  <c r="A1569" i="3"/>
  <c r="B1569" i="3"/>
  <c r="A1570" i="3"/>
  <c r="B1570" i="3"/>
  <c r="A1571" i="3"/>
  <c r="B1571" i="3"/>
  <c r="A1572" i="3"/>
  <c r="B1572" i="3"/>
  <c r="A1573" i="3"/>
  <c r="B1573" i="3"/>
  <c r="A1574" i="3"/>
  <c r="B1574" i="3"/>
  <c r="A1575" i="3"/>
  <c r="B1575" i="3"/>
  <c r="A1576" i="3"/>
  <c r="B1576" i="3"/>
  <c r="A1577" i="3"/>
  <c r="B1577" i="3"/>
  <c r="A1578" i="3"/>
  <c r="B1578" i="3"/>
  <c r="A1579" i="3"/>
  <c r="B1579" i="3"/>
  <c r="A1580" i="3"/>
  <c r="B1580" i="3"/>
  <c r="A1581" i="3"/>
  <c r="B1581" i="3"/>
  <c r="A1582" i="3"/>
  <c r="B1582" i="3"/>
  <c r="A1583" i="3"/>
  <c r="B1583" i="3"/>
  <c r="A1584" i="3"/>
  <c r="B1584" i="3"/>
  <c r="A1585" i="3"/>
  <c r="B1585" i="3"/>
  <c r="A1586" i="3"/>
  <c r="B1586" i="3"/>
  <c r="A1587" i="3"/>
  <c r="B1587" i="3"/>
  <c r="A1588" i="3"/>
  <c r="B1588" i="3"/>
  <c r="A1589" i="3"/>
  <c r="B1589" i="3"/>
  <c r="A1590" i="3"/>
  <c r="B1590" i="3"/>
  <c r="A1591" i="3"/>
  <c r="B1591" i="3"/>
  <c r="A1592" i="3"/>
  <c r="B1592" i="3"/>
  <c r="A1593" i="3"/>
  <c r="B1593" i="3"/>
  <c r="A1594" i="3"/>
  <c r="B1594" i="3"/>
  <c r="A1595" i="3"/>
  <c r="B1595" i="3"/>
  <c r="A1596" i="3"/>
  <c r="B1596" i="3"/>
  <c r="A1597" i="3"/>
  <c r="B1597" i="3"/>
  <c r="A1598" i="3"/>
  <c r="B1598" i="3"/>
  <c r="A1599" i="3"/>
  <c r="B1599" i="3"/>
  <c r="A1600" i="3"/>
  <c r="B1600" i="3"/>
  <c r="A1601" i="3"/>
  <c r="B1601" i="3"/>
  <c r="A1602" i="3"/>
  <c r="B1602" i="3"/>
  <c r="A1603" i="3"/>
  <c r="B1603" i="3"/>
  <c r="A1604" i="3"/>
  <c r="B1604" i="3"/>
  <c r="A1605" i="3"/>
  <c r="B1605" i="3"/>
  <c r="A1606" i="3"/>
  <c r="B1606" i="3"/>
  <c r="A1607" i="3"/>
  <c r="B1607" i="3"/>
  <c r="A1608" i="3"/>
  <c r="B1608" i="3"/>
  <c r="A1609" i="3"/>
  <c r="B1609" i="3"/>
  <c r="A1610" i="3"/>
  <c r="B1610" i="3"/>
  <c r="A1611" i="3"/>
  <c r="B1611" i="3"/>
  <c r="A1612" i="3"/>
  <c r="B1612" i="3"/>
  <c r="A1613" i="3"/>
  <c r="B1613" i="3"/>
  <c r="A1614" i="3"/>
  <c r="B1614" i="3"/>
  <c r="A1615" i="3"/>
  <c r="B1615" i="3"/>
  <c r="A1616" i="3"/>
  <c r="B1616" i="3"/>
  <c r="A1617" i="3"/>
  <c r="B1617" i="3"/>
  <c r="A1618" i="3"/>
  <c r="B1618" i="3"/>
  <c r="A1619" i="3"/>
  <c r="B1619" i="3"/>
  <c r="A1620" i="3"/>
  <c r="B1620" i="3"/>
  <c r="A1621" i="3"/>
  <c r="B1621" i="3"/>
  <c r="A1622" i="3"/>
  <c r="B1622" i="3"/>
  <c r="A1623" i="3"/>
  <c r="B1623" i="3"/>
  <c r="A1624" i="3"/>
  <c r="B1624" i="3"/>
  <c r="A1625" i="3"/>
  <c r="B1625" i="3"/>
  <c r="A1626" i="3"/>
  <c r="B1626" i="3"/>
  <c r="A1627" i="3"/>
  <c r="B1627" i="3"/>
  <c r="A1628" i="3"/>
  <c r="B1628" i="3"/>
  <c r="A1629" i="3"/>
  <c r="B1629" i="3"/>
  <c r="A1630" i="3"/>
  <c r="B1630" i="3"/>
  <c r="A1631" i="3"/>
  <c r="B1631" i="3"/>
  <c r="A1632" i="3"/>
  <c r="B1632" i="3"/>
  <c r="A1633" i="3"/>
  <c r="B1633" i="3"/>
  <c r="A1634" i="3"/>
  <c r="B1634" i="3"/>
  <c r="A1635" i="3"/>
  <c r="B1635" i="3"/>
  <c r="A1636" i="3"/>
  <c r="B1636" i="3"/>
  <c r="A1637" i="3"/>
  <c r="B1637" i="3"/>
  <c r="A1638" i="3"/>
  <c r="B1638" i="3"/>
  <c r="A1639" i="3"/>
  <c r="B1639" i="3"/>
  <c r="A1640" i="3"/>
  <c r="B1640" i="3"/>
  <c r="A1641" i="3"/>
  <c r="B1641" i="3"/>
  <c r="A1642" i="3"/>
  <c r="B1642" i="3"/>
  <c r="A1643" i="3"/>
  <c r="B1643" i="3"/>
  <c r="A1644" i="3"/>
  <c r="B1644" i="3"/>
  <c r="A1645" i="3"/>
  <c r="B1645" i="3"/>
  <c r="A1646" i="3"/>
  <c r="B1646" i="3"/>
  <c r="A1647" i="3"/>
  <c r="B1647" i="3"/>
  <c r="A1648" i="3"/>
  <c r="B1648" i="3"/>
  <c r="A1649" i="3"/>
  <c r="B1649" i="3"/>
  <c r="A1650" i="3"/>
  <c r="B1650" i="3"/>
  <c r="A1651" i="3"/>
  <c r="B1651" i="3"/>
  <c r="A1652" i="3"/>
  <c r="B1652" i="3"/>
  <c r="A1653" i="3"/>
  <c r="B1653" i="3"/>
  <c r="A1654" i="3"/>
  <c r="B1654" i="3"/>
  <c r="A1655" i="3"/>
  <c r="B1655" i="3"/>
  <c r="A1656" i="3"/>
  <c r="B1656" i="3"/>
  <c r="A1657" i="3"/>
  <c r="B1657" i="3"/>
  <c r="A1658" i="3"/>
  <c r="B1658" i="3"/>
  <c r="A1659" i="3"/>
  <c r="B1659" i="3"/>
  <c r="A1660" i="3"/>
  <c r="B1660" i="3"/>
  <c r="A1661" i="3"/>
  <c r="B1661" i="3"/>
  <c r="A1662" i="3"/>
  <c r="B1662" i="3"/>
  <c r="A1663" i="3"/>
  <c r="B1663" i="3"/>
  <c r="A1664" i="3"/>
  <c r="B1664" i="3"/>
  <c r="A1665" i="3"/>
  <c r="B1665" i="3"/>
  <c r="A1666" i="3"/>
  <c r="B1666" i="3"/>
  <c r="A1667" i="3"/>
  <c r="B1667" i="3"/>
  <c r="A1668" i="3"/>
  <c r="B1668" i="3"/>
  <c r="A1669" i="3"/>
  <c r="B1669" i="3"/>
  <c r="A1670" i="3"/>
  <c r="B1670" i="3"/>
  <c r="A1671" i="3"/>
  <c r="B1671" i="3"/>
  <c r="A1672" i="3"/>
  <c r="B1672" i="3"/>
  <c r="A1673" i="3"/>
  <c r="B1673" i="3"/>
  <c r="A1674" i="3"/>
  <c r="B1674" i="3"/>
  <c r="A1675" i="3"/>
  <c r="B1675" i="3"/>
  <c r="A1676" i="3"/>
  <c r="B1676" i="3"/>
  <c r="A1677" i="3"/>
  <c r="B1677" i="3"/>
  <c r="A1678" i="3"/>
  <c r="B1678" i="3"/>
  <c r="A1679" i="3"/>
  <c r="B1679" i="3"/>
  <c r="A1680" i="3"/>
  <c r="B1680" i="3"/>
  <c r="A1681" i="3"/>
  <c r="B1681" i="3"/>
  <c r="A1682" i="3"/>
  <c r="B1682" i="3"/>
  <c r="A1683" i="3"/>
  <c r="B1683" i="3"/>
  <c r="A1684" i="3"/>
  <c r="B1684" i="3"/>
  <c r="A1685" i="3"/>
  <c r="B1685" i="3"/>
  <c r="A1686" i="3"/>
  <c r="B1686" i="3"/>
  <c r="A1687" i="3"/>
  <c r="B1687" i="3"/>
  <c r="A1688" i="3"/>
  <c r="B1688" i="3"/>
  <c r="A1689" i="3"/>
  <c r="B1689" i="3"/>
  <c r="A1690" i="3"/>
  <c r="B1690" i="3"/>
  <c r="A1691" i="3"/>
  <c r="B1691" i="3"/>
  <c r="A1692" i="3"/>
  <c r="B1692" i="3"/>
  <c r="A1693" i="3"/>
  <c r="B1693" i="3"/>
  <c r="A1694" i="3"/>
  <c r="B1694" i="3"/>
  <c r="A1695" i="3"/>
  <c r="B1695" i="3"/>
  <c r="A1696" i="3"/>
  <c r="B1696" i="3"/>
  <c r="A1697" i="3"/>
  <c r="B1697" i="3"/>
  <c r="A1698" i="3"/>
  <c r="B1698" i="3"/>
  <c r="A1699" i="3"/>
  <c r="B1699" i="3"/>
  <c r="A1700" i="3"/>
  <c r="B1700" i="3"/>
  <c r="A1701" i="3"/>
  <c r="B1701" i="3"/>
  <c r="A1702" i="3"/>
  <c r="B1702" i="3"/>
  <c r="A1703" i="3"/>
  <c r="B1703" i="3"/>
  <c r="A1704" i="3"/>
  <c r="B1704" i="3"/>
  <c r="A1705" i="3"/>
  <c r="B1705" i="3"/>
  <c r="A1706" i="3"/>
  <c r="B1706" i="3"/>
  <c r="A1707" i="3"/>
  <c r="B1707" i="3"/>
  <c r="A1708" i="3"/>
  <c r="B1708" i="3"/>
  <c r="A1709" i="3"/>
  <c r="B1709" i="3"/>
  <c r="A1710" i="3"/>
  <c r="B1710" i="3"/>
  <c r="A1711" i="3"/>
  <c r="B1711" i="3"/>
  <c r="A1712" i="3"/>
  <c r="B1712" i="3"/>
  <c r="A1713" i="3"/>
  <c r="B1713" i="3"/>
  <c r="A1714" i="3"/>
  <c r="B1714" i="3"/>
  <c r="A1715" i="3"/>
  <c r="B1715" i="3"/>
  <c r="A1716" i="3"/>
  <c r="B1716" i="3"/>
  <c r="A1717" i="3"/>
  <c r="B1717" i="3"/>
  <c r="A1718" i="3"/>
  <c r="B1718" i="3"/>
  <c r="A1719" i="3"/>
  <c r="B1719" i="3"/>
  <c r="A1720" i="3"/>
  <c r="B1720" i="3"/>
  <c r="A1721" i="3"/>
  <c r="B1721" i="3"/>
  <c r="A1722" i="3"/>
  <c r="B1722" i="3"/>
  <c r="A1723" i="3"/>
  <c r="B1723" i="3"/>
  <c r="A1724" i="3"/>
  <c r="B1724" i="3"/>
  <c r="A1725" i="3"/>
  <c r="B1725" i="3"/>
  <c r="A1726" i="3"/>
  <c r="B1726" i="3"/>
  <c r="A1727" i="3"/>
  <c r="B1727" i="3"/>
  <c r="A1728" i="3"/>
  <c r="B1728" i="3"/>
  <c r="A1729" i="3"/>
  <c r="B1729" i="3"/>
  <c r="A1730" i="3"/>
  <c r="B1730" i="3"/>
  <c r="A1731" i="3"/>
  <c r="B1731" i="3"/>
  <c r="A1732" i="3"/>
  <c r="B1732" i="3"/>
  <c r="A1733" i="3"/>
  <c r="B1733" i="3"/>
  <c r="A1734" i="3"/>
  <c r="B1734" i="3"/>
  <c r="A1735" i="3"/>
  <c r="B1735" i="3"/>
  <c r="A1736" i="3"/>
  <c r="B1736" i="3"/>
  <c r="A1737" i="3"/>
  <c r="B1737" i="3"/>
  <c r="A1738" i="3"/>
  <c r="B1738" i="3"/>
  <c r="A1739" i="3"/>
  <c r="B1739" i="3"/>
  <c r="A1740" i="3"/>
  <c r="B1740" i="3"/>
  <c r="A1741" i="3"/>
  <c r="B1741" i="3"/>
  <c r="A1742" i="3"/>
  <c r="B1742" i="3"/>
  <c r="A1743" i="3"/>
  <c r="B1743" i="3"/>
  <c r="A1744" i="3"/>
  <c r="B1744" i="3"/>
  <c r="A1745" i="3"/>
  <c r="B1745" i="3"/>
  <c r="A1746" i="3"/>
  <c r="B1746" i="3"/>
  <c r="A1747" i="3"/>
  <c r="B1747" i="3"/>
  <c r="A1748" i="3"/>
  <c r="B1748" i="3"/>
  <c r="A1749" i="3"/>
  <c r="B1749" i="3"/>
  <c r="A1750" i="3"/>
  <c r="B1750" i="3"/>
  <c r="A1751" i="3"/>
  <c r="B1751" i="3"/>
  <c r="A1752" i="3"/>
  <c r="B1752" i="3"/>
  <c r="A1753" i="3"/>
  <c r="B1753" i="3"/>
  <c r="A1754" i="3"/>
  <c r="B1754" i="3"/>
  <c r="A1755" i="3"/>
  <c r="B1755" i="3"/>
  <c r="A1756" i="3"/>
  <c r="B1756" i="3"/>
  <c r="A1757" i="3"/>
  <c r="B1757" i="3"/>
  <c r="A1758" i="3"/>
  <c r="B1758" i="3"/>
  <c r="A1759" i="3"/>
  <c r="B1759" i="3"/>
  <c r="A1760" i="3"/>
  <c r="B1760" i="3"/>
  <c r="A1761" i="3"/>
  <c r="B1761" i="3"/>
  <c r="A1762" i="3"/>
  <c r="B1762" i="3"/>
  <c r="A1763" i="3"/>
  <c r="B1763" i="3"/>
  <c r="A1764" i="3"/>
  <c r="B1764" i="3"/>
  <c r="A1765" i="3"/>
  <c r="B1765" i="3"/>
  <c r="A1766" i="3"/>
  <c r="B1766" i="3"/>
  <c r="A1767" i="3"/>
  <c r="B1767" i="3"/>
  <c r="A1768" i="3"/>
  <c r="B1768" i="3"/>
  <c r="A1769" i="3"/>
  <c r="B1769" i="3"/>
  <c r="A1770" i="3"/>
  <c r="B1770" i="3"/>
  <c r="A1771" i="3"/>
  <c r="B1771" i="3"/>
  <c r="A1772" i="3"/>
  <c r="B1772" i="3"/>
  <c r="A1773" i="3"/>
  <c r="B1773" i="3"/>
  <c r="A1774" i="3"/>
  <c r="B1774" i="3"/>
  <c r="A1775" i="3"/>
  <c r="B1775" i="3"/>
  <c r="A1776" i="3"/>
  <c r="B1776" i="3"/>
  <c r="A1777" i="3"/>
  <c r="B1777" i="3"/>
  <c r="A1778" i="3"/>
  <c r="B1778" i="3"/>
  <c r="A1779" i="3"/>
  <c r="B1779" i="3"/>
  <c r="A1780" i="3"/>
  <c r="B1780" i="3"/>
  <c r="A1781" i="3"/>
  <c r="B1781" i="3"/>
  <c r="A1782" i="3"/>
  <c r="B1782" i="3"/>
  <c r="A1783" i="3"/>
  <c r="B1783" i="3"/>
  <c r="A1784" i="3"/>
  <c r="B1784" i="3"/>
  <c r="A1785" i="3"/>
  <c r="B1785" i="3"/>
  <c r="A1786" i="3"/>
  <c r="B1786" i="3"/>
  <c r="A1787" i="3"/>
  <c r="B1787" i="3"/>
  <c r="A1788" i="3"/>
  <c r="B1788" i="3"/>
  <c r="A1789" i="3"/>
  <c r="B1789" i="3"/>
  <c r="A1790" i="3"/>
  <c r="B1790" i="3"/>
  <c r="A1791" i="3"/>
  <c r="B1791" i="3"/>
  <c r="A1792" i="3"/>
  <c r="B1792" i="3"/>
  <c r="A1793" i="3"/>
  <c r="B1793" i="3"/>
  <c r="A1794" i="3"/>
  <c r="B1794" i="3"/>
  <c r="A1795" i="3"/>
  <c r="B1795" i="3"/>
  <c r="A1796" i="3"/>
  <c r="B1796" i="3"/>
  <c r="A1797" i="3"/>
  <c r="B1797" i="3"/>
  <c r="A1798" i="3"/>
  <c r="B1798" i="3"/>
  <c r="A1799" i="3"/>
  <c r="B1799" i="3"/>
  <c r="A1800" i="3"/>
  <c r="B1800" i="3"/>
  <c r="A1801" i="3"/>
  <c r="B1801" i="3"/>
  <c r="A1802" i="3"/>
  <c r="B1802" i="3"/>
  <c r="A1803" i="3"/>
  <c r="B1803" i="3"/>
  <c r="A1804" i="3"/>
  <c r="B1804" i="3"/>
  <c r="A1805" i="3"/>
  <c r="B1805" i="3"/>
  <c r="A1806" i="3"/>
  <c r="B1806" i="3"/>
  <c r="A1807" i="3"/>
  <c r="B1807" i="3"/>
  <c r="A1808" i="3"/>
  <c r="B1808" i="3"/>
  <c r="A1809" i="3"/>
  <c r="B1809" i="3"/>
  <c r="A1810" i="3"/>
  <c r="B1810" i="3"/>
  <c r="A1811" i="3"/>
  <c r="B1811" i="3"/>
  <c r="A1812" i="3"/>
  <c r="B1812" i="3"/>
  <c r="A1813" i="3"/>
  <c r="B1813" i="3"/>
  <c r="A1814" i="3"/>
  <c r="B1814" i="3"/>
  <c r="A1815" i="3"/>
  <c r="B1815" i="3"/>
  <c r="A1816" i="3"/>
  <c r="B1816" i="3"/>
  <c r="A1817" i="3"/>
  <c r="B1817" i="3"/>
  <c r="A1818" i="3"/>
  <c r="B1818" i="3"/>
  <c r="A1819" i="3"/>
  <c r="B1819" i="3"/>
  <c r="A1820" i="3"/>
  <c r="B1820" i="3"/>
  <c r="A1821" i="3"/>
  <c r="B1821" i="3"/>
  <c r="A1822" i="3"/>
  <c r="B1822" i="3"/>
  <c r="A1823" i="3"/>
  <c r="B1823" i="3"/>
  <c r="A1824" i="3"/>
  <c r="B1824" i="3"/>
  <c r="A1825" i="3"/>
  <c r="B1825" i="3"/>
  <c r="A1826" i="3"/>
  <c r="B1826" i="3"/>
  <c r="A1827" i="3"/>
  <c r="B1827" i="3"/>
  <c r="A1828" i="3"/>
  <c r="B1828" i="3"/>
  <c r="A1829" i="3"/>
  <c r="B1829" i="3"/>
  <c r="A1830" i="3"/>
  <c r="B1830" i="3"/>
  <c r="A1831" i="3"/>
  <c r="B1831" i="3"/>
  <c r="A1832" i="3"/>
  <c r="B1832" i="3"/>
  <c r="A1833" i="3"/>
  <c r="B1833" i="3"/>
  <c r="A1834" i="3"/>
  <c r="B1834" i="3"/>
  <c r="A1835" i="3"/>
  <c r="B1835" i="3"/>
  <c r="A1836" i="3"/>
  <c r="B1836" i="3"/>
  <c r="A1837" i="3"/>
  <c r="B1837" i="3"/>
  <c r="A1838" i="3"/>
  <c r="B1838" i="3"/>
  <c r="A1839" i="3"/>
  <c r="B1839" i="3"/>
  <c r="A1840" i="3"/>
  <c r="B1840" i="3"/>
  <c r="A1841" i="3"/>
  <c r="B1841" i="3"/>
  <c r="A1842" i="3"/>
  <c r="B1842" i="3"/>
  <c r="A1843" i="3"/>
  <c r="B1843" i="3"/>
  <c r="A1844" i="3"/>
  <c r="B1844" i="3"/>
  <c r="A1845" i="3"/>
  <c r="B1845" i="3"/>
  <c r="A1846" i="3"/>
  <c r="B1846" i="3"/>
  <c r="A1847" i="3"/>
  <c r="B1847" i="3"/>
  <c r="A1848" i="3"/>
  <c r="B1848" i="3"/>
  <c r="A1849" i="3"/>
  <c r="B1849" i="3"/>
  <c r="A1850" i="3"/>
  <c r="B1850" i="3"/>
  <c r="A1851" i="3"/>
  <c r="B1851" i="3"/>
  <c r="A1852" i="3"/>
  <c r="B1852" i="3"/>
  <c r="A1853" i="3"/>
  <c r="B1853" i="3"/>
  <c r="A1854" i="3"/>
  <c r="B1854" i="3"/>
  <c r="A1855" i="3"/>
  <c r="B1855" i="3"/>
  <c r="A1856" i="3"/>
  <c r="B1856" i="3"/>
  <c r="A1857" i="3"/>
  <c r="B1857" i="3"/>
  <c r="A1858" i="3"/>
  <c r="B1858" i="3"/>
  <c r="A1859" i="3"/>
  <c r="B1859" i="3"/>
  <c r="A1860" i="3"/>
  <c r="B1860" i="3"/>
  <c r="A1861" i="3"/>
  <c r="B1861" i="3"/>
  <c r="A1862" i="3"/>
  <c r="B1862" i="3"/>
  <c r="A1863" i="3"/>
  <c r="B1863" i="3"/>
  <c r="A1864" i="3"/>
  <c r="B1864" i="3"/>
  <c r="A1865" i="3"/>
  <c r="B1865" i="3"/>
  <c r="A1866" i="3"/>
  <c r="B1866" i="3"/>
  <c r="A1867" i="3"/>
  <c r="B1867" i="3"/>
  <c r="A1868" i="3"/>
  <c r="B1868" i="3"/>
  <c r="A1869" i="3"/>
  <c r="B1869" i="3"/>
  <c r="A1870" i="3"/>
  <c r="B1870" i="3"/>
  <c r="A1871" i="3"/>
  <c r="B1871" i="3"/>
  <c r="A1872" i="3"/>
  <c r="B1872" i="3"/>
  <c r="A1873" i="3"/>
  <c r="B1873" i="3"/>
  <c r="A1874" i="3"/>
  <c r="B1874" i="3"/>
  <c r="A1875" i="3"/>
  <c r="B1875" i="3"/>
  <c r="A1876" i="3"/>
  <c r="B1876" i="3"/>
  <c r="A1877" i="3"/>
  <c r="B1877" i="3"/>
  <c r="A1878" i="3"/>
  <c r="B1878" i="3"/>
  <c r="A1879" i="3"/>
  <c r="B1879" i="3"/>
  <c r="A1880" i="3"/>
  <c r="B1880" i="3"/>
  <c r="A1881" i="3"/>
  <c r="B1881" i="3"/>
  <c r="A1882" i="3"/>
  <c r="B1882" i="3"/>
  <c r="A1883" i="3"/>
  <c r="B1883" i="3"/>
  <c r="A1884" i="3"/>
  <c r="B1884" i="3"/>
  <c r="A1885" i="3"/>
  <c r="B1885" i="3"/>
  <c r="A1886" i="3"/>
  <c r="B1886" i="3"/>
  <c r="A1887" i="3"/>
  <c r="B1887" i="3"/>
  <c r="A1888" i="3"/>
  <c r="B1888" i="3"/>
  <c r="A1889" i="3"/>
  <c r="B1889" i="3"/>
  <c r="A1890" i="3"/>
  <c r="B1890" i="3"/>
  <c r="A1891" i="3"/>
  <c r="B1891" i="3"/>
  <c r="A1892" i="3"/>
  <c r="B1892" i="3"/>
  <c r="A1893" i="3"/>
  <c r="B1893" i="3"/>
  <c r="A1894" i="3"/>
  <c r="B1894" i="3"/>
  <c r="A1895" i="3"/>
  <c r="B1895" i="3"/>
  <c r="A1896" i="3"/>
  <c r="B1896" i="3"/>
  <c r="A1897" i="3"/>
  <c r="B1897" i="3"/>
  <c r="A1898" i="3"/>
  <c r="B1898" i="3"/>
  <c r="A1899" i="3"/>
  <c r="B1899" i="3"/>
  <c r="A1900" i="3"/>
  <c r="B1900" i="3"/>
  <c r="A1901" i="3"/>
  <c r="B1901" i="3"/>
  <c r="A1902" i="3"/>
  <c r="B1902" i="3"/>
  <c r="A1903" i="3"/>
  <c r="B1903" i="3"/>
  <c r="A1904" i="3"/>
  <c r="B1904" i="3"/>
  <c r="A1905" i="3"/>
  <c r="B1905" i="3"/>
  <c r="A1906" i="3"/>
  <c r="B1906" i="3"/>
  <c r="A1907" i="3"/>
  <c r="B1907" i="3"/>
  <c r="A1908" i="3"/>
  <c r="B1908" i="3"/>
  <c r="A1909" i="3"/>
  <c r="B1909" i="3"/>
  <c r="A1910" i="3"/>
  <c r="B1910" i="3"/>
  <c r="A1911" i="3"/>
  <c r="B1911" i="3"/>
  <c r="A1912" i="3"/>
  <c r="B1912" i="3"/>
  <c r="A1913" i="3"/>
  <c r="B1913" i="3"/>
  <c r="A1914" i="3"/>
  <c r="B1914" i="3"/>
  <c r="A1915" i="3"/>
  <c r="B1915" i="3"/>
  <c r="A1916" i="3"/>
  <c r="B1916" i="3"/>
  <c r="A1917" i="3"/>
  <c r="B1917" i="3"/>
  <c r="A1918" i="3"/>
  <c r="B1918" i="3"/>
  <c r="A1919" i="3"/>
  <c r="B1919" i="3"/>
  <c r="A1920" i="3"/>
  <c r="B1920" i="3"/>
  <c r="A1921" i="3"/>
  <c r="B1921" i="3"/>
  <c r="A1922" i="3"/>
  <c r="B1922" i="3"/>
  <c r="A1923" i="3"/>
  <c r="B1923" i="3"/>
  <c r="A1924" i="3"/>
  <c r="B1924" i="3"/>
  <c r="A1925" i="3"/>
  <c r="B1925" i="3"/>
  <c r="A1926" i="3"/>
  <c r="B1926" i="3"/>
  <c r="A1927" i="3"/>
  <c r="B1927" i="3"/>
  <c r="A1928" i="3"/>
  <c r="B1928" i="3"/>
  <c r="A1929" i="3"/>
  <c r="B1929" i="3"/>
  <c r="A1930" i="3"/>
  <c r="B1930" i="3"/>
  <c r="A1931" i="3"/>
  <c r="B1931" i="3"/>
  <c r="A1932" i="3"/>
  <c r="B1932" i="3"/>
  <c r="A1933" i="3"/>
  <c r="B1933" i="3"/>
  <c r="A1934" i="3"/>
  <c r="B1934" i="3"/>
  <c r="A1935" i="3"/>
  <c r="B1935" i="3"/>
  <c r="A1936" i="3"/>
  <c r="B1936" i="3"/>
  <c r="A1937" i="3"/>
  <c r="B1937" i="3"/>
  <c r="A1938" i="3"/>
  <c r="B1938" i="3"/>
  <c r="A1939" i="3"/>
  <c r="B1939" i="3"/>
  <c r="A1940" i="3"/>
  <c r="B1940" i="3"/>
  <c r="A1941" i="3"/>
  <c r="B1941" i="3"/>
  <c r="A1942" i="3"/>
  <c r="B1942" i="3"/>
  <c r="A1943" i="3"/>
  <c r="B1943" i="3"/>
  <c r="A1944" i="3"/>
  <c r="B1944" i="3"/>
  <c r="A1945" i="3"/>
  <c r="B1945" i="3"/>
  <c r="A1946" i="3"/>
  <c r="B1946" i="3"/>
  <c r="A1947" i="3"/>
  <c r="B1947" i="3"/>
  <c r="A1948" i="3"/>
  <c r="B1948" i="3"/>
  <c r="A1949" i="3"/>
  <c r="B1949" i="3"/>
  <c r="A1950" i="3"/>
  <c r="B1950" i="3"/>
  <c r="A1951" i="3"/>
  <c r="B1951" i="3"/>
  <c r="A1952" i="3"/>
  <c r="B1952" i="3"/>
  <c r="A1953" i="3"/>
  <c r="B1953" i="3"/>
  <c r="A1954" i="3"/>
  <c r="B1954" i="3"/>
  <c r="A1955" i="3"/>
  <c r="B1955" i="3"/>
  <c r="A1956" i="3"/>
  <c r="B1956" i="3"/>
  <c r="A1957" i="3"/>
  <c r="B1957" i="3"/>
  <c r="A1958" i="3"/>
  <c r="B1958" i="3"/>
  <c r="A1959" i="3"/>
  <c r="B1959" i="3"/>
  <c r="A1960" i="3"/>
  <c r="B1960" i="3"/>
  <c r="A1961" i="3"/>
  <c r="B1961" i="3"/>
  <c r="A1962" i="3"/>
  <c r="B1962" i="3"/>
  <c r="A1963" i="3"/>
  <c r="B1963" i="3"/>
  <c r="A1964" i="3"/>
  <c r="B1964" i="3"/>
  <c r="A1965" i="3"/>
  <c r="B1965" i="3"/>
  <c r="A1966" i="3"/>
  <c r="B1966" i="3"/>
  <c r="A1967" i="3"/>
  <c r="B1967" i="3"/>
  <c r="A1968" i="3"/>
  <c r="B1968" i="3"/>
  <c r="A1969" i="3"/>
  <c r="B1969" i="3"/>
  <c r="A1970" i="3"/>
  <c r="B1970" i="3"/>
  <c r="A1971" i="3"/>
  <c r="B1971" i="3"/>
  <c r="A1972" i="3"/>
  <c r="B1972" i="3"/>
  <c r="A1973" i="3"/>
  <c r="B1973" i="3"/>
  <c r="A1974" i="3"/>
  <c r="B1974" i="3"/>
  <c r="A1975" i="3"/>
  <c r="B1975" i="3"/>
  <c r="A1976" i="3"/>
  <c r="B1976" i="3"/>
  <c r="A1977" i="3"/>
  <c r="B1977" i="3"/>
  <c r="A1978" i="3"/>
  <c r="B1978" i="3"/>
  <c r="A1979" i="3"/>
  <c r="B1979" i="3"/>
  <c r="A1980" i="3"/>
  <c r="B1980" i="3"/>
  <c r="A1981" i="3"/>
  <c r="B1981" i="3"/>
  <c r="A1982" i="3"/>
  <c r="B1982" i="3"/>
  <c r="A1983" i="3"/>
  <c r="B1983" i="3"/>
  <c r="A1984" i="3"/>
  <c r="B1984" i="3"/>
  <c r="A1985" i="3"/>
  <c r="B1985" i="3"/>
  <c r="A1986" i="3"/>
  <c r="B1986" i="3"/>
  <c r="A1987" i="3"/>
  <c r="B1987" i="3"/>
  <c r="A1988" i="3"/>
  <c r="B1988" i="3"/>
  <c r="A1989" i="3"/>
  <c r="B1989" i="3"/>
  <c r="A1990" i="3"/>
  <c r="B1990" i="3"/>
  <c r="A1991" i="3"/>
  <c r="B1991" i="3"/>
  <c r="A1992" i="3"/>
  <c r="B1992" i="3"/>
  <c r="A1993" i="3"/>
  <c r="B1993" i="3"/>
  <c r="A1994" i="3"/>
  <c r="B1994" i="3"/>
  <c r="A1995" i="3"/>
  <c r="B1995" i="3"/>
  <c r="A1996" i="3"/>
  <c r="B1996" i="3"/>
  <c r="A1997" i="3"/>
  <c r="B1997" i="3"/>
  <c r="A1998" i="3"/>
  <c r="B1998" i="3"/>
  <c r="A1999" i="3"/>
  <c r="B1999" i="3"/>
  <c r="A2000" i="3"/>
  <c r="B2000" i="3"/>
  <c r="A2001" i="3"/>
  <c r="B2001" i="3"/>
  <c r="A2002" i="3"/>
  <c r="B2002" i="3"/>
  <c r="A2003" i="3"/>
  <c r="B2003" i="3"/>
  <c r="A2004" i="3"/>
  <c r="B2004" i="3"/>
  <c r="A2005" i="3"/>
  <c r="B2005" i="3"/>
  <c r="A2006" i="3"/>
  <c r="B2006" i="3"/>
  <c r="A2007" i="3"/>
  <c r="B2007" i="3"/>
  <c r="A2008" i="3"/>
  <c r="B2008" i="3"/>
  <c r="A2009" i="3"/>
  <c r="B2009" i="3"/>
  <c r="A2010" i="3"/>
  <c r="B2010" i="3"/>
  <c r="A2011" i="3"/>
  <c r="B2011" i="3"/>
  <c r="A2012" i="3"/>
  <c r="B2012" i="3"/>
  <c r="A2013" i="3"/>
  <c r="B2013" i="3"/>
  <c r="A2014" i="3"/>
  <c r="B2014" i="3"/>
  <c r="A2015" i="3"/>
  <c r="B2015" i="3"/>
  <c r="A2016" i="3"/>
  <c r="B2016" i="3"/>
  <c r="A2017" i="3"/>
  <c r="B2017" i="3"/>
  <c r="A2018" i="3"/>
  <c r="B2018" i="3"/>
  <c r="A2019" i="3"/>
  <c r="B2019" i="3"/>
  <c r="A2020" i="3"/>
  <c r="B2020" i="3"/>
  <c r="A2021" i="3"/>
  <c r="B2021" i="3"/>
  <c r="A2022" i="3"/>
  <c r="B2022" i="3"/>
  <c r="A2023" i="3"/>
  <c r="B2023" i="3"/>
  <c r="A2024" i="3"/>
  <c r="B2024" i="3"/>
  <c r="A2025" i="3"/>
  <c r="B2025" i="3"/>
  <c r="A2026" i="3"/>
  <c r="B2026" i="3"/>
  <c r="A2027" i="3"/>
  <c r="B2027" i="3"/>
  <c r="A2028" i="3"/>
  <c r="B2028" i="3"/>
  <c r="A2029" i="3"/>
  <c r="B2029" i="3"/>
  <c r="A2030" i="3"/>
  <c r="B2030" i="3"/>
  <c r="A2031" i="3"/>
  <c r="B2031" i="3"/>
  <c r="A2032" i="3"/>
  <c r="B2032" i="3"/>
  <c r="A2033" i="3"/>
  <c r="B2033" i="3"/>
  <c r="A2034" i="3"/>
  <c r="B2034" i="3"/>
  <c r="A2035" i="3"/>
  <c r="B2035" i="3"/>
  <c r="A2036" i="3"/>
  <c r="B2036" i="3"/>
  <c r="A2037" i="3"/>
  <c r="B2037" i="3"/>
  <c r="A2038" i="3"/>
  <c r="B2038" i="3"/>
  <c r="A2039" i="3"/>
  <c r="B2039" i="3"/>
  <c r="A2040" i="3"/>
  <c r="B2040" i="3"/>
  <c r="A2041" i="3"/>
  <c r="B2041" i="3"/>
  <c r="A2042" i="3"/>
  <c r="B2042" i="3"/>
  <c r="A2043" i="3"/>
  <c r="B2043" i="3"/>
  <c r="A2044" i="3"/>
  <c r="B2044" i="3"/>
  <c r="A2045" i="3"/>
  <c r="B2045" i="3"/>
  <c r="A2046" i="3"/>
  <c r="B2046" i="3"/>
  <c r="A2047" i="3"/>
  <c r="B2047" i="3"/>
  <c r="A2048" i="3"/>
  <c r="B2048" i="3"/>
  <c r="A2049" i="3"/>
  <c r="B2049" i="3"/>
  <c r="A2050" i="3"/>
  <c r="B2050" i="3"/>
  <c r="A2051" i="3"/>
  <c r="B2051" i="3"/>
  <c r="A2052" i="3"/>
  <c r="B2052" i="3"/>
  <c r="A2053" i="3"/>
  <c r="B2053" i="3"/>
  <c r="A2054" i="3"/>
  <c r="B2054" i="3"/>
  <c r="A2055" i="3"/>
  <c r="B2055" i="3"/>
  <c r="A2056" i="3"/>
  <c r="B2056" i="3"/>
  <c r="A2057" i="3"/>
  <c r="B2057" i="3"/>
  <c r="A2058" i="3"/>
  <c r="B2058" i="3"/>
  <c r="A2059" i="3"/>
  <c r="B2059" i="3"/>
  <c r="A2060" i="3"/>
  <c r="B2060" i="3"/>
  <c r="A2061" i="3"/>
  <c r="B2061" i="3"/>
  <c r="A2062" i="3"/>
  <c r="B2062" i="3"/>
  <c r="A2063" i="3"/>
  <c r="B2063" i="3"/>
  <c r="A2064" i="3"/>
  <c r="B2064" i="3"/>
  <c r="A2065" i="3"/>
  <c r="B2065" i="3"/>
  <c r="A2066" i="3"/>
  <c r="B2066" i="3"/>
  <c r="A2067" i="3"/>
  <c r="B2067" i="3"/>
  <c r="A2068" i="3"/>
  <c r="B2068" i="3"/>
  <c r="A2069" i="3"/>
  <c r="B2069" i="3"/>
  <c r="A2070" i="3"/>
  <c r="B2070" i="3"/>
  <c r="A2071" i="3"/>
  <c r="B2071" i="3"/>
  <c r="A2072" i="3"/>
  <c r="B2072" i="3"/>
  <c r="A2073" i="3"/>
  <c r="B2073" i="3"/>
  <c r="A2074" i="3"/>
  <c r="B2074" i="3"/>
  <c r="A2075" i="3"/>
  <c r="B2075" i="3"/>
  <c r="A2076" i="3"/>
  <c r="B2076" i="3"/>
  <c r="A2077" i="3"/>
  <c r="B2077" i="3"/>
  <c r="A2078" i="3"/>
  <c r="B2078" i="3"/>
  <c r="A2079" i="3"/>
  <c r="B2079" i="3"/>
  <c r="A2080" i="3"/>
  <c r="B2080" i="3"/>
  <c r="A2081" i="3"/>
  <c r="B2081" i="3"/>
  <c r="A2082" i="3"/>
  <c r="B2082" i="3"/>
  <c r="A2083" i="3"/>
  <c r="B2083" i="3"/>
  <c r="A2084" i="3"/>
  <c r="B2084" i="3"/>
  <c r="A2085" i="3"/>
  <c r="B2085" i="3"/>
  <c r="A2086" i="3"/>
  <c r="B2086" i="3"/>
  <c r="A2087" i="3"/>
  <c r="B2087" i="3"/>
  <c r="A2088" i="3"/>
  <c r="B2088" i="3"/>
  <c r="A2089" i="3"/>
  <c r="B2089" i="3"/>
  <c r="A2090" i="3"/>
  <c r="B2090" i="3"/>
  <c r="A2091" i="3"/>
  <c r="B2091" i="3"/>
  <c r="A2092" i="3"/>
  <c r="B2092" i="3"/>
  <c r="A2093" i="3"/>
  <c r="B2093" i="3"/>
  <c r="A2094" i="3"/>
  <c r="B2094" i="3"/>
  <c r="A2095" i="3"/>
  <c r="B2095" i="3"/>
  <c r="A2096" i="3"/>
  <c r="B2096" i="3"/>
  <c r="A2097" i="3"/>
  <c r="B2097" i="3"/>
  <c r="A2098" i="3"/>
  <c r="B2098" i="3"/>
  <c r="A2099" i="3"/>
  <c r="B2099" i="3"/>
  <c r="A2100" i="3"/>
  <c r="B2100" i="3"/>
  <c r="A2101" i="3"/>
  <c r="B2101" i="3"/>
  <c r="A2102" i="3"/>
  <c r="B2102" i="3"/>
  <c r="A2103" i="3"/>
  <c r="B2103" i="3"/>
  <c r="A2104" i="3"/>
  <c r="B2104" i="3"/>
  <c r="A2105" i="3"/>
  <c r="B2105" i="3"/>
  <c r="A2106" i="3"/>
  <c r="B2106" i="3"/>
  <c r="A2107" i="3"/>
  <c r="B2107" i="3"/>
  <c r="A2108" i="3"/>
  <c r="B2108" i="3"/>
  <c r="A2109" i="3"/>
  <c r="B2109" i="3"/>
  <c r="A2110" i="3"/>
  <c r="B2110" i="3"/>
  <c r="A2111" i="3"/>
  <c r="B2111" i="3"/>
  <c r="A2112" i="3"/>
  <c r="B2112" i="3"/>
  <c r="A2113" i="3"/>
  <c r="B2113" i="3"/>
  <c r="A2114" i="3"/>
  <c r="B2114" i="3"/>
  <c r="A2115" i="3"/>
  <c r="B2115" i="3"/>
  <c r="A2116" i="3"/>
  <c r="B2116" i="3"/>
  <c r="A2117" i="3"/>
  <c r="B2117" i="3"/>
  <c r="A2118" i="3"/>
  <c r="B2118" i="3"/>
  <c r="A2119" i="3"/>
  <c r="B2119" i="3"/>
  <c r="A2120" i="3"/>
  <c r="B2120" i="3"/>
  <c r="A2121" i="3"/>
  <c r="B2121" i="3"/>
  <c r="A2122" i="3"/>
  <c r="B2122" i="3"/>
  <c r="A2123" i="3"/>
  <c r="B2123" i="3"/>
  <c r="A2124" i="3"/>
  <c r="B2124" i="3"/>
  <c r="A2125" i="3"/>
  <c r="B2125" i="3"/>
  <c r="A2126" i="3"/>
  <c r="B2126" i="3"/>
  <c r="A2127" i="3"/>
  <c r="B2127" i="3"/>
  <c r="A2128" i="3"/>
  <c r="B2128" i="3"/>
  <c r="A2129" i="3"/>
  <c r="B2129" i="3"/>
  <c r="A2130" i="3"/>
  <c r="B2130" i="3"/>
  <c r="A2131" i="3"/>
  <c r="B2131" i="3"/>
  <c r="A2132" i="3"/>
  <c r="B2132" i="3"/>
  <c r="A2133" i="3"/>
  <c r="B2133" i="3"/>
  <c r="A2134" i="3"/>
  <c r="B2134" i="3"/>
  <c r="A2135" i="3"/>
  <c r="B2135" i="3"/>
  <c r="A2136" i="3"/>
  <c r="B2136" i="3"/>
  <c r="A2137" i="3"/>
  <c r="B2137" i="3"/>
  <c r="A2138" i="3"/>
  <c r="B2138" i="3"/>
  <c r="A2139" i="3"/>
  <c r="B2139" i="3"/>
  <c r="A2140" i="3"/>
  <c r="B2140" i="3"/>
  <c r="A2141" i="3"/>
  <c r="B2141" i="3"/>
  <c r="A2142" i="3"/>
  <c r="B2142" i="3"/>
  <c r="A2143" i="3"/>
  <c r="B2143" i="3"/>
  <c r="A2144" i="3"/>
  <c r="B2144" i="3"/>
  <c r="A2145" i="3"/>
  <c r="B2145" i="3"/>
  <c r="A2146" i="3"/>
  <c r="B2146" i="3"/>
  <c r="A2147" i="3"/>
  <c r="B2147" i="3"/>
  <c r="A2148" i="3"/>
  <c r="B2148" i="3"/>
  <c r="A2149" i="3"/>
  <c r="B2149" i="3"/>
  <c r="A2150" i="3"/>
  <c r="B2150" i="3"/>
  <c r="A2151" i="3"/>
  <c r="B2151" i="3"/>
  <c r="A2152" i="3"/>
  <c r="B2152" i="3"/>
  <c r="A2153" i="3"/>
  <c r="B2153" i="3"/>
  <c r="A2154" i="3"/>
  <c r="B2154" i="3"/>
  <c r="A2155" i="3"/>
  <c r="B2155" i="3"/>
  <c r="A2156" i="3"/>
  <c r="B2156" i="3"/>
  <c r="A2157" i="3"/>
  <c r="B2157" i="3"/>
  <c r="A2158" i="3"/>
  <c r="B2158" i="3"/>
  <c r="A2159" i="3"/>
  <c r="B2159" i="3"/>
  <c r="A2160" i="3"/>
  <c r="B2160" i="3"/>
  <c r="A2161" i="3"/>
  <c r="B2161" i="3"/>
  <c r="A2162" i="3"/>
  <c r="B2162" i="3"/>
  <c r="A2163" i="3"/>
  <c r="B2163" i="3"/>
  <c r="A2164" i="3"/>
  <c r="B2164" i="3"/>
  <c r="A2165" i="3"/>
  <c r="B2165" i="3"/>
  <c r="A2166" i="3"/>
  <c r="B2166" i="3"/>
  <c r="A2167" i="3"/>
  <c r="B2167" i="3"/>
  <c r="A2168" i="3"/>
  <c r="B2168" i="3"/>
  <c r="A2169" i="3"/>
  <c r="B2169" i="3"/>
  <c r="A2170" i="3"/>
  <c r="B2170" i="3"/>
  <c r="A2171" i="3"/>
  <c r="B2171" i="3"/>
  <c r="A2172" i="3"/>
  <c r="B2172" i="3"/>
  <c r="A2173" i="3"/>
  <c r="B2173" i="3"/>
  <c r="A2174" i="3"/>
  <c r="B2174" i="3"/>
  <c r="A2175" i="3"/>
  <c r="B2175" i="3"/>
  <c r="A2176" i="3"/>
  <c r="B2176" i="3"/>
  <c r="A2177" i="3"/>
  <c r="B2177" i="3"/>
  <c r="A2178" i="3"/>
  <c r="B2178" i="3"/>
  <c r="A2179" i="3"/>
  <c r="B2179" i="3"/>
  <c r="A2180" i="3"/>
  <c r="B2180" i="3"/>
  <c r="A2181" i="3"/>
  <c r="B2181" i="3"/>
  <c r="A2182" i="3"/>
  <c r="B2182" i="3"/>
  <c r="A2183" i="3"/>
  <c r="B2183" i="3"/>
  <c r="A2184" i="3"/>
  <c r="B2184" i="3"/>
  <c r="A2185" i="3"/>
  <c r="B2185" i="3"/>
  <c r="A2186" i="3"/>
  <c r="B2186" i="3"/>
  <c r="A2187" i="3"/>
  <c r="B2187" i="3"/>
  <c r="A2188" i="3"/>
  <c r="B2188" i="3"/>
  <c r="A2189" i="3"/>
  <c r="B2189" i="3"/>
  <c r="A2190" i="3"/>
  <c r="B2190" i="3"/>
  <c r="A2191" i="3"/>
  <c r="B2191" i="3"/>
  <c r="A2192" i="3"/>
  <c r="B2192" i="3"/>
  <c r="B30" i="3" l="1"/>
  <c r="B2" i="3"/>
  <c r="B31" i="3"/>
  <c r="B32" i="3"/>
  <c r="B33" i="3"/>
  <c r="B34" i="3"/>
  <c r="B35" i="3"/>
  <c r="B36" i="3"/>
  <c r="B37" i="3"/>
  <c r="B38" i="3"/>
  <c r="B39" i="3"/>
  <c r="B46" i="3"/>
  <c r="B47" i="3"/>
  <c r="B48" i="3"/>
  <c r="B49" i="3"/>
  <c r="B50" i="3"/>
  <c r="B51" i="3"/>
  <c r="B52" i="3"/>
  <c r="B53" i="3"/>
  <c r="B54" i="3"/>
  <c r="B55" i="3"/>
  <c r="B56" i="3"/>
  <c r="B57" i="3"/>
  <c r="B5" i="3"/>
  <c r="B6" i="3"/>
  <c r="B7" i="3"/>
  <c r="B8" i="3"/>
  <c r="B9" i="3"/>
  <c r="B10" i="3"/>
  <c r="B11" i="3"/>
  <c r="B12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13" i="3"/>
  <c r="B14" i="3"/>
  <c r="B3" i="3"/>
  <c r="B4" i="3"/>
  <c r="B40" i="3"/>
  <c r="B41" i="3"/>
  <c r="B42" i="3"/>
  <c r="B43" i="3"/>
  <c r="B44" i="3"/>
  <c r="B45" i="3"/>
  <c r="B29" i="3"/>
  <c r="P6" i="6" l="1"/>
  <c r="U60" i="9"/>
  <c r="H60" i="9"/>
  <c r="P59" i="9"/>
  <c r="R58" i="9"/>
  <c r="U57" i="9"/>
  <c r="E57" i="9"/>
  <c r="J56" i="9"/>
  <c r="Q55" i="9"/>
  <c r="T53" i="9"/>
  <c r="H53" i="9"/>
  <c r="P52" i="9"/>
  <c r="S51" i="9"/>
  <c r="U50" i="9"/>
  <c r="E50" i="9"/>
  <c r="J49" i="9"/>
  <c r="Q48" i="9"/>
  <c r="S46" i="9"/>
  <c r="D46" i="9"/>
  <c r="Q44" i="9"/>
  <c r="S43" i="9"/>
  <c r="U42" i="9"/>
  <c r="E42" i="9"/>
  <c r="J41" i="9"/>
  <c r="Q39" i="9"/>
  <c r="S38" i="9"/>
  <c r="U37" i="9"/>
  <c r="E37" i="9"/>
  <c r="R35" i="9"/>
  <c r="U34" i="9"/>
  <c r="E34" i="9"/>
  <c r="J32" i="9"/>
  <c r="Q31" i="9"/>
  <c r="S30" i="9"/>
  <c r="U29" i="9"/>
  <c r="E29" i="9"/>
  <c r="J28" i="9"/>
  <c r="Q27" i="9"/>
  <c r="S25" i="9"/>
  <c r="U24" i="9"/>
  <c r="E24" i="9"/>
  <c r="J23" i="9"/>
  <c r="R22" i="9"/>
  <c r="T21" i="9"/>
  <c r="E21" i="9"/>
  <c r="J20" i="9"/>
  <c r="Q18" i="9"/>
  <c r="S17" i="9"/>
  <c r="U16" i="9"/>
  <c r="E16" i="9"/>
  <c r="S14" i="9"/>
  <c r="U13" i="9"/>
  <c r="E13" i="9"/>
  <c r="J11" i="9"/>
  <c r="Q10" i="9"/>
  <c r="S9" i="9"/>
  <c r="U8" i="9"/>
  <c r="E8" i="9"/>
  <c r="J7" i="9"/>
  <c r="Q6" i="9"/>
  <c r="J60" i="6"/>
  <c r="S59" i="6"/>
  <c r="P58" i="6"/>
  <c r="S57" i="6"/>
  <c r="U56" i="6"/>
  <c r="H56" i="6"/>
  <c r="P55" i="6"/>
  <c r="S52" i="6"/>
  <c r="T60" i="9"/>
  <c r="E60" i="9"/>
  <c r="J59" i="9"/>
  <c r="Q58" i="9"/>
  <c r="T57" i="9"/>
  <c r="D57" i="9"/>
  <c r="H56" i="9"/>
  <c r="P55" i="9"/>
  <c r="S53" i="9"/>
  <c r="E53" i="9"/>
  <c r="J52" i="9"/>
  <c r="R51" i="9"/>
  <c r="T50" i="9"/>
  <c r="D50" i="9"/>
  <c r="H49" i="9"/>
  <c r="P48" i="9"/>
  <c r="R46" i="9"/>
  <c r="U45" i="9"/>
  <c r="H45" i="9"/>
  <c r="P44" i="9"/>
  <c r="R43" i="9"/>
  <c r="T42" i="9"/>
  <c r="D42" i="9"/>
  <c r="H41" i="9"/>
  <c r="P39" i="9"/>
  <c r="R38" i="9"/>
  <c r="T37" i="9"/>
  <c r="D37" i="9"/>
  <c r="J36" i="9"/>
  <c r="Q35" i="9"/>
  <c r="T34" i="9"/>
  <c r="D34" i="9"/>
  <c r="H32" i="9"/>
  <c r="P31" i="9"/>
  <c r="R30" i="9"/>
  <c r="T29" i="9"/>
  <c r="D29" i="9"/>
  <c r="H28" i="9"/>
  <c r="P27" i="9"/>
  <c r="R25" i="9"/>
  <c r="T24" i="9"/>
  <c r="D24" i="9"/>
  <c r="Q22" i="9"/>
  <c r="S21" i="9"/>
  <c r="D21" i="9"/>
  <c r="H20" i="9"/>
  <c r="P18" i="9"/>
  <c r="R17" i="9"/>
  <c r="T16" i="9"/>
  <c r="D16" i="9"/>
  <c r="J15" i="9"/>
  <c r="R14" i="9"/>
  <c r="T13" i="9"/>
  <c r="D13" i="9"/>
  <c r="H11" i="9"/>
  <c r="P10" i="9"/>
  <c r="R9" i="9"/>
  <c r="T8" i="9"/>
  <c r="D8" i="9"/>
  <c r="H7" i="9"/>
  <c r="P6" i="9"/>
  <c r="U60" i="6"/>
  <c r="R59" i="6"/>
  <c r="E59" i="6"/>
  <c r="J58" i="6"/>
  <c r="R57" i="6"/>
  <c r="T56" i="6"/>
  <c r="E56" i="6"/>
  <c r="J55" i="6"/>
  <c r="U53" i="6"/>
  <c r="J53" i="6"/>
  <c r="R52" i="6"/>
  <c r="S60" i="9"/>
  <c r="D60" i="9"/>
  <c r="G60" i="9" s="1"/>
  <c r="H59" i="9"/>
  <c r="P58" i="9"/>
  <c r="S57" i="9"/>
  <c r="U56" i="9"/>
  <c r="E56" i="9"/>
  <c r="J55" i="9"/>
  <c r="R53" i="9"/>
  <c r="D53" i="9"/>
  <c r="G53" i="9" s="1"/>
  <c r="H52" i="9"/>
  <c r="Q51" i="9"/>
  <c r="S50" i="9"/>
  <c r="U49" i="9"/>
  <c r="E49" i="9"/>
  <c r="J48" i="9"/>
  <c r="Q46" i="9"/>
  <c r="T45" i="9"/>
  <c r="E45" i="9"/>
  <c r="J44" i="9"/>
  <c r="Q43" i="9"/>
  <c r="S42" i="9"/>
  <c r="U41" i="9"/>
  <c r="E41" i="9"/>
  <c r="J39" i="9"/>
  <c r="Q38" i="9"/>
  <c r="S37" i="9"/>
  <c r="U36" i="9"/>
  <c r="H36" i="9"/>
  <c r="P35" i="9"/>
  <c r="S34" i="9"/>
  <c r="U32" i="9"/>
  <c r="E32" i="9"/>
  <c r="J31" i="9"/>
  <c r="Q30" i="9"/>
  <c r="S29" i="9"/>
  <c r="U28" i="9"/>
  <c r="E28" i="9"/>
  <c r="J27" i="9"/>
  <c r="Q25" i="9"/>
  <c r="S24" i="9"/>
  <c r="U23" i="9"/>
  <c r="H23" i="9"/>
  <c r="P22" i="9"/>
  <c r="R21" i="9"/>
  <c r="U20" i="9"/>
  <c r="E20" i="9"/>
  <c r="J18" i="9"/>
  <c r="Q17" i="9"/>
  <c r="S16" i="9"/>
  <c r="U15" i="9"/>
  <c r="Q14" i="9"/>
  <c r="S13" i="9"/>
  <c r="U11" i="9"/>
  <c r="E11" i="9"/>
  <c r="J10" i="9"/>
  <c r="Q9" i="9"/>
  <c r="S8" i="9"/>
  <c r="U7" i="9"/>
  <c r="E7" i="9"/>
  <c r="J6" i="9"/>
  <c r="T60" i="6"/>
  <c r="H60" i="6"/>
  <c r="Q59" i="6"/>
  <c r="D59" i="6"/>
  <c r="H58" i="6"/>
  <c r="Q57" i="6"/>
  <c r="S56" i="6"/>
  <c r="D56" i="6"/>
  <c r="T53" i="6"/>
  <c r="R60" i="9"/>
  <c r="U59" i="9"/>
  <c r="E59" i="9"/>
  <c r="J58" i="9"/>
  <c r="R57" i="9"/>
  <c r="T56" i="9"/>
  <c r="D56" i="9"/>
  <c r="Q53" i="9"/>
  <c r="U52" i="9"/>
  <c r="E52" i="9"/>
  <c r="P51" i="9"/>
  <c r="R50" i="9"/>
  <c r="T49" i="9"/>
  <c r="D49" i="9"/>
  <c r="H48" i="9"/>
  <c r="P46" i="9"/>
  <c r="S45" i="9"/>
  <c r="D45" i="9"/>
  <c r="H44" i="9"/>
  <c r="P43" i="9"/>
  <c r="R42" i="9"/>
  <c r="T41" i="9"/>
  <c r="D41" i="9"/>
  <c r="H39" i="9"/>
  <c r="P38" i="9"/>
  <c r="R37" i="9"/>
  <c r="T36" i="9"/>
  <c r="E36" i="9"/>
  <c r="R34" i="9"/>
  <c r="T32" i="9"/>
  <c r="D32" i="9"/>
  <c r="H31" i="9"/>
  <c r="P30" i="9"/>
  <c r="R29" i="9"/>
  <c r="T28" i="9"/>
  <c r="D28" i="9"/>
  <c r="H27" i="9"/>
  <c r="P25" i="9"/>
  <c r="R24" i="9"/>
  <c r="T23" i="9"/>
  <c r="E23" i="9"/>
  <c r="J22" i="9"/>
  <c r="Q21" i="9"/>
  <c r="T20" i="9"/>
  <c r="D20" i="9"/>
  <c r="H18" i="9"/>
  <c r="P17" i="9"/>
  <c r="R16" i="9"/>
  <c r="T15" i="9"/>
  <c r="H15" i="9"/>
  <c r="P14" i="9"/>
  <c r="R13" i="9"/>
  <c r="T11" i="9"/>
  <c r="D11" i="9"/>
  <c r="H10" i="9"/>
  <c r="P9" i="9"/>
  <c r="R8" i="9"/>
  <c r="T7" i="9"/>
  <c r="D7" i="9"/>
  <c r="H6" i="9"/>
  <c r="S60" i="6"/>
  <c r="P59" i="6"/>
  <c r="U58" i="6"/>
  <c r="E58" i="6"/>
  <c r="P57" i="6"/>
  <c r="R56" i="6"/>
  <c r="U55" i="6"/>
  <c r="H55" i="6"/>
  <c r="S53" i="6"/>
  <c r="H53" i="6"/>
  <c r="P52" i="6"/>
  <c r="Q60" i="9"/>
  <c r="T59" i="9"/>
  <c r="D59" i="9"/>
  <c r="Q57" i="9"/>
  <c r="S56" i="9"/>
  <c r="U55" i="9"/>
  <c r="H55" i="9"/>
  <c r="P53" i="9"/>
  <c r="T52" i="9"/>
  <c r="D52" i="9"/>
  <c r="J51" i="9"/>
  <c r="Q50" i="9"/>
  <c r="S49" i="9"/>
  <c r="U48" i="9"/>
  <c r="E48" i="9"/>
  <c r="R45" i="9"/>
  <c r="U44" i="9"/>
  <c r="E44" i="9"/>
  <c r="J43" i="9"/>
  <c r="Q42" i="9"/>
  <c r="S41" i="9"/>
  <c r="U39" i="9"/>
  <c r="E39" i="9"/>
  <c r="J38" i="9"/>
  <c r="Q37" i="9"/>
  <c r="S36" i="9"/>
  <c r="D36" i="9"/>
  <c r="J35" i="9"/>
  <c r="Q34" i="9"/>
  <c r="S32" i="9"/>
  <c r="U31" i="9"/>
  <c r="E31" i="9"/>
  <c r="J30" i="9"/>
  <c r="Q29" i="9"/>
  <c r="S28" i="9"/>
  <c r="U27" i="9"/>
  <c r="E27" i="9"/>
  <c r="J25" i="9"/>
  <c r="Q24" i="9"/>
  <c r="S23" i="9"/>
  <c r="D23" i="9"/>
  <c r="H22" i="9"/>
  <c r="P21" i="9"/>
  <c r="S20" i="9"/>
  <c r="U18" i="9"/>
  <c r="E18" i="9"/>
  <c r="J17" i="9"/>
  <c r="Q16" i="9"/>
  <c r="S15" i="9"/>
  <c r="E15" i="9"/>
  <c r="J14" i="9"/>
  <c r="Q13" i="9"/>
  <c r="S11" i="9"/>
  <c r="U10" i="9"/>
  <c r="E10" i="9"/>
  <c r="J9" i="9"/>
  <c r="Q8" i="9"/>
  <c r="S7" i="9"/>
  <c r="U6" i="9"/>
  <c r="E6" i="9"/>
  <c r="R60" i="6"/>
  <c r="E60" i="6"/>
  <c r="T58" i="6"/>
  <c r="D58" i="6"/>
  <c r="J57" i="6"/>
  <c r="Q56" i="6"/>
  <c r="T55" i="6"/>
  <c r="R53" i="6"/>
  <c r="E53" i="6"/>
  <c r="U51" i="6"/>
  <c r="E51" i="6"/>
  <c r="Q50" i="6"/>
  <c r="P60" i="9"/>
  <c r="S59" i="9"/>
  <c r="U58" i="9"/>
  <c r="H58" i="9"/>
  <c r="P57" i="9"/>
  <c r="R56" i="9"/>
  <c r="T55" i="9"/>
  <c r="E55" i="9"/>
  <c r="S52" i="9"/>
  <c r="H51" i="9"/>
  <c r="P50" i="9"/>
  <c r="R49" i="9"/>
  <c r="T48" i="9"/>
  <c r="D48" i="9"/>
  <c r="J46" i="9"/>
  <c r="Q45" i="9"/>
  <c r="T44" i="9"/>
  <c r="D44" i="9"/>
  <c r="H43" i="9"/>
  <c r="P42" i="9"/>
  <c r="R41" i="9"/>
  <c r="T39" i="9"/>
  <c r="D39" i="9"/>
  <c r="F39" i="9" s="1"/>
  <c r="H38" i="9"/>
  <c r="P37" i="9"/>
  <c r="R36" i="9"/>
  <c r="U35" i="9"/>
  <c r="H35" i="9"/>
  <c r="P34" i="9"/>
  <c r="R32" i="9"/>
  <c r="T31" i="9"/>
  <c r="D31" i="9"/>
  <c r="H30" i="9"/>
  <c r="P29" i="9"/>
  <c r="R28" i="9"/>
  <c r="T27" i="9"/>
  <c r="D27" i="9"/>
  <c r="H25" i="9"/>
  <c r="P24" i="9"/>
  <c r="R23" i="9"/>
  <c r="U22" i="9"/>
  <c r="E22" i="9"/>
  <c r="J21" i="9"/>
  <c r="R20" i="9"/>
  <c r="T18" i="9"/>
  <c r="D18" i="9"/>
  <c r="H17" i="9"/>
  <c r="P16" i="9"/>
  <c r="R15" i="9"/>
  <c r="D15" i="9"/>
  <c r="H14" i="9"/>
  <c r="P13" i="9"/>
  <c r="R11" i="9"/>
  <c r="T10" i="9"/>
  <c r="D10" i="9"/>
  <c r="H9" i="9"/>
  <c r="P8" i="9"/>
  <c r="R7" i="9"/>
  <c r="T6" i="9"/>
  <c r="D6" i="9"/>
  <c r="Q60" i="6"/>
  <c r="D60" i="6"/>
  <c r="J59" i="6"/>
  <c r="S58" i="6"/>
  <c r="H57" i="6"/>
  <c r="P56" i="6"/>
  <c r="S55" i="6"/>
  <c r="E55" i="6"/>
  <c r="Q53" i="6"/>
  <c r="D53" i="6"/>
  <c r="J60" i="9"/>
  <c r="R59" i="9"/>
  <c r="T58" i="9"/>
  <c r="E58" i="9"/>
  <c r="J57" i="9"/>
  <c r="Q56" i="9"/>
  <c r="S55" i="9"/>
  <c r="D55" i="9"/>
  <c r="J53" i="9"/>
  <c r="R52" i="9"/>
  <c r="U51" i="9"/>
  <c r="E51" i="9"/>
  <c r="J50" i="9"/>
  <c r="Q49" i="9"/>
  <c r="S48" i="9"/>
  <c r="U46" i="9"/>
  <c r="H46" i="9"/>
  <c r="P45" i="9"/>
  <c r="S44" i="9"/>
  <c r="U43" i="9"/>
  <c r="E43" i="9"/>
  <c r="J42" i="9"/>
  <c r="Q41" i="9"/>
  <c r="S39" i="9"/>
  <c r="U38" i="9"/>
  <c r="E38" i="9"/>
  <c r="J37" i="9"/>
  <c r="Q36" i="9"/>
  <c r="T35" i="9"/>
  <c r="E35" i="9"/>
  <c r="J34" i="9"/>
  <c r="Q32" i="9"/>
  <c r="S31" i="9"/>
  <c r="U30" i="9"/>
  <c r="E30" i="9"/>
  <c r="J29" i="9"/>
  <c r="Q28" i="9"/>
  <c r="S27" i="9"/>
  <c r="U25" i="9"/>
  <c r="E25" i="9"/>
  <c r="J24" i="9"/>
  <c r="Q23" i="9"/>
  <c r="T22" i="9"/>
  <c r="D22" i="9"/>
  <c r="Q20" i="9"/>
  <c r="S18" i="9"/>
  <c r="U17" i="9"/>
  <c r="E17" i="9"/>
  <c r="J16" i="9"/>
  <c r="Q15" i="9"/>
  <c r="U14" i="9"/>
  <c r="E14" i="9"/>
  <c r="J13" i="9"/>
  <c r="Q11" i="9"/>
  <c r="S10" i="9"/>
  <c r="U9" i="9"/>
  <c r="E9" i="9"/>
  <c r="J8" i="9"/>
  <c r="Q7" i="9"/>
  <c r="S6" i="9"/>
  <c r="P60" i="6"/>
  <c r="U59" i="6"/>
  <c r="R58" i="6"/>
  <c r="U57" i="6"/>
  <c r="E57" i="6"/>
  <c r="J56" i="6"/>
  <c r="R55" i="6"/>
  <c r="D55" i="6"/>
  <c r="P53" i="6"/>
  <c r="U52" i="6"/>
  <c r="S51" i="6"/>
  <c r="J50" i="6"/>
  <c r="E46" i="9"/>
  <c r="T38" i="9"/>
  <c r="R31" i="9"/>
  <c r="H24" i="9"/>
  <c r="D17" i="9"/>
  <c r="T9" i="9"/>
  <c r="H59" i="6"/>
  <c r="D52" i="6"/>
  <c r="D50" i="6"/>
  <c r="J49" i="6"/>
  <c r="Q48" i="6"/>
  <c r="S45" i="6"/>
  <c r="P44" i="6"/>
  <c r="T43" i="6"/>
  <c r="D43" i="6"/>
  <c r="P42" i="6"/>
  <c r="S41" i="6"/>
  <c r="U38" i="6"/>
  <c r="Q37" i="6"/>
  <c r="D37" i="6"/>
  <c r="J36" i="6"/>
  <c r="R35" i="6"/>
  <c r="D35" i="6"/>
  <c r="P34" i="6"/>
  <c r="S32" i="6"/>
  <c r="E32" i="6"/>
  <c r="U30" i="6"/>
  <c r="Q29" i="6"/>
  <c r="Q59" i="9"/>
  <c r="Q52" i="9"/>
  <c r="I52" i="9" s="1"/>
  <c r="J45" i="9"/>
  <c r="D38" i="9"/>
  <c r="T30" i="9"/>
  <c r="P23" i="9"/>
  <c r="H16" i="9"/>
  <c r="D9" i="9"/>
  <c r="Q58" i="6"/>
  <c r="T52" i="6"/>
  <c r="T51" i="6"/>
  <c r="U50" i="6"/>
  <c r="H49" i="6"/>
  <c r="P48" i="6"/>
  <c r="U46" i="6"/>
  <c r="J46" i="6"/>
  <c r="R45" i="6"/>
  <c r="E45" i="6"/>
  <c r="S43" i="6"/>
  <c r="J42" i="6"/>
  <c r="R41" i="6"/>
  <c r="T38" i="6"/>
  <c r="H38" i="6"/>
  <c r="P37" i="6"/>
  <c r="U36" i="6"/>
  <c r="H36" i="6"/>
  <c r="Q35" i="6"/>
  <c r="J34" i="6"/>
  <c r="R32" i="6"/>
  <c r="D32" i="6"/>
  <c r="F32" i="6" s="1"/>
  <c r="T30" i="6"/>
  <c r="H30" i="6"/>
  <c r="P29" i="6"/>
  <c r="U28" i="6"/>
  <c r="H28" i="6"/>
  <c r="Q27" i="6"/>
  <c r="H25" i="6"/>
  <c r="P24" i="6"/>
  <c r="T23" i="6"/>
  <c r="R22" i="6"/>
  <c r="D22" i="6"/>
  <c r="J21" i="6"/>
  <c r="S20" i="6"/>
  <c r="R18" i="6"/>
  <c r="U17" i="6"/>
  <c r="E17" i="6"/>
  <c r="J16" i="6"/>
  <c r="R15" i="6"/>
  <c r="D15" i="6"/>
  <c r="J14" i="6"/>
  <c r="R13" i="6"/>
  <c r="P11" i="6"/>
  <c r="S10" i="6"/>
  <c r="P9" i="6"/>
  <c r="T8" i="6"/>
  <c r="E8" i="6"/>
  <c r="J11" i="6"/>
  <c r="R10" i="6"/>
  <c r="S8" i="6"/>
  <c r="J7" i="6"/>
  <c r="R23" i="6"/>
  <c r="T21" i="6"/>
  <c r="Q20" i="6"/>
  <c r="P18" i="6"/>
  <c r="P15" i="6"/>
  <c r="H14" i="6"/>
  <c r="Q10" i="6"/>
  <c r="S58" i="9"/>
  <c r="T51" i="9"/>
  <c r="R44" i="9"/>
  <c r="H37" i="9"/>
  <c r="D30" i="9"/>
  <c r="S22" i="9"/>
  <c r="P15" i="9"/>
  <c r="H8" i="9"/>
  <c r="T57" i="6"/>
  <c r="Q52" i="6"/>
  <c r="R51" i="6"/>
  <c r="T50" i="6"/>
  <c r="U49" i="6"/>
  <c r="E49" i="6"/>
  <c r="J48" i="6"/>
  <c r="T46" i="6"/>
  <c r="Q45" i="6"/>
  <c r="D45" i="6"/>
  <c r="J44" i="6"/>
  <c r="R43" i="6"/>
  <c r="H42" i="6"/>
  <c r="Q41" i="6"/>
  <c r="U39" i="6"/>
  <c r="J39" i="6"/>
  <c r="S38" i="6"/>
  <c r="E38" i="6"/>
  <c r="T36" i="6"/>
  <c r="P35" i="6"/>
  <c r="H34" i="6"/>
  <c r="Q32" i="6"/>
  <c r="U31" i="6"/>
  <c r="J31" i="6"/>
  <c r="S30" i="6"/>
  <c r="E30" i="6"/>
  <c r="T28" i="6"/>
  <c r="P27" i="6"/>
  <c r="U25" i="6"/>
  <c r="E25" i="6"/>
  <c r="J24" i="6"/>
  <c r="S23" i="6"/>
  <c r="H23" i="6"/>
  <c r="Q22" i="6"/>
  <c r="U21" i="6"/>
  <c r="R20" i="6"/>
  <c r="E20" i="6"/>
  <c r="Q18" i="6"/>
  <c r="T17" i="6"/>
  <c r="D17" i="6"/>
  <c r="H16" i="6"/>
  <c r="Q15" i="6"/>
  <c r="U14" i="6"/>
  <c r="Q13" i="6"/>
  <c r="E13" i="6"/>
  <c r="E10" i="6"/>
  <c r="D8" i="6"/>
  <c r="P22" i="6"/>
  <c r="H21" i="6"/>
  <c r="D20" i="6"/>
  <c r="T14" i="6"/>
  <c r="D13" i="6"/>
  <c r="D58" i="9"/>
  <c r="D51" i="9"/>
  <c r="T43" i="9"/>
  <c r="P36" i="9"/>
  <c r="H29" i="9"/>
  <c r="U21" i="9"/>
  <c r="T14" i="9"/>
  <c r="P7" i="9"/>
  <c r="D57" i="6"/>
  <c r="J52" i="6"/>
  <c r="Q51" i="6"/>
  <c r="S50" i="6"/>
  <c r="T49" i="6"/>
  <c r="D49" i="6"/>
  <c r="S46" i="6"/>
  <c r="H46" i="6"/>
  <c r="P45" i="6"/>
  <c r="U44" i="6"/>
  <c r="H44" i="6"/>
  <c r="Q43" i="6"/>
  <c r="U42" i="6"/>
  <c r="E42" i="6"/>
  <c r="P41" i="6"/>
  <c r="T39" i="6"/>
  <c r="R38" i="6"/>
  <c r="D38" i="6"/>
  <c r="J37" i="6"/>
  <c r="S36" i="6"/>
  <c r="E36" i="6"/>
  <c r="J35" i="6"/>
  <c r="U34" i="6"/>
  <c r="E34" i="6"/>
  <c r="P32" i="6"/>
  <c r="T31" i="6"/>
  <c r="R30" i="6"/>
  <c r="D30" i="6"/>
  <c r="J29" i="6"/>
  <c r="S28" i="6"/>
  <c r="E28" i="6"/>
  <c r="J27" i="6"/>
  <c r="T25" i="6"/>
  <c r="D25" i="6"/>
  <c r="S17" i="6"/>
  <c r="U16" i="6"/>
  <c r="P13" i="6"/>
  <c r="H57" i="9"/>
  <c r="H50" i="9"/>
  <c r="D43" i="9"/>
  <c r="S35" i="9"/>
  <c r="P28" i="9"/>
  <c r="H21" i="9"/>
  <c r="D14" i="9"/>
  <c r="R6" i="9"/>
  <c r="H52" i="6"/>
  <c r="P51" i="6"/>
  <c r="R50" i="6"/>
  <c r="S49" i="6"/>
  <c r="U48" i="6"/>
  <c r="H48" i="6"/>
  <c r="R46" i="6"/>
  <c r="E46" i="6"/>
  <c r="T44" i="6"/>
  <c r="P43" i="6"/>
  <c r="T42" i="6"/>
  <c r="D42" i="6"/>
  <c r="J41" i="6"/>
  <c r="S39" i="6"/>
  <c r="H39" i="6"/>
  <c r="Q38" i="6"/>
  <c r="U37" i="6"/>
  <c r="R36" i="6"/>
  <c r="D36" i="6"/>
  <c r="H35" i="6"/>
  <c r="T34" i="6"/>
  <c r="D34" i="6"/>
  <c r="J32" i="6"/>
  <c r="S31" i="6"/>
  <c r="H31" i="6"/>
  <c r="Q30" i="6"/>
  <c r="U29" i="6"/>
  <c r="R28" i="6"/>
  <c r="D28" i="6"/>
  <c r="H27" i="6"/>
  <c r="S25" i="6"/>
  <c r="U24" i="6"/>
  <c r="H24" i="6"/>
  <c r="Q23" i="6"/>
  <c r="E23" i="6"/>
  <c r="S21" i="6"/>
  <c r="P20" i="6"/>
  <c r="J18" i="6"/>
  <c r="R17" i="6"/>
  <c r="T16" i="6"/>
  <c r="E16" i="6"/>
  <c r="S14" i="6"/>
  <c r="E14" i="6"/>
  <c r="U11" i="6"/>
  <c r="H11" i="6"/>
  <c r="P10" i="6"/>
  <c r="U9" i="6"/>
  <c r="Q8" i="6"/>
  <c r="T7" i="6"/>
  <c r="E7" i="6"/>
  <c r="H9" i="6"/>
  <c r="P8" i="6"/>
  <c r="S7" i="6"/>
  <c r="P56" i="9"/>
  <c r="P49" i="9"/>
  <c r="H42" i="9"/>
  <c r="D35" i="9"/>
  <c r="R27" i="9"/>
  <c r="P20" i="9"/>
  <c r="H13" i="9"/>
  <c r="Q55" i="6"/>
  <c r="J51" i="6"/>
  <c r="P50" i="6"/>
  <c r="R49" i="6"/>
  <c r="T48" i="6"/>
  <c r="Q46" i="6"/>
  <c r="D46" i="6"/>
  <c r="J45" i="6"/>
  <c r="S44" i="6"/>
  <c r="E44" i="6"/>
  <c r="J43" i="6"/>
  <c r="S42" i="6"/>
  <c r="H41" i="6"/>
  <c r="R39" i="6"/>
  <c r="P38" i="6"/>
  <c r="T37" i="6"/>
  <c r="H37" i="6"/>
  <c r="Q36" i="6"/>
  <c r="U35" i="6"/>
  <c r="S34" i="6"/>
  <c r="R31" i="6"/>
  <c r="P30" i="6"/>
  <c r="T29" i="6"/>
  <c r="H29" i="6"/>
  <c r="Q28" i="6"/>
  <c r="U27" i="6"/>
  <c r="E27" i="6"/>
  <c r="R25" i="6"/>
  <c r="T24" i="6"/>
  <c r="P23" i="6"/>
  <c r="D23" i="6"/>
  <c r="J22" i="6"/>
  <c r="R21" i="6"/>
  <c r="E21" i="6"/>
  <c r="H18" i="6"/>
  <c r="Q17" i="6"/>
  <c r="S16" i="6"/>
  <c r="D16" i="6"/>
  <c r="J15" i="6"/>
  <c r="R14" i="6"/>
  <c r="D14" i="6"/>
  <c r="T11" i="6"/>
  <c r="E11" i="6"/>
  <c r="T9" i="6"/>
  <c r="R55" i="9"/>
  <c r="R48" i="9"/>
  <c r="P41" i="9"/>
  <c r="H34" i="9"/>
  <c r="T25" i="9"/>
  <c r="R18" i="9"/>
  <c r="P11" i="9"/>
  <c r="H51" i="6"/>
  <c r="H50" i="6"/>
  <c r="Q49" i="6"/>
  <c r="S48" i="6"/>
  <c r="E48" i="6"/>
  <c r="P46" i="6"/>
  <c r="U45" i="6"/>
  <c r="R44" i="6"/>
  <c r="D44" i="6"/>
  <c r="H43" i="6"/>
  <c r="R42" i="6"/>
  <c r="U41" i="6"/>
  <c r="E41" i="6"/>
  <c r="Q39" i="6"/>
  <c r="E39" i="6"/>
  <c r="S37" i="6"/>
  <c r="P36" i="6"/>
  <c r="T35" i="6"/>
  <c r="R34" i="6"/>
  <c r="U32" i="6"/>
  <c r="H32" i="6"/>
  <c r="Q31" i="6"/>
  <c r="E31" i="6"/>
  <c r="S29" i="6"/>
  <c r="P28" i="6"/>
  <c r="T27" i="6"/>
  <c r="D27" i="6"/>
  <c r="Q25" i="6"/>
  <c r="S24" i="6"/>
  <c r="E24" i="6"/>
  <c r="U22" i="6"/>
  <c r="Q21" i="6"/>
  <c r="D21" i="6"/>
  <c r="J20" i="6"/>
  <c r="U18" i="6"/>
  <c r="E18" i="6"/>
  <c r="P17" i="6"/>
  <c r="R16" i="6"/>
  <c r="U15" i="6"/>
  <c r="H15" i="6"/>
  <c r="Q14" i="6"/>
  <c r="U13" i="6"/>
  <c r="J13" i="6"/>
  <c r="S11" i="6"/>
  <c r="D11" i="6"/>
  <c r="J10" i="6"/>
  <c r="S9" i="6"/>
  <c r="E9" i="6"/>
  <c r="J8" i="6"/>
  <c r="R7" i="6"/>
  <c r="U53" i="9"/>
  <c r="T46" i="9"/>
  <c r="R39" i="9"/>
  <c r="P32" i="9"/>
  <c r="D25" i="9"/>
  <c r="T17" i="9"/>
  <c r="R10" i="9"/>
  <c r="T59" i="6"/>
  <c r="T45" i="6"/>
  <c r="P39" i="6"/>
  <c r="Q34" i="6"/>
  <c r="D29" i="6"/>
  <c r="E52" i="6"/>
  <c r="H45" i="6"/>
  <c r="D39" i="6"/>
  <c r="T32" i="6"/>
  <c r="R24" i="6"/>
  <c r="H22" i="6"/>
  <c r="T18" i="6"/>
  <c r="T15" i="6"/>
  <c r="D10" i="6"/>
  <c r="D51" i="6"/>
  <c r="Q44" i="6"/>
  <c r="J38" i="6"/>
  <c r="J28" i="6"/>
  <c r="Q24" i="6"/>
  <c r="E22" i="6"/>
  <c r="S18" i="6"/>
  <c r="S15" i="6"/>
  <c r="H13" i="6"/>
  <c r="R9" i="6"/>
  <c r="U7" i="6"/>
  <c r="E50" i="6"/>
  <c r="U43" i="6"/>
  <c r="R37" i="6"/>
  <c r="P31" i="6"/>
  <c r="S27" i="6"/>
  <c r="D24" i="6"/>
  <c r="P21" i="6"/>
  <c r="D18" i="6"/>
  <c r="R11" i="6"/>
  <c r="Q9" i="6"/>
  <c r="Q7" i="6"/>
  <c r="J23" i="6"/>
  <c r="T10" i="6"/>
  <c r="D41" i="6"/>
  <c r="E29" i="6"/>
  <c r="T22" i="6"/>
  <c r="Q16" i="6"/>
  <c r="R8" i="6"/>
  <c r="S22" i="6"/>
  <c r="S13" i="6"/>
  <c r="P49" i="6"/>
  <c r="E43" i="6"/>
  <c r="E37" i="6"/>
  <c r="D31" i="6"/>
  <c r="R27" i="6"/>
  <c r="U23" i="6"/>
  <c r="E15" i="6"/>
  <c r="Q11" i="6"/>
  <c r="J9" i="6"/>
  <c r="P7" i="6"/>
  <c r="S35" i="6"/>
  <c r="T20" i="6"/>
  <c r="U8" i="6"/>
  <c r="H20" i="6"/>
  <c r="H8" i="6"/>
  <c r="R48" i="6"/>
  <c r="Q42" i="6"/>
  <c r="J30" i="6"/>
  <c r="U20" i="6"/>
  <c r="J17" i="6"/>
  <c r="P14" i="6"/>
  <c r="U10" i="6"/>
  <c r="D9" i="6"/>
  <c r="H7" i="6"/>
  <c r="D48" i="6"/>
  <c r="T41" i="6"/>
  <c r="R29" i="6"/>
  <c r="H17" i="6"/>
  <c r="D7" i="6"/>
  <c r="E35" i="6"/>
  <c r="P25" i="6"/>
  <c r="T13" i="6"/>
  <c r="J25" i="6"/>
  <c r="P16" i="6"/>
  <c r="H10" i="6"/>
  <c r="U6" i="6"/>
  <c r="J6" i="6"/>
  <c r="T6" i="6"/>
  <c r="H6" i="6"/>
  <c r="S6" i="6"/>
  <c r="R6" i="6"/>
  <c r="Q6" i="6"/>
  <c r="D6" i="6"/>
  <c r="E6" i="6"/>
  <c r="T26" i="6" l="1"/>
  <c r="V29" i="6"/>
  <c r="X29" i="6" s="1"/>
  <c r="G53" i="6"/>
  <c r="V18" i="9"/>
  <c r="Y18" i="9" s="1"/>
  <c r="G10" i="6"/>
  <c r="I57" i="9"/>
  <c r="F8" i="6"/>
  <c r="F38" i="9"/>
  <c r="V25" i="6"/>
  <c r="Y25" i="6" s="1"/>
  <c r="V49" i="6"/>
  <c r="Y49" i="6" s="1"/>
  <c r="I8" i="6"/>
  <c r="M8" i="6" s="1"/>
  <c r="L30" i="6"/>
  <c r="V21" i="6"/>
  <c r="X21" i="6" s="1"/>
  <c r="L45" i="6"/>
  <c r="L37" i="6"/>
  <c r="P47" i="9"/>
  <c r="F23" i="9"/>
  <c r="V11" i="6"/>
  <c r="X11" i="6" s="1"/>
  <c r="G45" i="6"/>
  <c r="D64" i="6"/>
  <c r="U26" i="6"/>
  <c r="V9" i="6"/>
  <c r="Y9" i="6" s="1"/>
  <c r="F39" i="6"/>
  <c r="G21" i="6"/>
  <c r="N18" i="6"/>
  <c r="G52" i="9"/>
  <c r="V44" i="6"/>
  <c r="Y44" i="6" s="1"/>
  <c r="I6" i="6"/>
  <c r="M6" i="6" s="1"/>
  <c r="F24" i="6"/>
  <c r="H19" i="6"/>
  <c r="V60" i="6"/>
  <c r="X60" i="6" s="1"/>
  <c r="V49" i="9"/>
  <c r="Y49" i="9" s="1"/>
  <c r="V53" i="6"/>
  <c r="W53" i="6" s="1"/>
  <c r="V24" i="6"/>
  <c r="W24" i="6" s="1"/>
  <c r="V50" i="9"/>
  <c r="Y50" i="9" s="1"/>
  <c r="F31" i="6"/>
  <c r="V36" i="6"/>
  <c r="X36" i="6" s="1"/>
  <c r="V44" i="9"/>
  <c r="X44" i="9" s="1"/>
  <c r="V52" i="9"/>
  <c r="X52" i="9" s="1"/>
  <c r="V15" i="9"/>
  <c r="Y15" i="9" s="1"/>
  <c r="N30" i="9"/>
  <c r="U61" i="6"/>
  <c r="D65" i="9"/>
  <c r="D66" i="9"/>
  <c r="V23" i="6"/>
  <c r="X23" i="6" s="1"/>
  <c r="V32" i="6"/>
  <c r="W32" i="6" s="1"/>
  <c r="H67" i="9"/>
  <c r="V23" i="9"/>
  <c r="X23" i="9" s="1"/>
  <c r="N38" i="9"/>
  <c r="S65" i="9"/>
  <c r="V29" i="9"/>
  <c r="X29" i="9" s="1"/>
  <c r="G45" i="9"/>
  <c r="F57" i="9"/>
  <c r="S54" i="9"/>
  <c r="T19" i="6"/>
  <c r="S19" i="6"/>
  <c r="G14" i="6"/>
  <c r="V39" i="9"/>
  <c r="X39" i="9" s="1"/>
  <c r="H19" i="9"/>
  <c r="L18" i="9"/>
  <c r="G56" i="6"/>
  <c r="S54" i="6"/>
  <c r="F23" i="6"/>
  <c r="P26" i="9"/>
  <c r="F30" i="9"/>
  <c r="V42" i="9"/>
  <c r="X42" i="9" s="1"/>
  <c r="V57" i="9"/>
  <c r="Y57" i="9" s="1"/>
  <c r="N35" i="6"/>
  <c r="L35" i="6"/>
  <c r="F30" i="6"/>
  <c r="I30" i="6"/>
  <c r="S47" i="6"/>
  <c r="G29" i="6"/>
  <c r="I29" i="6"/>
  <c r="F29" i="6"/>
  <c r="S40" i="6"/>
  <c r="G42" i="6"/>
  <c r="I42" i="6"/>
  <c r="F42" i="6"/>
  <c r="I38" i="6"/>
  <c r="F38" i="6"/>
  <c r="T47" i="6"/>
  <c r="E67" i="9"/>
  <c r="F9" i="9"/>
  <c r="G9" i="9"/>
  <c r="I9" i="9"/>
  <c r="N53" i="9"/>
  <c r="L53" i="9"/>
  <c r="G37" i="6"/>
  <c r="I37" i="6"/>
  <c r="F37" i="6"/>
  <c r="N8" i="6"/>
  <c r="L8" i="6"/>
  <c r="D26" i="6"/>
  <c r="N24" i="9"/>
  <c r="L24" i="9"/>
  <c r="R47" i="6"/>
  <c r="V41" i="6"/>
  <c r="I57" i="6"/>
  <c r="F57" i="6"/>
  <c r="G57" i="6"/>
  <c r="R68" i="9"/>
  <c r="V10" i="9"/>
  <c r="I46" i="9"/>
  <c r="G46" i="9"/>
  <c r="I16" i="6"/>
  <c r="G16" i="6"/>
  <c r="F16" i="6"/>
  <c r="N16" i="9"/>
  <c r="L16" i="9"/>
  <c r="N60" i="9"/>
  <c r="L60" i="9"/>
  <c r="F55" i="9"/>
  <c r="I55" i="9"/>
  <c r="G55" i="9"/>
  <c r="E61" i="9"/>
  <c r="I15" i="9"/>
  <c r="F15" i="9"/>
  <c r="F44" i="9"/>
  <c r="I44" i="9"/>
  <c r="G44" i="9"/>
  <c r="I59" i="9"/>
  <c r="G59" i="9"/>
  <c r="F59" i="9"/>
  <c r="S66" i="9"/>
  <c r="N31" i="9"/>
  <c r="L31" i="9"/>
  <c r="N15" i="9"/>
  <c r="L15" i="9"/>
  <c r="V30" i="9"/>
  <c r="N52" i="9"/>
  <c r="L52" i="9"/>
  <c r="L59" i="9"/>
  <c r="N59" i="9"/>
  <c r="S67" i="9"/>
  <c r="V17" i="9"/>
  <c r="L32" i="9"/>
  <c r="N32" i="9"/>
  <c r="N41" i="9"/>
  <c r="L41" i="9"/>
  <c r="J47" i="9"/>
  <c r="N49" i="9"/>
  <c r="L49" i="9"/>
  <c r="L56" i="9"/>
  <c r="N56" i="9"/>
  <c r="F9" i="6"/>
  <c r="I9" i="6"/>
  <c r="P69" i="9"/>
  <c r="F11" i="6"/>
  <c r="I11" i="6"/>
  <c r="I27" i="6"/>
  <c r="E33" i="6"/>
  <c r="G27" i="6"/>
  <c r="F27" i="6"/>
  <c r="N43" i="6"/>
  <c r="L43" i="6"/>
  <c r="I46" i="6"/>
  <c r="F46" i="6"/>
  <c r="P19" i="6"/>
  <c r="I36" i="6"/>
  <c r="F36" i="6"/>
  <c r="G36" i="6"/>
  <c r="N7" i="6"/>
  <c r="L7" i="6"/>
  <c r="V18" i="6"/>
  <c r="Q33" i="6"/>
  <c r="N34" i="6"/>
  <c r="J40" i="6"/>
  <c r="L34" i="6"/>
  <c r="N42" i="6"/>
  <c r="L42" i="6"/>
  <c r="P40" i="6"/>
  <c r="N50" i="6"/>
  <c r="L50" i="6"/>
  <c r="U67" i="9"/>
  <c r="G17" i="9"/>
  <c r="I17" i="9"/>
  <c r="F17" i="9"/>
  <c r="G25" i="9"/>
  <c r="I25" i="9"/>
  <c r="F25" i="9"/>
  <c r="D61" i="9"/>
  <c r="N59" i="6"/>
  <c r="L59" i="6"/>
  <c r="D68" i="9"/>
  <c r="L46" i="9"/>
  <c r="N46" i="9"/>
  <c r="T61" i="9"/>
  <c r="L57" i="6"/>
  <c r="N57" i="6"/>
  <c r="Q66" i="9"/>
  <c r="L30" i="9"/>
  <c r="V56" i="6"/>
  <c r="T65" i="9"/>
  <c r="L22" i="9"/>
  <c r="N22" i="9"/>
  <c r="V37" i="9"/>
  <c r="F52" i="9"/>
  <c r="Q67" i="9"/>
  <c r="I32" i="9"/>
  <c r="G32" i="9"/>
  <c r="F32" i="9"/>
  <c r="L39" i="9"/>
  <c r="N39" i="9"/>
  <c r="V53" i="9"/>
  <c r="V57" i="6"/>
  <c r="T66" i="9"/>
  <c r="V38" i="9"/>
  <c r="I53" i="9"/>
  <c r="F53" i="9"/>
  <c r="I60" i="9"/>
  <c r="F60" i="9"/>
  <c r="Q68" i="9"/>
  <c r="G34" i="9"/>
  <c r="E40" i="9"/>
  <c r="F34" i="9"/>
  <c r="I34" i="9"/>
  <c r="F42" i="9"/>
  <c r="I42" i="9"/>
  <c r="G42" i="9"/>
  <c r="I50" i="9"/>
  <c r="G50" i="9"/>
  <c r="F50" i="9"/>
  <c r="R64" i="9"/>
  <c r="V6" i="9"/>
  <c r="R12" i="9"/>
  <c r="L29" i="6"/>
  <c r="N29" i="6"/>
  <c r="V6" i="6"/>
  <c r="L25" i="6"/>
  <c r="N25" i="6"/>
  <c r="D54" i="6"/>
  <c r="N9" i="6"/>
  <c r="L9" i="6"/>
  <c r="S33" i="6"/>
  <c r="I52" i="6"/>
  <c r="G52" i="6"/>
  <c r="F52" i="6"/>
  <c r="I31" i="6"/>
  <c r="G31" i="6"/>
  <c r="I39" i="6"/>
  <c r="G39" i="6"/>
  <c r="I21" i="6"/>
  <c r="F21" i="6"/>
  <c r="U33" i="6"/>
  <c r="I44" i="6"/>
  <c r="F44" i="6"/>
  <c r="G44" i="6"/>
  <c r="N51" i="6"/>
  <c r="L51" i="6"/>
  <c r="V17" i="6"/>
  <c r="N32" i="6"/>
  <c r="L32" i="6"/>
  <c r="V46" i="6"/>
  <c r="G30" i="6"/>
  <c r="I43" i="6"/>
  <c r="N31" i="6"/>
  <c r="L31" i="6"/>
  <c r="N39" i="6"/>
  <c r="L39" i="6"/>
  <c r="H66" i="9"/>
  <c r="R19" i="6"/>
  <c r="V13" i="6"/>
  <c r="S26" i="6"/>
  <c r="I35" i="6"/>
  <c r="V51" i="6"/>
  <c r="N45" i="9"/>
  <c r="L45" i="9"/>
  <c r="V58" i="6"/>
  <c r="S68" i="9"/>
  <c r="J40" i="9"/>
  <c r="N34" i="9"/>
  <c r="L34" i="9"/>
  <c r="Q47" i="9"/>
  <c r="S61" i="9"/>
  <c r="T68" i="9"/>
  <c r="D54" i="9"/>
  <c r="G58" i="6"/>
  <c r="L9" i="9"/>
  <c r="N9" i="9"/>
  <c r="J67" i="9"/>
  <c r="I31" i="9"/>
  <c r="G31" i="9"/>
  <c r="F31" i="9"/>
  <c r="L38" i="9"/>
  <c r="V45" i="9"/>
  <c r="R66" i="9"/>
  <c r="V8" i="9"/>
  <c r="G23" i="9"/>
  <c r="I23" i="9"/>
  <c r="V60" i="9"/>
  <c r="J68" i="9"/>
  <c r="N10" i="9"/>
  <c r="L10" i="9"/>
  <c r="N18" i="9"/>
  <c r="G41" i="9"/>
  <c r="I41" i="9"/>
  <c r="E47" i="9"/>
  <c r="F41" i="9"/>
  <c r="J54" i="9"/>
  <c r="L48" i="9"/>
  <c r="N48" i="9"/>
  <c r="J61" i="9"/>
  <c r="L55" i="9"/>
  <c r="N55" i="9"/>
  <c r="N58" i="6"/>
  <c r="L58" i="6"/>
  <c r="R67" i="9"/>
  <c r="V9" i="9"/>
  <c r="V46" i="9"/>
  <c r="N11" i="9"/>
  <c r="L11" i="9"/>
  <c r="J69" i="9"/>
  <c r="N20" i="9"/>
  <c r="J26" i="9"/>
  <c r="L20" i="9"/>
  <c r="Q33" i="9"/>
  <c r="U40" i="9"/>
  <c r="G43" i="6"/>
  <c r="F43" i="6"/>
  <c r="N23" i="6"/>
  <c r="L23" i="6"/>
  <c r="Q61" i="6"/>
  <c r="L18" i="6"/>
  <c r="H33" i="6"/>
  <c r="D40" i="6"/>
  <c r="H54" i="6"/>
  <c r="V30" i="6"/>
  <c r="N37" i="6"/>
  <c r="N24" i="6"/>
  <c r="L24" i="6"/>
  <c r="J54" i="6"/>
  <c r="L48" i="6"/>
  <c r="N48" i="6"/>
  <c r="V10" i="6"/>
  <c r="N14" i="6"/>
  <c r="L14" i="6"/>
  <c r="L21" i="6"/>
  <c r="N21" i="6"/>
  <c r="F45" i="6"/>
  <c r="I45" i="6"/>
  <c r="M52" i="9"/>
  <c r="K52" i="9"/>
  <c r="V35" i="6"/>
  <c r="T67" i="9"/>
  <c r="Q69" i="9"/>
  <c r="S33" i="9"/>
  <c r="I35" i="9"/>
  <c r="F35" i="9"/>
  <c r="G35" i="9"/>
  <c r="N42" i="9"/>
  <c r="L42" i="9"/>
  <c r="R69" i="9"/>
  <c r="V11" i="9"/>
  <c r="D33" i="9"/>
  <c r="P40" i="9"/>
  <c r="V41" i="9"/>
  <c r="R47" i="9"/>
  <c r="T54" i="9"/>
  <c r="I51" i="6"/>
  <c r="G51" i="6"/>
  <c r="F51" i="6"/>
  <c r="E68" i="9"/>
  <c r="G10" i="9"/>
  <c r="F10" i="9"/>
  <c r="I10" i="9"/>
  <c r="N17" i="9"/>
  <c r="L17" i="9"/>
  <c r="G39" i="9"/>
  <c r="I39" i="9"/>
  <c r="E54" i="9"/>
  <c r="G48" i="9"/>
  <c r="F48" i="9"/>
  <c r="I48" i="9"/>
  <c r="H61" i="9"/>
  <c r="F58" i="6"/>
  <c r="I58" i="6"/>
  <c r="P67" i="9"/>
  <c r="V16" i="9"/>
  <c r="E69" i="9"/>
  <c r="F11" i="9"/>
  <c r="G11" i="9"/>
  <c r="I11" i="9"/>
  <c r="E26" i="9"/>
  <c r="I20" i="9"/>
  <c r="G20" i="9"/>
  <c r="F20" i="9"/>
  <c r="N27" i="9"/>
  <c r="J33" i="9"/>
  <c r="L27" i="9"/>
  <c r="S40" i="9"/>
  <c r="U47" i="9"/>
  <c r="G49" i="9"/>
  <c r="I49" i="9"/>
  <c r="F49" i="9"/>
  <c r="I56" i="9"/>
  <c r="G56" i="9"/>
  <c r="F56" i="9"/>
  <c r="V52" i="6"/>
  <c r="F59" i="6"/>
  <c r="G59" i="6"/>
  <c r="I59" i="6"/>
  <c r="P68" i="9"/>
  <c r="V25" i="9"/>
  <c r="D40" i="9"/>
  <c r="H47" i="9"/>
  <c r="P54" i="9"/>
  <c r="P61" i="9"/>
  <c r="L60" i="6"/>
  <c r="N60" i="6"/>
  <c r="G13" i="9"/>
  <c r="E19" i="9"/>
  <c r="I13" i="9"/>
  <c r="F13" i="9"/>
  <c r="I21" i="9"/>
  <c r="G21" i="9"/>
  <c r="F21" i="9"/>
  <c r="L28" i="9"/>
  <c r="N28" i="9"/>
  <c r="V58" i="9"/>
  <c r="R54" i="6"/>
  <c r="V48" i="6"/>
  <c r="L10" i="6"/>
  <c r="N10" i="6"/>
  <c r="I24" i="6"/>
  <c r="G24" i="6"/>
  <c r="G9" i="6"/>
  <c r="I15" i="6"/>
  <c r="G15" i="6"/>
  <c r="V37" i="6"/>
  <c r="F22" i="6"/>
  <c r="I22" i="6"/>
  <c r="Q40" i="6"/>
  <c r="G11" i="6"/>
  <c r="E47" i="6"/>
  <c r="F41" i="6"/>
  <c r="G41" i="6"/>
  <c r="I41" i="6"/>
  <c r="F48" i="6"/>
  <c r="I48" i="6"/>
  <c r="G48" i="6"/>
  <c r="E54" i="6"/>
  <c r="H40" i="9"/>
  <c r="V14" i="6"/>
  <c r="N22" i="6"/>
  <c r="L22" i="6"/>
  <c r="N45" i="6"/>
  <c r="P26" i="6"/>
  <c r="T40" i="6"/>
  <c r="L41" i="6"/>
  <c r="N41" i="6"/>
  <c r="J47" i="6"/>
  <c r="U54" i="6"/>
  <c r="G38" i="6"/>
  <c r="L52" i="6"/>
  <c r="N52" i="6"/>
  <c r="F10" i="6"/>
  <c r="I10" i="6"/>
  <c r="Q19" i="6"/>
  <c r="I25" i="6"/>
  <c r="F25" i="6"/>
  <c r="G25" i="6"/>
  <c r="Q47" i="6"/>
  <c r="I49" i="6"/>
  <c r="F49" i="6"/>
  <c r="G49" i="6"/>
  <c r="N11" i="6"/>
  <c r="L11" i="6"/>
  <c r="F15" i="6"/>
  <c r="G22" i="6"/>
  <c r="V45" i="6"/>
  <c r="L36" i="6"/>
  <c r="N36" i="6"/>
  <c r="J19" i="9"/>
  <c r="N13" i="9"/>
  <c r="L13" i="9"/>
  <c r="Q26" i="9"/>
  <c r="V35" i="9"/>
  <c r="I43" i="9"/>
  <c r="G43" i="9"/>
  <c r="F43" i="9"/>
  <c r="N50" i="9"/>
  <c r="L50" i="9"/>
  <c r="N57" i="9"/>
  <c r="L57" i="9"/>
  <c r="F55" i="6"/>
  <c r="I55" i="6"/>
  <c r="G55" i="6"/>
  <c r="E61" i="6"/>
  <c r="D64" i="9"/>
  <c r="D12" i="9"/>
  <c r="P19" i="9"/>
  <c r="R26" i="9"/>
  <c r="V20" i="9"/>
  <c r="T33" i="9"/>
  <c r="X49" i="9"/>
  <c r="G60" i="6"/>
  <c r="I60" i="6"/>
  <c r="F60" i="6"/>
  <c r="U68" i="9"/>
  <c r="I18" i="9"/>
  <c r="F18" i="9"/>
  <c r="G18" i="9"/>
  <c r="N25" i="9"/>
  <c r="L25" i="9"/>
  <c r="V32" i="9"/>
  <c r="U54" i="9"/>
  <c r="U61" i="9"/>
  <c r="H68" i="9"/>
  <c r="V24" i="9"/>
  <c r="D47" i="9"/>
  <c r="H54" i="9"/>
  <c r="U69" i="9"/>
  <c r="U26" i="9"/>
  <c r="G28" i="9"/>
  <c r="F28" i="9"/>
  <c r="I28" i="9"/>
  <c r="L53" i="6"/>
  <c r="N53" i="6"/>
  <c r="V59" i="6"/>
  <c r="H69" i="9"/>
  <c r="P33" i="9"/>
  <c r="T40" i="9"/>
  <c r="Q64" i="9"/>
  <c r="Q12" i="9"/>
  <c r="U19" i="9"/>
  <c r="G29" i="9"/>
  <c r="F29" i="9"/>
  <c r="I29" i="9"/>
  <c r="G37" i="9"/>
  <c r="F37" i="9"/>
  <c r="I37" i="9"/>
  <c r="G35" i="6"/>
  <c r="F35" i="6"/>
  <c r="H26" i="6"/>
  <c r="V8" i="6"/>
  <c r="G18" i="6"/>
  <c r="I18" i="6"/>
  <c r="F18" i="6"/>
  <c r="U47" i="6"/>
  <c r="N15" i="6"/>
  <c r="L15" i="6"/>
  <c r="G46" i="6"/>
  <c r="V28" i="6"/>
  <c r="V38" i="6"/>
  <c r="E19" i="6"/>
  <c r="F13" i="6"/>
  <c r="I13" i="6"/>
  <c r="E26" i="6"/>
  <c r="F20" i="6"/>
  <c r="I20" i="6"/>
  <c r="G20" i="6"/>
  <c r="H40" i="6"/>
  <c r="G8" i="6"/>
  <c r="V15" i="6"/>
  <c r="V22" i="6"/>
  <c r="N30" i="6"/>
  <c r="L46" i="6"/>
  <c r="N46" i="6"/>
  <c r="D67" i="9"/>
  <c r="D61" i="6"/>
  <c r="S64" i="9"/>
  <c r="S12" i="9"/>
  <c r="I14" i="9"/>
  <c r="F14" i="9"/>
  <c r="G14" i="9"/>
  <c r="N29" i="9"/>
  <c r="L29" i="9"/>
  <c r="I51" i="9"/>
  <c r="G51" i="9"/>
  <c r="F51" i="9"/>
  <c r="F58" i="9"/>
  <c r="I58" i="9"/>
  <c r="G58" i="9"/>
  <c r="S61" i="6"/>
  <c r="T64" i="9"/>
  <c r="T12" i="9"/>
  <c r="L21" i="9"/>
  <c r="N21" i="9"/>
  <c r="V28" i="9"/>
  <c r="I53" i="6"/>
  <c r="F53" i="6"/>
  <c r="W60" i="6"/>
  <c r="S69" i="9"/>
  <c r="E33" i="9"/>
  <c r="F27" i="9"/>
  <c r="I27" i="9"/>
  <c r="G27" i="9"/>
  <c r="Q40" i="9"/>
  <c r="S47" i="9"/>
  <c r="V56" i="9"/>
  <c r="D69" i="9"/>
  <c r="T47" i="9"/>
  <c r="J64" i="9"/>
  <c r="N6" i="9"/>
  <c r="L6" i="9"/>
  <c r="J12" i="9"/>
  <c r="S19" i="9"/>
  <c r="V21" i="9"/>
  <c r="D19" i="9"/>
  <c r="H26" i="9"/>
  <c r="G57" i="9"/>
  <c r="P61" i="6"/>
  <c r="J65" i="9"/>
  <c r="N7" i="9"/>
  <c r="L7" i="9"/>
  <c r="V22" i="9"/>
  <c r="F46" i="9"/>
  <c r="N6" i="6"/>
  <c r="L6" i="6"/>
  <c r="R33" i="6"/>
  <c r="V27" i="6"/>
  <c r="Y11" i="6"/>
  <c r="G50" i="6"/>
  <c r="F50" i="6"/>
  <c r="I50" i="6"/>
  <c r="L28" i="6"/>
  <c r="N28" i="6"/>
  <c r="Y24" i="6"/>
  <c r="J19" i="6"/>
  <c r="L19" i="6" s="1"/>
  <c r="N13" i="6"/>
  <c r="L13" i="6"/>
  <c r="D33" i="6"/>
  <c r="R40" i="6"/>
  <c r="V34" i="6"/>
  <c r="V42" i="6"/>
  <c r="R54" i="9"/>
  <c r="V48" i="9"/>
  <c r="V39" i="6"/>
  <c r="V27" i="9"/>
  <c r="R33" i="9"/>
  <c r="F14" i="6"/>
  <c r="I14" i="6"/>
  <c r="I23" i="6"/>
  <c r="G23" i="6"/>
  <c r="V50" i="6"/>
  <c r="J33" i="6"/>
  <c r="N27" i="6"/>
  <c r="L27" i="6"/>
  <c r="G34" i="6"/>
  <c r="F34" i="6"/>
  <c r="E40" i="6"/>
  <c r="I34" i="6"/>
  <c r="P65" i="9"/>
  <c r="G13" i="6"/>
  <c r="D19" i="6"/>
  <c r="V20" i="6"/>
  <c r="R26" i="6"/>
  <c r="P33" i="6"/>
  <c r="V43" i="6"/>
  <c r="Q26" i="6"/>
  <c r="N16" i="6"/>
  <c r="L16" i="6"/>
  <c r="Q54" i="6"/>
  <c r="V31" i="9"/>
  <c r="V55" i="6"/>
  <c r="R61" i="6"/>
  <c r="Q65" i="9"/>
  <c r="I30" i="9"/>
  <c r="G30" i="9"/>
  <c r="L37" i="9"/>
  <c r="N37" i="9"/>
  <c r="R65" i="9"/>
  <c r="V7" i="9"/>
  <c r="G15" i="9"/>
  <c r="I22" i="9"/>
  <c r="G22" i="9"/>
  <c r="F22" i="9"/>
  <c r="V36" i="9"/>
  <c r="X53" i="6"/>
  <c r="E64" i="9"/>
  <c r="F6" i="9"/>
  <c r="I6" i="9"/>
  <c r="G6" i="9"/>
  <c r="E12" i="9"/>
  <c r="Q19" i="9"/>
  <c r="S26" i="9"/>
  <c r="U33" i="9"/>
  <c r="N35" i="9"/>
  <c r="L35" i="9"/>
  <c r="M57" i="9"/>
  <c r="K57" i="9"/>
  <c r="T69" i="9"/>
  <c r="D26" i="9"/>
  <c r="H33" i="9"/>
  <c r="R40" i="9"/>
  <c r="V34" i="9"/>
  <c r="E65" i="9"/>
  <c r="G7" i="9"/>
  <c r="I7" i="9"/>
  <c r="F7" i="9"/>
  <c r="N44" i="9"/>
  <c r="L44" i="9"/>
  <c r="N55" i="6"/>
  <c r="J61" i="6"/>
  <c r="L55" i="6"/>
  <c r="P64" i="9"/>
  <c r="P12" i="9"/>
  <c r="T19" i="9"/>
  <c r="L36" i="9"/>
  <c r="N36" i="9"/>
  <c r="V43" i="9"/>
  <c r="I8" i="9"/>
  <c r="F8" i="9"/>
  <c r="E66" i="9"/>
  <c r="G8" i="9"/>
  <c r="I16" i="9"/>
  <c r="F16" i="9"/>
  <c r="G16" i="9"/>
  <c r="N23" i="9"/>
  <c r="L23" i="9"/>
  <c r="D47" i="6"/>
  <c r="G6" i="6"/>
  <c r="F6" i="6"/>
  <c r="L17" i="6"/>
  <c r="N17" i="6"/>
  <c r="V7" i="6"/>
  <c r="N38" i="6"/>
  <c r="L38" i="6"/>
  <c r="U19" i="6"/>
  <c r="L20" i="6"/>
  <c r="N20" i="6"/>
  <c r="J26" i="6"/>
  <c r="T33" i="6"/>
  <c r="R61" i="9"/>
  <c r="V55" i="9"/>
  <c r="V16" i="6"/>
  <c r="V31" i="6"/>
  <c r="H47" i="6"/>
  <c r="T54" i="6"/>
  <c r="I7" i="6"/>
  <c r="F7" i="6"/>
  <c r="G7" i="6"/>
  <c r="I28" i="6"/>
  <c r="F28" i="6"/>
  <c r="G28" i="6"/>
  <c r="U40" i="6"/>
  <c r="P47" i="6"/>
  <c r="L44" i="6"/>
  <c r="N44" i="6"/>
  <c r="Y44" i="9"/>
  <c r="I17" i="6"/>
  <c r="G17" i="6"/>
  <c r="F17" i="6"/>
  <c r="P54" i="6"/>
  <c r="I32" i="6"/>
  <c r="G32" i="6"/>
  <c r="L49" i="6"/>
  <c r="N49" i="6"/>
  <c r="N56" i="6"/>
  <c r="L56" i="6"/>
  <c r="L8" i="9"/>
  <c r="J66" i="9"/>
  <c r="N8" i="9"/>
  <c r="I38" i="9"/>
  <c r="G38" i="9"/>
  <c r="V59" i="9"/>
  <c r="P66" i="9"/>
  <c r="T61" i="6"/>
  <c r="U64" i="9"/>
  <c r="U12" i="9"/>
  <c r="L14" i="9"/>
  <c r="N14" i="9"/>
  <c r="N43" i="9"/>
  <c r="L43" i="9"/>
  <c r="L51" i="9"/>
  <c r="N51" i="9"/>
  <c r="H61" i="6"/>
  <c r="H64" i="9"/>
  <c r="H12" i="9"/>
  <c r="R19" i="9"/>
  <c r="V13" i="9"/>
  <c r="T26" i="9"/>
  <c r="G36" i="9"/>
  <c r="I36" i="9"/>
  <c r="F36" i="9"/>
  <c r="N58" i="9"/>
  <c r="L58" i="9"/>
  <c r="U65" i="9"/>
  <c r="I45" i="9"/>
  <c r="F45" i="9"/>
  <c r="F56" i="6"/>
  <c r="I56" i="6"/>
  <c r="H65" i="9"/>
  <c r="V14" i="9"/>
  <c r="V51" i="9"/>
  <c r="U66" i="9"/>
  <c r="F24" i="9"/>
  <c r="I24" i="9"/>
  <c r="G24" i="9"/>
  <c r="Q54" i="9"/>
  <c r="Q61" i="9"/>
  <c r="X18" i="9" l="1"/>
  <c r="Y52" i="9"/>
  <c r="Y60" i="6"/>
  <c r="G19" i="9"/>
  <c r="Y29" i="6"/>
  <c r="W49" i="9"/>
  <c r="W29" i="6"/>
  <c r="W18" i="9"/>
  <c r="Y53" i="6"/>
  <c r="K8" i="6"/>
  <c r="X15" i="9"/>
  <c r="G26" i="6"/>
  <c r="X25" i="6"/>
  <c r="W15" i="9"/>
  <c r="W25" i="6"/>
  <c r="W52" i="9"/>
  <c r="L33" i="6"/>
  <c r="W11" i="6"/>
  <c r="W49" i="6"/>
  <c r="X24" i="6"/>
  <c r="X49" i="6"/>
  <c r="Y21" i="6"/>
  <c r="W21" i="6"/>
  <c r="W23" i="6"/>
  <c r="F68" i="9"/>
  <c r="N68" i="9"/>
  <c r="X32" i="6"/>
  <c r="Y32" i="6"/>
  <c r="G12" i="9"/>
  <c r="F66" i="9"/>
  <c r="Y29" i="9"/>
  <c r="X44" i="6"/>
  <c r="G33" i="9"/>
  <c r="X57" i="9"/>
  <c r="Y39" i="9"/>
  <c r="Y23" i="6"/>
  <c r="W9" i="6"/>
  <c r="G19" i="6"/>
  <c r="X15" i="6"/>
  <c r="W15" i="6"/>
  <c r="X9" i="6"/>
  <c r="W36" i="6"/>
  <c r="G54" i="6"/>
  <c r="Y36" i="6"/>
  <c r="K6" i="6"/>
  <c r="W44" i="6"/>
  <c r="U70" i="9"/>
  <c r="W57" i="9"/>
  <c r="W29" i="9"/>
  <c r="W39" i="9"/>
  <c r="W44" i="9"/>
  <c r="Y42" i="9"/>
  <c r="G40" i="6"/>
  <c r="T70" i="9"/>
  <c r="L19" i="9"/>
  <c r="G26" i="9"/>
  <c r="N26" i="9"/>
  <c r="F40" i="6"/>
  <c r="L12" i="9"/>
  <c r="G61" i="6"/>
  <c r="W23" i="9"/>
  <c r="Y23" i="9"/>
  <c r="W42" i="9"/>
  <c r="X50" i="9"/>
  <c r="W50" i="9"/>
  <c r="L65" i="9"/>
  <c r="P70" i="9"/>
  <c r="X34" i="6"/>
  <c r="Y34" i="6"/>
  <c r="W34" i="6"/>
  <c r="V40" i="6"/>
  <c r="M20" i="6"/>
  <c r="I26" i="6"/>
  <c r="K26" i="6" s="1"/>
  <c r="K20" i="6"/>
  <c r="M35" i="6"/>
  <c r="K35" i="6"/>
  <c r="V64" i="9"/>
  <c r="Y6" i="9"/>
  <c r="W6" i="9"/>
  <c r="X6" i="9"/>
  <c r="V12" i="9"/>
  <c r="L64" i="9"/>
  <c r="H70" i="9"/>
  <c r="K17" i="6"/>
  <c r="M17" i="6"/>
  <c r="K7" i="6"/>
  <c r="M7" i="6"/>
  <c r="L26" i="6"/>
  <c r="M16" i="9"/>
  <c r="K16" i="9"/>
  <c r="M6" i="9"/>
  <c r="I64" i="9"/>
  <c r="K6" i="9"/>
  <c r="I12" i="9"/>
  <c r="K12" i="9" s="1"/>
  <c r="M30" i="9"/>
  <c r="K30" i="9"/>
  <c r="K34" i="6"/>
  <c r="I40" i="6"/>
  <c r="K40" i="6" s="1"/>
  <c r="M34" i="6"/>
  <c r="X22" i="9"/>
  <c r="W22" i="9"/>
  <c r="Y22" i="9"/>
  <c r="Y21" i="9"/>
  <c r="W21" i="9"/>
  <c r="X21" i="9"/>
  <c r="Y56" i="9"/>
  <c r="X56" i="9"/>
  <c r="W56" i="9"/>
  <c r="M51" i="9"/>
  <c r="K51" i="9"/>
  <c r="X38" i="6"/>
  <c r="W38" i="6"/>
  <c r="Y38" i="6"/>
  <c r="K29" i="9"/>
  <c r="M29" i="9"/>
  <c r="N47" i="6"/>
  <c r="W14" i="6"/>
  <c r="Y14" i="6"/>
  <c r="X14" i="6"/>
  <c r="F47" i="6"/>
  <c r="M59" i="6"/>
  <c r="K59" i="6"/>
  <c r="M49" i="9"/>
  <c r="K49" i="9"/>
  <c r="M39" i="9"/>
  <c r="K39" i="9"/>
  <c r="V69" i="9"/>
  <c r="W11" i="9"/>
  <c r="Y11" i="9"/>
  <c r="X11" i="9"/>
  <c r="L61" i="9"/>
  <c r="Y17" i="6"/>
  <c r="W17" i="6"/>
  <c r="X17" i="6"/>
  <c r="M21" i="6"/>
  <c r="K21" i="6"/>
  <c r="M50" i="9"/>
  <c r="K50" i="9"/>
  <c r="W53" i="9"/>
  <c r="X53" i="9"/>
  <c r="Y53" i="9"/>
  <c r="W37" i="9"/>
  <c r="Y37" i="9"/>
  <c r="X37" i="9"/>
  <c r="L40" i="6"/>
  <c r="M36" i="6"/>
  <c r="K36" i="6"/>
  <c r="G33" i="6"/>
  <c r="Y17" i="9"/>
  <c r="X17" i="9"/>
  <c r="W17" i="9"/>
  <c r="K55" i="9"/>
  <c r="M55" i="9"/>
  <c r="I61" i="9"/>
  <c r="K61" i="9" s="1"/>
  <c r="K16" i="6"/>
  <c r="M16" i="6"/>
  <c r="M37" i="6"/>
  <c r="K37" i="6"/>
  <c r="K38" i="6"/>
  <c r="M38" i="6"/>
  <c r="G64" i="9"/>
  <c r="F64" i="9"/>
  <c r="E70" i="9"/>
  <c r="K14" i="6"/>
  <c r="M14" i="6"/>
  <c r="Y10" i="9"/>
  <c r="W10" i="9"/>
  <c r="X10" i="9"/>
  <c r="V68" i="9"/>
  <c r="Y68" i="9" s="1"/>
  <c r="M56" i="6"/>
  <c r="K56" i="6"/>
  <c r="M7" i="9"/>
  <c r="K7" i="9"/>
  <c r="I65" i="9"/>
  <c r="F12" i="9"/>
  <c r="M22" i="9"/>
  <c r="K22" i="9"/>
  <c r="Y43" i="6"/>
  <c r="X43" i="6"/>
  <c r="W43" i="6"/>
  <c r="M23" i="6"/>
  <c r="K23" i="6"/>
  <c r="X42" i="6"/>
  <c r="Y42" i="6"/>
  <c r="W42" i="6"/>
  <c r="X28" i="6"/>
  <c r="W28" i="6"/>
  <c r="Y28" i="6"/>
  <c r="W8" i="6"/>
  <c r="Y8" i="6"/>
  <c r="X8" i="6"/>
  <c r="Y59" i="6"/>
  <c r="X59" i="6"/>
  <c r="W59" i="6"/>
  <c r="D70" i="9"/>
  <c r="M10" i="6"/>
  <c r="K10" i="6"/>
  <c r="G47" i="6"/>
  <c r="Y37" i="6"/>
  <c r="W37" i="6"/>
  <c r="X37" i="6"/>
  <c r="M24" i="6"/>
  <c r="K24" i="6"/>
  <c r="M20" i="9"/>
  <c r="K20" i="9"/>
  <c r="I26" i="9"/>
  <c r="K26" i="9" s="1"/>
  <c r="I61" i="6"/>
  <c r="K61" i="6" s="1"/>
  <c r="M58" i="6"/>
  <c r="K58" i="6"/>
  <c r="L26" i="9"/>
  <c r="N54" i="9"/>
  <c r="M31" i="9"/>
  <c r="K31" i="9"/>
  <c r="Y51" i="6"/>
  <c r="W51" i="6"/>
  <c r="X51" i="6"/>
  <c r="N40" i="6"/>
  <c r="I33" i="6"/>
  <c r="K33" i="6" s="1"/>
  <c r="K27" i="6"/>
  <c r="M27" i="6"/>
  <c r="G66" i="9"/>
  <c r="M44" i="9"/>
  <c r="K44" i="9"/>
  <c r="F61" i="9"/>
  <c r="M24" i="9"/>
  <c r="K24" i="9"/>
  <c r="M38" i="9"/>
  <c r="K38" i="9"/>
  <c r="W31" i="6"/>
  <c r="X31" i="6"/>
  <c r="Y31" i="6"/>
  <c r="F65" i="9"/>
  <c r="G65" i="9"/>
  <c r="V65" i="9"/>
  <c r="X7" i="9"/>
  <c r="Y7" i="9"/>
  <c r="W7" i="9"/>
  <c r="X55" i="6"/>
  <c r="W55" i="6"/>
  <c r="V61" i="6"/>
  <c r="Y55" i="6"/>
  <c r="Y27" i="6"/>
  <c r="X27" i="6"/>
  <c r="V33" i="6"/>
  <c r="W27" i="6"/>
  <c r="N65" i="9"/>
  <c r="Y24" i="9"/>
  <c r="X24" i="9"/>
  <c r="W24" i="9"/>
  <c r="K49" i="6"/>
  <c r="M49" i="6"/>
  <c r="M15" i="6"/>
  <c r="K15" i="6"/>
  <c r="M21" i="9"/>
  <c r="K21" i="9"/>
  <c r="Y52" i="6"/>
  <c r="X52" i="6"/>
  <c r="W52" i="6"/>
  <c r="M11" i="9"/>
  <c r="K11" i="9"/>
  <c r="I69" i="9"/>
  <c r="Y10" i="6"/>
  <c r="X10" i="6"/>
  <c r="W10" i="6"/>
  <c r="N69" i="9"/>
  <c r="L69" i="9"/>
  <c r="L54" i="9"/>
  <c r="L68" i="9"/>
  <c r="N40" i="9"/>
  <c r="M43" i="6"/>
  <c r="K43" i="6"/>
  <c r="R70" i="9"/>
  <c r="X18" i="6"/>
  <c r="Y18" i="6"/>
  <c r="W18" i="6"/>
  <c r="K46" i="6"/>
  <c r="M46" i="6"/>
  <c r="L47" i="9"/>
  <c r="M46" i="9"/>
  <c r="K46" i="9"/>
  <c r="V40" i="9"/>
  <c r="X34" i="9"/>
  <c r="Y34" i="9"/>
  <c r="W34" i="9"/>
  <c r="M51" i="6"/>
  <c r="K51" i="6"/>
  <c r="M60" i="9"/>
  <c r="K60" i="9"/>
  <c r="M42" i="6"/>
  <c r="K42" i="6"/>
  <c r="K45" i="9"/>
  <c r="M45" i="9"/>
  <c r="M32" i="6"/>
  <c r="K32" i="6"/>
  <c r="Y16" i="6"/>
  <c r="X16" i="6"/>
  <c r="W16" i="6"/>
  <c r="I66" i="9"/>
  <c r="K8" i="9"/>
  <c r="M8" i="9"/>
  <c r="L61" i="6"/>
  <c r="Y31" i="9"/>
  <c r="W31" i="9"/>
  <c r="X31" i="9"/>
  <c r="W20" i="6"/>
  <c r="V26" i="6"/>
  <c r="X20" i="6"/>
  <c r="Y20" i="6"/>
  <c r="N12" i="9"/>
  <c r="I33" i="9"/>
  <c r="K33" i="9" s="1"/>
  <c r="M27" i="9"/>
  <c r="K27" i="9"/>
  <c r="M53" i="6"/>
  <c r="K53" i="6"/>
  <c r="M58" i="9"/>
  <c r="K58" i="9"/>
  <c r="M28" i="9"/>
  <c r="K28" i="9"/>
  <c r="K18" i="9"/>
  <c r="M18" i="9"/>
  <c r="M55" i="6"/>
  <c r="K55" i="6"/>
  <c r="M43" i="9"/>
  <c r="K43" i="9"/>
  <c r="Y45" i="6"/>
  <c r="X45" i="6"/>
  <c r="W45" i="6"/>
  <c r="K48" i="6"/>
  <c r="M48" i="6"/>
  <c r="I54" i="6"/>
  <c r="K54" i="6" s="1"/>
  <c r="W48" i="6"/>
  <c r="Y48" i="6"/>
  <c r="X48" i="6"/>
  <c r="V54" i="6"/>
  <c r="F19" i="9"/>
  <c r="M48" i="9"/>
  <c r="K48" i="9"/>
  <c r="I54" i="9"/>
  <c r="K54" i="9" s="1"/>
  <c r="I68" i="9"/>
  <c r="K10" i="9"/>
  <c r="M10" i="9"/>
  <c r="N54" i="6"/>
  <c r="F47" i="9"/>
  <c r="Y60" i="9"/>
  <c r="W60" i="9"/>
  <c r="X60" i="9"/>
  <c r="L40" i="9"/>
  <c r="V19" i="6"/>
  <c r="Y13" i="6"/>
  <c r="W13" i="6"/>
  <c r="X13" i="6"/>
  <c r="M31" i="6"/>
  <c r="K31" i="6"/>
  <c r="N26" i="6"/>
  <c r="M34" i="9"/>
  <c r="K34" i="9"/>
  <c r="I40" i="9"/>
  <c r="K40" i="9" s="1"/>
  <c r="M53" i="9"/>
  <c r="K53" i="9"/>
  <c r="K25" i="9"/>
  <c r="M25" i="9"/>
  <c r="M15" i="9"/>
  <c r="K15" i="9"/>
  <c r="I67" i="9"/>
  <c r="M9" i="9"/>
  <c r="K9" i="9"/>
  <c r="K30" i="6"/>
  <c r="M30" i="6"/>
  <c r="M36" i="9"/>
  <c r="K36" i="9"/>
  <c r="M28" i="6"/>
  <c r="K28" i="6"/>
  <c r="X35" i="6"/>
  <c r="Y35" i="6"/>
  <c r="W35" i="6"/>
  <c r="Y13" i="9"/>
  <c r="X13" i="9"/>
  <c r="W13" i="9"/>
  <c r="V19" i="9"/>
  <c r="L66" i="9"/>
  <c r="N66" i="9"/>
  <c r="X55" i="9"/>
  <c r="W55" i="9"/>
  <c r="V61" i="9"/>
  <c r="Y55" i="9"/>
  <c r="Y43" i="9"/>
  <c r="W43" i="9"/>
  <c r="X43" i="9"/>
  <c r="N33" i="6"/>
  <c r="X27" i="9"/>
  <c r="V33" i="9"/>
  <c r="Y27" i="9"/>
  <c r="W27" i="9"/>
  <c r="K50" i="6"/>
  <c r="M50" i="6"/>
  <c r="N64" i="9"/>
  <c r="J70" i="9"/>
  <c r="F33" i="9"/>
  <c r="X28" i="9"/>
  <c r="Y28" i="9"/>
  <c r="W28" i="9"/>
  <c r="M14" i="9"/>
  <c r="K14" i="9"/>
  <c r="W22" i="6"/>
  <c r="Y22" i="6"/>
  <c r="X22" i="6"/>
  <c r="K13" i="6"/>
  <c r="M13" i="6"/>
  <c r="I19" i="6"/>
  <c r="K19" i="6" s="1"/>
  <c r="K37" i="9"/>
  <c r="M37" i="9"/>
  <c r="Q70" i="9"/>
  <c r="Y20" i="9"/>
  <c r="X20" i="9"/>
  <c r="V26" i="9"/>
  <c r="W20" i="9"/>
  <c r="Y35" i="9"/>
  <c r="X35" i="9"/>
  <c r="W35" i="9"/>
  <c r="F54" i="6"/>
  <c r="M13" i="9"/>
  <c r="K13" i="9"/>
  <c r="I19" i="9"/>
  <c r="K19" i="9" s="1"/>
  <c r="L33" i="9"/>
  <c r="F54" i="9"/>
  <c r="V47" i="9"/>
  <c r="W41" i="9"/>
  <c r="X41" i="9"/>
  <c r="Y41" i="9"/>
  <c r="M45" i="6"/>
  <c r="K45" i="6"/>
  <c r="G47" i="9"/>
  <c r="K23" i="9"/>
  <c r="M23" i="9"/>
  <c r="X45" i="9"/>
  <c r="W45" i="9"/>
  <c r="Y45" i="9"/>
  <c r="X46" i="6"/>
  <c r="W46" i="6"/>
  <c r="Y46" i="6"/>
  <c r="M44" i="6"/>
  <c r="K44" i="6"/>
  <c r="F40" i="9"/>
  <c r="Y38" i="9"/>
  <c r="X38" i="9"/>
  <c r="W38" i="9"/>
  <c r="K32" i="9"/>
  <c r="M32" i="9"/>
  <c r="M9" i="6"/>
  <c r="K9" i="6"/>
  <c r="N47" i="9"/>
  <c r="N19" i="9"/>
  <c r="F61" i="6"/>
  <c r="N67" i="9"/>
  <c r="L67" i="9"/>
  <c r="M39" i="6"/>
  <c r="K39" i="6"/>
  <c r="K42" i="9"/>
  <c r="M42" i="9"/>
  <c r="M11" i="6"/>
  <c r="K11" i="6"/>
  <c r="Y51" i="9"/>
  <c r="X51" i="9"/>
  <c r="W51" i="9"/>
  <c r="X7" i="6"/>
  <c r="W7" i="6"/>
  <c r="Y7" i="6"/>
  <c r="Y36" i="9"/>
  <c r="W36" i="9"/>
  <c r="X36" i="9"/>
  <c r="W39" i="6"/>
  <c r="X39" i="6"/>
  <c r="Y39" i="6"/>
  <c r="Y15" i="6"/>
  <c r="F26" i="6"/>
  <c r="K41" i="6"/>
  <c r="I47" i="6"/>
  <c r="K47" i="6" s="1"/>
  <c r="M41" i="6"/>
  <c r="Y58" i="9"/>
  <c r="X58" i="9"/>
  <c r="W58" i="9"/>
  <c r="X25" i="9"/>
  <c r="Y25" i="9"/>
  <c r="W25" i="9"/>
  <c r="M56" i="9"/>
  <c r="K56" i="9"/>
  <c r="N33" i="9"/>
  <c r="G69" i="9"/>
  <c r="F69" i="9"/>
  <c r="M35" i="9"/>
  <c r="K35" i="9"/>
  <c r="L54" i="6"/>
  <c r="W46" i="9"/>
  <c r="X46" i="9"/>
  <c r="Y46" i="9"/>
  <c r="N61" i="9"/>
  <c r="I47" i="9"/>
  <c r="K47" i="9" s="1"/>
  <c r="M41" i="9"/>
  <c r="K41" i="9"/>
  <c r="G54" i="9"/>
  <c r="W58" i="6"/>
  <c r="X58" i="6"/>
  <c r="Y58" i="6"/>
  <c r="X6" i="6"/>
  <c r="W6" i="6"/>
  <c r="Y6" i="6"/>
  <c r="G40" i="9"/>
  <c r="F33" i="6"/>
  <c r="W30" i="9"/>
  <c r="Y30" i="9"/>
  <c r="X30" i="9"/>
  <c r="G61" i="9"/>
  <c r="F19" i="6"/>
  <c r="K57" i="6"/>
  <c r="M57" i="6"/>
  <c r="M29" i="6"/>
  <c r="K29" i="6"/>
  <c r="Y30" i="6"/>
  <c r="W30" i="6"/>
  <c r="X30" i="6"/>
  <c r="N61" i="6"/>
  <c r="X14" i="9"/>
  <c r="W14" i="9"/>
  <c r="Y14" i="9"/>
  <c r="W59" i="9"/>
  <c r="Y59" i="9"/>
  <c r="X59" i="9"/>
  <c r="N19" i="6"/>
  <c r="X50" i="6"/>
  <c r="Y50" i="6"/>
  <c r="W50" i="6"/>
  <c r="X48" i="9"/>
  <c r="W48" i="9"/>
  <c r="V54" i="9"/>
  <c r="Y48" i="9"/>
  <c r="S70" i="9"/>
  <c r="M18" i="6"/>
  <c r="K18" i="6"/>
  <c r="X32" i="9"/>
  <c r="Y32" i="9"/>
  <c r="W32" i="9"/>
  <c r="M60" i="6"/>
  <c r="K60" i="6"/>
  <c r="K25" i="6"/>
  <c r="M25" i="6"/>
  <c r="L47" i="6"/>
  <c r="K22" i="6"/>
  <c r="M22" i="6"/>
  <c r="F26" i="9"/>
  <c r="Y16" i="9"/>
  <c r="W16" i="9"/>
  <c r="X16" i="9"/>
  <c r="X9" i="9"/>
  <c r="V67" i="9"/>
  <c r="Y9" i="9"/>
  <c r="W9" i="9"/>
  <c r="V66" i="9"/>
  <c r="Y8" i="9"/>
  <c r="X8" i="9"/>
  <c r="W8" i="9"/>
  <c r="M52" i="6"/>
  <c r="K52" i="6"/>
  <c r="Y57" i="6"/>
  <c r="W57" i="6"/>
  <c r="X57" i="6"/>
  <c r="X56" i="6"/>
  <c r="Y56" i="6"/>
  <c r="W56" i="6"/>
  <c r="G68" i="9"/>
  <c r="M17" i="9"/>
  <c r="K17" i="9"/>
  <c r="M59" i="9"/>
  <c r="K59" i="9"/>
  <c r="W41" i="6"/>
  <c r="X41" i="6"/>
  <c r="V47" i="6"/>
  <c r="Y41" i="6"/>
  <c r="F67" i="9"/>
  <c r="G67" i="9"/>
  <c r="L70" i="9" l="1"/>
  <c r="Y54" i="6"/>
  <c r="Y26" i="6"/>
  <c r="X19" i="6"/>
  <c r="W19" i="6"/>
  <c r="M33" i="6"/>
  <c r="Y66" i="9"/>
  <c r="X66" i="9"/>
  <c r="W66" i="9"/>
  <c r="W54" i="9"/>
  <c r="X54" i="9"/>
  <c r="M47" i="6"/>
  <c r="Y33" i="9"/>
  <c r="X61" i="9"/>
  <c r="W61" i="9"/>
  <c r="Y19" i="9"/>
  <c r="K68" i="9"/>
  <c r="M68" i="9"/>
  <c r="Y40" i="9"/>
  <c r="G70" i="9"/>
  <c r="X69" i="9"/>
  <c r="W69" i="9"/>
  <c r="Y69" i="9"/>
  <c r="W40" i="6"/>
  <c r="X40" i="6"/>
  <c r="Y19" i="6"/>
  <c r="Y54" i="9"/>
  <c r="W26" i="9"/>
  <c r="X26" i="9"/>
  <c r="X33" i="9"/>
  <c r="W33" i="9"/>
  <c r="X26" i="6"/>
  <c r="W26" i="6"/>
  <c r="K66" i="9"/>
  <c r="M66" i="9"/>
  <c r="Y33" i="6"/>
  <c r="Y65" i="9"/>
  <c r="X65" i="9"/>
  <c r="W65" i="9"/>
  <c r="F70" i="9"/>
  <c r="Y12" i="9"/>
  <c r="M67" i="9"/>
  <c r="K67" i="9"/>
  <c r="M26" i="6"/>
  <c r="X40" i="9"/>
  <c r="W40" i="9"/>
  <c r="Y61" i="6"/>
  <c r="X68" i="9"/>
  <c r="W68" i="9"/>
  <c r="M61" i="9"/>
  <c r="X64" i="9"/>
  <c r="W64" i="9"/>
  <c r="V70" i="9"/>
  <c r="X12" i="9"/>
  <c r="W12" i="9"/>
  <c r="X67" i="9"/>
  <c r="W67" i="9"/>
  <c r="Y67" i="9"/>
  <c r="Y47" i="9"/>
  <c r="M19" i="9"/>
  <c r="Y26" i="9"/>
  <c r="M54" i="9"/>
  <c r="X61" i="6"/>
  <c r="W61" i="6"/>
  <c r="M61" i="6"/>
  <c r="K64" i="9"/>
  <c r="M64" i="9"/>
  <c r="I70" i="9"/>
  <c r="K70" i="9" s="1"/>
  <c r="X47" i="9"/>
  <c r="W47" i="9"/>
  <c r="M69" i="9"/>
  <c r="K69" i="9"/>
  <c r="Y61" i="9"/>
  <c r="X33" i="6"/>
  <c r="W33" i="6"/>
  <c r="Y47" i="6"/>
  <c r="M47" i="9"/>
  <c r="N70" i="9"/>
  <c r="M33" i="9"/>
  <c r="M40" i="6"/>
  <c r="M12" i="9"/>
  <c r="M26" i="9"/>
  <c r="W47" i="6"/>
  <c r="X47" i="6"/>
  <c r="M19" i="6"/>
  <c r="M40" i="9"/>
  <c r="M54" i="6"/>
  <c r="X19" i="9"/>
  <c r="W19" i="9"/>
  <c r="Y40" i="6"/>
  <c r="X54" i="6"/>
  <c r="W54" i="6"/>
  <c r="M65" i="9"/>
  <c r="K65" i="9"/>
  <c r="Y64" i="9"/>
  <c r="Y70" i="9" l="1"/>
  <c r="W70" i="9"/>
  <c r="X70" i="9"/>
  <c r="M70" i="9"/>
  <c r="A3" i="3" l="1"/>
  <c r="A4" i="3"/>
  <c r="A40" i="3"/>
  <c r="A41" i="3"/>
  <c r="A42" i="3"/>
  <c r="A43" i="3"/>
  <c r="A44" i="3"/>
  <c r="A45" i="3"/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2" i="4"/>
  <c r="A30" i="3"/>
  <c r="A2" i="3"/>
  <c r="A31" i="3"/>
  <c r="A32" i="3"/>
  <c r="A33" i="3"/>
  <c r="A34" i="3"/>
  <c r="A35" i="3"/>
  <c r="A36" i="3"/>
  <c r="A37" i="3"/>
  <c r="A38" i="3"/>
  <c r="A39" i="3"/>
  <c r="A46" i="3"/>
  <c r="A47" i="3"/>
  <c r="A48" i="3"/>
  <c r="A49" i="3"/>
  <c r="A50" i="3"/>
  <c r="A51" i="3"/>
  <c r="A52" i="3"/>
  <c r="A53" i="3"/>
  <c r="A54" i="3"/>
  <c r="A55" i="3"/>
  <c r="A56" i="3"/>
  <c r="A57" i="3"/>
  <c r="A5" i="3"/>
  <c r="A6" i="3"/>
  <c r="A7" i="3"/>
  <c r="A8" i="3"/>
  <c r="A9" i="3"/>
  <c r="A10" i="3"/>
  <c r="A11" i="3"/>
  <c r="A12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13" i="3"/>
  <c r="A14" i="3"/>
  <c r="A29" i="3"/>
  <c r="L44" i="1" l="1"/>
  <c r="W43" i="1"/>
  <c r="I43" i="1"/>
  <c r="U42" i="1"/>
  <c r="J42" i="1"/>
  <c r="U41" i="1"/>
  <c r="E41" i="1"/>
  <c r="S39" i="1"/>
  <c r="D39" i="1"/>
  <c r="L38" i="1"/>
  <c r="W37" i="1"/>
  <c r="J37" i="1"/>
  <c r="U36" i="1"/>
  <c r="F36" i="1"/>
  <c r="T34" i="1"/>
  <c r="D34" i="1"/>
  <c r="L33" i="1"/>
  <c r="V32" i="1"/>
  <c r="I32" i="1"/>
  <c r="T31" i="1"/>
  <c r="E31" i="1"/>
  <c r="T29" i="1"/>
  <c r="E29" i="1"/>
  <c r="R28" i="1"/>
  <c r="X27" i="1"/>
  <c r="J27" i="1"/>
  <c r="V26" i="1"/>
  <c r="F26" i="1"/>
  <c r="U24" i="1"/>
  <c r="F24" i="1"/>
  <c r="S23" i="1"/>
  <c r="D23" i="1"/>
  <c r="L22" i="1"/>
  <c r="W21" i="1"/>
  <c r="J21" i="1"/>
  <c r="W19" i="1"/>
  <c r="I19" i="1"/>
  <c r="U18" i="1"/>
  <c r="E18" i="1"/>
  <c r="R17" i="1"/>
  <c r="E17" i="1"/>
  <c r="T16" i="1"/>
  <c r="V14" i="1"/>
  <c r="I14" i="1"/>
  <c r="X13" i="1"/>
  <c r="L13" i="1"/>
  <c r="X12" i="1"/>
  <c r="L12" i="1"/>
  <c r="X11" i="1"/>
  <c r="J11" i="1"/>
  <c r="E34" i="1"/>
  <c r="U29" i="1"/>
  <c r="I26" i="1"/>
  <c r="X21" i="1"/>
  <c r="F18" i="1"/>
  <c r="D12" i="1"/>
  <c r="X44" i="1"/>
  <c r="V43" i="1"/>
  <c r="T42" i="1"/>
  <c r="I42" i="1"/>
  <c r="T41" i="1"/>
  <c r="D41" i="1"/>
  <c r="R39" i="1"/>
  <c r="X38" i="1"/>
  <c r="J38" i="1"/>
  <c r="V37" i="1"/>
  <c r="I37" i="1"/>
  <c r="T36" i="1"/>
  <c r="E36" i="1"/>
  <c r="S34" i="1"/>
  <c r="X33" i="1"/>
  <c r="J33" i="1"/>
  <c r="N33" i="1" s="1"/>
  <c r="U32" i="1"/>
  <c r="F32" i="1"/>
  <c r="S31" i="1"/>
  <c r="D31" i="1"/>
  <c r="S29" i="1"/>
  <c r="D29" i="1"/>
  <c r="L28" i="1"/>
  <c r="W27" i="1"/>
  <c r="I27" i="1"/>
  <c r="U26" i="1"/>
  <c r="E26" i="1"/>
  <c r="T24" i="1"/>
  <c r="E24" i="1"/>
  <c r="R23" i="1"/>
  <c r="X22" i="1"/>
  <c r="J22" i="1"/>
  <c r="N22" i="1" s="1"/>
  <c r="V21" i="1"/>
  <c r="I21" i="1"/>
  <c r="V19" i="1"/>
  <c r="T18" i="1"/>
  <c r="D18" i="1"/>
  <c r="D17" i="1"/>
  <c r="S16" i="1"/>
  <c r="F16" i="1"/>
  <c r="U14" i="1"/>
  <c r="W13" i="1"/>
  <c r="J13" i="1"/>
  <c r="W12" i="1"/>
  <c r="J12" i="1"/>
  <c r="W11" i="1"/>
  <c r="I11" i="1"/>
  <c r="V13" i="1"/>
  <c r="V12" i="1"/>
  <c r="V11" i="1"/>
  <c r="X37" i="1"/>
  <c r="R33" i="1"/>
  <c r="S28" i="1"/>
  <c r="V24" i="1"/>
  <c r="L21" i="1"/>
  <c r="S17" i="1"/>
  <c r="L11" i="1"/>
  <c r="W44" i="1"/>
  <c r="J44" i="1"/>
  <c r="U43" i="1"/>
  <c r="F43" i="1"/>
  <c r="S42" i="1"/>
  <c r="F42" i="1"/>
  <c r="S41" i="1"/>
  <c r="L39" i="1"/>
  <c r="W38" i="1"/>
  <c r="I38" i="1"/>
  <c r="U37" i="1"/>
  <c r="F37" i="1"/>
  <c r="S36" i="1"/>
  <c r="D36" i="1"/>
  <c r="R34" i="1"/>
  <c r="W33" i="1"/>
  <c r="I33" i="1"/>
  <c r="T32" i="1"/>
  <c r="E32" i="1"/>
  <c r="R31" i="1"/>
  <c r="R29" i="1"/>
  <c r="X28" i="1"/>
  <c r="V27" i="1"/>
  <c r="T26" i="1"/>
  <c r="D26" i="1"/>
  <c r="S24" i="1"/>
  <c r="D24" i="1"/>
  <c r="L23" i="1"/>
  <c r="W22" i="1"/>
  <c r="I22" i="1"/>
  <c r="U21" i="1"/>
  <c r="F21" i="1"/>
  <c r="U19" i="1"/>
  <c r="F19" i="1"/>
  <c r="S18" i="1"/>
  <c r="X17" i="1"/>
  <c r="L17" i="1"/>
  <c r="R16" i="1"/>
  <c r="E16" i="1"/>
  <c r="T14" i="1"/>
  <c r="I13" i="1"/>
  <c r="I12" i="1"/>
  <c r="L37" i="1"/>
  <c r="J32" i="1"/>
  <c r="F29" i="1"/>
  <c r="I24" i="1"/>
  <c r="F17" i="1"/>
  <c r="V44" i="1"/>
  <c r="I44" i="1"/>
  <c r="T43" i="1"/>
  <c r="E43" i="1"/>
  <c r="R42" i="1"/>
  <c r="E42" i="1"/>
  <c r="R41" i="1"/>
  <c r="X39" i="1"/>
  <c r="V38" i="1"/>
  <c r="T37" i="1"/>
  <c r="E37" i="1"/>
  <c r="R36" i="1"/>
  <c r="L34" i="1"/>
  <c r="V33" i="1"/>
  <c r="F33" i="1"/>
  <c r="S32" i="1"/>
  <c r="D32" i="1"/>
  <c r="L31" i="1"/>
  <c r="W28" i="1"/>
  <c r="J28" i="1"/>
  <c r="U27" i="1"/>
  <c r="F27" i="1"/>
  <c r="S26" i="1"/>
  <c r="R24" i="1"/>
  <c r="X23" i="1"/>
  <c r="V22" i="1"/>
  <c r="T21" i="1"/>
  <c r="E21" i="1"/>
  <c r="T19" i="1"/>
  <c r="E19" i="1"/>
  <c r="R18" i="1"/>
  <c r="W17" i="1"/>
  <c r="J17" i="1"/>
  <c r="D16" i="1"/>
  <c r="S14" i="1"/>
  <c r="F14" i="1"/>
  <c r="U13" i="1"/>
  <c r="U12" i="1"/>
  <c r="U11" i="1"/>
  <c r="F11" i="1"/>
  <c r="T13" i="1"/>
  <c r="T11" i="1"/>
  <c r="E11" i="1"/>
  <c r="D11" i="1"/>
  <c r="I18" i="1"/>
  <c r="X14" i="1"/>
  <c r="R12" i="1"/>
  <c r="J43" i="1"/>
  <c r="F41" i="1"/>
  <c r="V36" i="1"/>
  <c r="W32" i="1"/>
  <c r="D28" i="1"/>
  <c r="T23" i="1"/>
  <c r="X19" i="1"/>
  <c r="U16" i="1"/>
  <c r="U44" i="1"/>
  <c r="F44" i="1"/>
  <c r="S43" i="1"/>
  <c r="D43" i="1"/>
  <c r="D42" i="1"/>
  <c r="L41" i="1"/>
  <c r="W39" i="1"/>
  <c r="J39" i="1"/>
  <c r="U38" i="1"/>
  <c r="F38" i="1"/>
  <c r="S37" i="1"/>
  <c r="D37" i="1"/>
  <c r="L36" i="1"/>
  <c r="X34" i="1"/>
  <c r="J34" i="1"/>
  <c r="U33" i="1"/>
  <c r="E33" i="1"/>
  <c r="R32" i="1"/>
  <c r="X31" i="1"/>
  <c r="X29" i="1"/>
  <c r="L29" i="1"/>
  <c r="V28" i="1"/>
  <c r="I28" i="1"/>
  <c r="T27" i="1"/>
  <c r="E27" i="1"/>
  <c r="R26" i="1"/>
  <c r="W23" i="1"/>
  <c r="J23" i="1"/>
  <c r="U22" i="1"/>
  <c r="F22" i="1"/>
  <c r="S21" i="1"/>
  <c r="D21" i="1"/>
  <c r="S19" i="1"/>
  <c r="D19" i="1"/>
  <c r="L18" i="1"/>
  <c r="V17" i="1"/>
  <c r="I17" i="1"/>
  <c r="X16" i="1"/>
  <c r="L16" i="1"/>
  <c r="R14" i="1"/>
  <c r="E14" i="1"/>
  <c r="T12" i="1"/>
  <c r="S11" i="1"/>
  <c r="L19" i="1"/>
  <c r="V16" i="1"/>
  <c r="E13" i="1"/>
  <c r="R44" i="1"/>
  <c r="V41" i="1"/>
  <c r="E39" i="1"/>
  <c r="I36" i="1"/>
  <c r="U31" i="1"/>
  <c r="L27" i="1"/>
  <c r="P27" i="1" s="1"/>
  <c r="R22" i="1"/>
  <c r="V18" i="1"/>
  <c r="W14" i="1"/>
  <c r="T44" i="1"/>
  <c r="E44" i="1"/>
  <c r="R43" i="1"/>
  <c r="X42" i="1"/>
  <c r="X41" i="1"/>
  <c r="J41" i="1"/>
  <c r="V39" i="1"/>
  <c r="I39" i="1"/>
  <c r="T38" i="1"/>
  <c r="E38" i="1"/>
  <c r="R37" i="1"/>
  <c r="X36" i="1"/>
  <c r="W34" i="1"/>
  <c r="I34" i="1"/>
  <c r="T33" i="1"/>
  <c r="D33" i="1"/>
  <c r="W31" i="1"/>
  <c r="J31" i="1"/>
  <c r="W29" i="1"/>
  <c r="J29" i="1"/>
  <c r="U28" i="1"/>
  <c r="F28" i="1"/>
  <c r="S27" i="1"/>
  <c r="D27" i="1"/>
  <c r="L26" i="1"/>
  <c r="X24" i="1"/>
  <c r="L24" i="1"/>
  <c r="V23" i="1"/>
  <c r="I23" i="1"/>
  <c r="T22" i="1"/>
  <c r="E22" i="1"/>
  <c r="R21" i="1"/>
  <c r="R19" i="1"/>
  <c r="X18" i="1"/>
  <c r="J18" i="1"/>
  <c r="U17" i="1"/>
  <c r="W16" i="1"/>
  <c r="J16" i="1"/>
  <c r="D14" i="1"/>
  <c r="S13" i="1"/>
  <c r="F13" i="1"/>
  <c r="S12" i="1"/>
  <c r="F12" i="1"/>
  <c r="W18" i="1"/>
  <c r="I16" i="1"/>
  <c r="I20" i="1" s="1"/>
  <c r="R13" i="1"/>
  <c r="E12" i="1"/>
  <c r="V42" i="1"/>
  <c r="R38" i="1"/>
  <c r="U34" i="1"/>
  <c r="F31" i="1"/>
  <c r="W26" i="1"/>
  <c r="E23" i="1"/>
  <c r="J19" i="1"/>
  <c r="J14" i="1"/>
  <c r="S44" i="1"/>
  <c r="D44" i="1"/>
  <c r="L43" i="1"/>
  <c r="W42" i="1"/>
  <c r="L42" i="1"/>
  <c r="W41" i="1"/>
  <c r="I41" i="1"/>
  <c r="I45" i="1" s="1"/>
  <c r="U39" i="1"/>
  <c r="F39" i="1"/>
  <c r="S38" i="1"/>
  <c r="D38" i="1"/>
  <c r="W36" i="1"/>
  <c r="J36" i="1"/>
  <c r="V34" i="1"/>
  <c r="F34" i="1"/>
  <c r="S33" i="1"/>
  <c r="X32" i="1"/>
  <c r="L32" i="1"/>
  <c r="V31" i="1"/>
  <c r="I31" i="1"/>
  <c r="I35" i="1" s="1"/>
  <c r="V29" i="1"/>
  <c r="I29" i="1"/>
  <c r="T28" i="1"/>
  <c r="E28" i="1"/>
  <c r="R27" i="1"/>
  <c r="X26" i="1"/>
  <c r="X30" i="1" s="1"/>
  <c r="J26" i="1"/>
  <c r="W24" i="1"/>
  <c r="J24" i="1"/>
  <c r="U23" i="1"/>
  <c r="F23" i="1"/>
  <c r="S22" i="1"/>
  <c r="D22" i="1"/>
  <c r="T17" i="1"/>
  <c r="L14" i="1"/>
  <c r="R11" i="1"/>
  <c r="X43" i="1"/>
  <c r="T39" i="1"/>
  <c r="D13" i="1"/>
  <c r="J429" i="11"/>
  <c r="S428" i="11"/>
  <c r="E428" i="11"/>
  <c r="J427" i="11"/>
  <c r="R426" i="11"/>
  <c r="D424" i="11"/>
  <c r="J423" i="11"/>
  <c r="R422" i="11"/>
  <c r="U421" i="11"/>
  <c r="H421" i="11"/>
  <c r="S419" i="11"/>
  <c r="H418" i="11"/>
  <c r="P417" i="11"/>
  <c r="T416" i="11"/>
  <c r="H416" i="11"/>
  <c r="S414" i="11"/>
  <c r="H414" i="11"/>
  <c r="R413" i="11"/>
  <c r="P412" i="11"/>
  <c r="J411" i="11"/>
  <c r="R409" i="11"/>
  <c r="D409" i="11"/>
  <c r="J408" i="11"/>
  <c r="S407" i="11"/>
  <c r="E407" i="11"/>
  <c r="T404" i="11"/>
  <c r="E404" i="11"/>
  <c r="Q403" i="11"/>
  <c r="T402" i="11"/>
  <c r="D402" i="11"/>
  <c r="S399" i="11"/>
  <c r="E399" i="11"/>
  <c r="T397" i="11"/>
  <c r="P396" i="11"/>
  <c r="U394" i="11"/>
  <c r="E394" i="11"/>
  <c r="J393" i="11"/>
  <c r="T392" i="11"/>
  <c r="H392" i="11"/>
  <c r="Q391" i="11"/>
  <c r="S388" i="11"/>
  <c r="J387" i="11"/>
  <c r="R386" i="11"/>
  <c r="R383" i="11"/>
  <c r="D383" i="11"/>
  <c r="J382" i="11"/>
  <c r="T381" i="11"/>
  <c r="H381" i="11"/>
  <c r="Q379" i="11"/>
  <c r="S378" i="11"/>
  <c r="H378" i="11"/>
  <c r="P377" i="11"/>
  <c r="U376" i="11"/>
  <c r="H376" i="11"/>
  <c r="R374" i="11"/>
  <c r="U373" i="11"/>
  <c r="E373" i="11"/>
  <c r="J372" i="11"/>
  <c r="R371" i="11"/>
  <c r="E371" i="11"/>
  <c r="Q369" i="11"/>
  <c r="E369" i="11"/>
  <c r="U429" i="11"/>
  <c r="R428" i="11"/>
  <c r="D428" i="11"/>
  <c r="H427" i="11"/>
  <c r="Q426" i="11"/>
  <c r="U423" i="11"/>
  <c r="Q422" i="11"/>
  <c r="T421" i="11"/>
  <c r="R419" i="11"/>
  <c r="U418" i="11"/>
  <c r="E418" i="11"/>
  <c r="J417" i="11"/>
  <c r="S416" i="11"/>
  <c r="R414" i="11"/>
  <c r="Q413" i="11"/>
  <c r="E413" i="11"/>
  <c r="H411" i="11"/>
  <c r="Q409" i="11"/>
  <c r="U408" i="11"/>
  <c r="R407" i="11"/>
  <c r="D407" i="11"/>
  <c r="J406" i="11"/>
  <c r="S404" i="11"/>
  <c r="D404" i="11"/>
  <c r="P403" i="11"/>
  <c r="S402" i="11"/>
  <c r="U401" i="11"/>
  <c r="H401" i="11"/>
  <c r="R399" i="11"/>
  <c r="D399" i="11"/>
  <c r="J398" i="11"/>
  <c r="S397" i="11"/>
  <c r="E397" i="11"/>
  <c r="J396" i="11"/>
  <c r="T394" i="11"/>
  <c r="D394" i="11"/>
  <c r="S392" i="11"/>
  <c r="P391" i="11"/>
  <c r="U389" i="11"/>
  <c r="J389" i="11"/>
  <c r="R388" i="11"/>
  <c r="H387" i="11"/>
  <c r="Q386" i="11"/>
  <c r="U384" i="11"/>
  <c r="J384" i="11"/>
  <c r="Q383" i="11"/>
  <c r="U382" i="11"/>
  <c r="S381" i="11"/>
  <c r="E381" i="11"/>
  <c r="P379" i="11"/>
  <c r="R378" i="11"/>
  <c r="E378" i="11"/>
  <c r="T376" i="11"/>
  <c r="Q374" i="11"/>
  <c r="T373" i="11"/>
  <c r="D373" i="11"/>
  <c r="Q371" i="11"/>
  <c r="D371" i="11"/>
  <c r="P369" i="11"/>
  <c r="D369" i="11"/>
  <c r="T429" i="11"/>
  <c r="H429" i="11"/>
  <c r="Q428" i="11"/>
  <c r="U427" i="11"/>
  <c r="E427" i="11"/>
  <c r="P426" i="11"/>
  <c r="U424" i="11"/>
  <c r="T423" i="11"/>
  <c r="H423" i="11"/>
  <c r="N423" i="11" s="1"/>
  <c r="P422" i="11"/>
  <c r="S421" i="11"/>
  <c r="E421" i="11"/>
  <c r="Q419" i="11"/>
  <c r="T418" i="11"/>
  <c r="D418" i="11"/>
  <c r="R416" i="11"/>
  <c r="E416" i="11"/>
  <c r="Q414" i="11"/>
  <c r="E414" i="11"/>
  <c r="P413" i="11"/>
  <c r="D413" i="11"/>
  <c r="J412" i="11"/>
  <c r="U411" i="11"/>
  <c r="E411" i="11"/>
  <c r="P409" i="11"/>
  <c r="T408" i="11"/>
  <c r="H408" i="11"/>
  <c r="Q407" i="11"/>
  <c r="U406" i="11"/>
  <c r="R404" i="11"/>
  <c r="J403" i="11"/>
  <c r="R402" i="11"/>
  <c r="T401" i="11"/>
  <c r="Q399" i="11"/>
  <c r="U398" i="11"/>
  <c r="R397" i="11"/>
  <c r="D397" i="11"/>
  <c r="H396" i="11"/>
  <c r="S394" i="11"/>
  <c r="U393" i="11"/>
  <c r="H393" i="11"/>
  <c r="R392" i="11"/>
  <c r="E392" i="11"/>
  <c r="T389" i="11"/>
  <c r="H389" i="11"/>
  <c r="Q388" i="11"/>
  <c r="U387" i="11"/>
  <c r="E387" i="11"/>
  <c r="P386" i="11"/>
  <c r="T384" i="11"/>
  <c r="H384" i="11"/>
  <c r="P383" i="11"/>
  <c r="T382" i="11"/>
  <c r="H382" i="11"/>
  <c r="R381" i="11"/>
  <c r="D381" i="11"/>
  <c r="J379" i="11"/>
  <c r="Q378" i="11"/>
  <c r="D378" i="11"/>
  <c r="J377" i="11"/>
  <c r="S376" i="11"/>
  <c r="E376" i="11"/>
  <c r="P374" i="11"/>
  <c r="S429" i="11"/>
  <c r="P428" i="11"/>
  <c r="T427" i="11"/>
  <c r="D427" i="11"/>
  <c r="G427" i="11" s="1"/>
  <c r="J426" i="11"/>
  <c r="T424" i="11"/>
  <c r="J424" i="11"/>
  <c r="S423" i="11"/>
  <c r="E423" i="11"/>
  <c r="J422" i="11"/>
  <c r="R421" i="11"/>
  <c r="D421" i="11"/>
  <c r="P419" i="11"/>
  <c r="S418" i="11"/>
  <c r="U417" i="11"/>
  <c r="H417" i="11"/>
  <c r="Q416" i="11"/>
  <c r="D416" i="11"/>
  <c r="P414" i="11"/>
  <c r="D414" i="11"/>
  <c r="U412" i="11"/>
  <c r="H412" i="11"/>
  <c r="T411" i="11"/>
  <c r="D411" i="11"/>
  <c r="J409" i="11"/>
  <c r="S408" i="11"/>
  <c r="P407" i="11"/>
  <c r="T406" i="11"/>
  <c r="H406" i="11"/>
  <c r="Q404" i="11"/>
  <c r="H403" i="11"/>
  <c r="L403" i="11" s="1"/>
  <c r="Q402" i="11"/>
  <c r="S401" i="11"/>
  <c r="E401" i="11"/>
  <c r="P399" i="11"/>
  <c r="T398" i="11"/>
  <c r="H398" i="11"/>
  <c r="Q397" i="11"/>
  <c r="U396" i="11"/>
  <c r="E396" i="11"/>
  <c r="R394" i="11"/>
  <c r="T393" i="11"/>
  <c r="Q392" i="11"/>
  <c r="D392" i="11"/>
  <c r="J391" i="11"/>
  <c r="S389" i="11"/>
  <c r="P388" i="11"/>
  <c r="T387" i="11"/>
  <c r="D387" i="11"/>
  <c r="J386" i="11"/>
  <c r="S384" i="11"/>
  <c r="E384" i="11"/>
  <c r="S382" i="11"/>
  <c r="Q381" i="11"/>
  <c r="H379" i="11"/>
  <c r="P378" i="11"/>
  <c r="U377" i="11"/>
  <c r="R376" i="11"/>
  <c r="D376" i="11"/>
  <c r="J374" i="11"/>
  <c r="R373" i="11"/>
  <c r="R429" i="11"/>
  <c r="E429" i="11"/>
  <c r="S427" i="11"/>
  <c r="H426" i="11"/>
  <c r="S424" i="11"/>
  <c r="R423" i="11"/>
  <c r="D423" i="11"/>
  <c r="Q421" i="11"/>
  <c r="J419" i="11"/>
  <c r="R418" i="11"/>
  <c r="V418" i="11" s="1"/>
  <c r="T417" i="11"/>
  <c r="P416" i="11"/>
  <c r="T412" i="11"/>
  <c r="S411" i="11"/>
  <c r="R408" i="11"/>
  <c r="E408" i="11"/>
  <c r="S406" i="11"/>
  <c r="P404" i="11"/>
  <c r="U403" i="11"/>
  <c r="E403" i="11"/>
  <c r="P402" i="11"/>
  <c r="R401" i="11"/>
  <c r="D401" i="11"/>
  <c r="S398" i="11"/>
  <c r="P397" i="11"/>
  <c r="T396" i="11"/>
  <c r="D396" i="11"/>
  <c r="Q394" i="11"/>
  <c r="S393" i="11"/>
  <c r="E393" i="11"/>
  <c r="P392" i="11"/>
  <c r="U391" i="11"/>
  <c r="R389" i="11"/>
  <c r="E389" i="11"/>
  <c r="J388" i="11"/>
  <c r="S387" i="11"/>
  <c r="H386" i="11"/>
  <c r="R384" i="11"/>
  <c r="D384" i="11"/>
  <c r="G384" i="11" s="1"/>
  <c r="J383" i="11"/>
  <c r="R382" i="11"/>
  <c r="P381" i="11"/>
  <c r="U379" i="11"/>
  <c r="E379" i="11"/>
  <c r="T377" i="11"/>
  <c r="H377" i="11"/>
  <c r="Q376" i="11"/>
  <c r="H374" i="11"/>
  <c r="Q373" i="11"/>
  <c r="S372" i="11"/>
  <c r="D372" i="11"/>
  <c r="J371" i="11"/>
  <c r="U369" i="11"/>
  <c r="J369" i="11"/>
  <c r="S368" i="11"/>
  <c r="E368" i="11"/>
  <c r="J367" i="11"/>
  <c r="Q366" i="11"/>
  <c r="T364" i="11"/>
  <c r="E364" i="11"/>
  <c r="T362" i="11"/>
  <c r="Q429" i="11"/>
  <c r="D429" i="11"/>
  <c r="J428" i="11"/>
  <c r="R427" i="11"/>
  <c r="U426" i="11"/>
  <c r="E426" i="11"/>
  <c r="R424" i="11"/>
  <c r="H424" i="11"/>
  <c r="Q423" i="11"/>
  <c r="U422" i="11"/>
  <c r="H422" i="11"/>
  <c r="P421" i="11"/>
  <c r="H419" i="11"/>
  <c r="L419" i="11" s="1"/>
  <c r="Q418" i="11"/>
  <c r="S417" i="11"/>
  <c r="E417" i="11"/>
  <c r="U413" i="11"/>
  <c r="J413" i="11"/>
  <c r="S412" i="11"/>
  <c r="R411" i="11"/>
  <c r="U409" i="11"/>
  <c r="H409" i="11"/>
  <c r="Q408" i="11"/>
  <c r="D408" i="11"/>
  <c r="J407" i="11"/>
  <c r="R406" i="11"/>
  <c r="E406" i="11"/>
  <c r="T403" i="11"/>
  <c r="D403" i="11"/>
  <c r="J402" i="11"/>
  <c r="Q401" i="11"/>
  <c r="J399" i="11"/>
  <c r="R398" i="11"/>
  <c r="E398" i="11"/>
  <c r="S396" i="11"/>
  <c r="S400" i="11" s="1"/>
  <c r="P394" i="11"/>
  <c r="R393" i="11"/>
  <c r="D393" i="11"/>
  <c r="T391" i="11"/>
  <c r="H391" i="11"/>
  <c r="Q389" i="11"/>
  <c r="D389" i="11"/>
  <c r="H388" i="11"/>
  <c r="R387" i="11"/>
  <c r="U386" i="11"/>
  <c r="E386" i="11"/>
  <c r="Q384" i="11"/>
  <c r="U383" i="11"/>
  <c r="Q382" i="11"/>
  <c r="E382" i="11"/>
  <c r="T379" i="11"/>
  <c r="D379" i="11"/>
  <c r="S377" i="11"/>
  <c r="P376" i="11"/>
  <c r="U374" i="11"/>
  <c r="E374" i="11"/>
  <c r="P373" i="11"/>
  <c r="R372" i="11"/>
  <c r="U371" i="11"/>
  <c r="T369" i="11"/>
  <c r="R368" i="11"/>
  <c r="D368" i="11"/>
  <c r="P429" i="11"/>
  <c r="U428" i="11"/>
  <c r="Q427" i="11"/>
  <c r="T426" i="11"/>
  <c r="D426" i="11"/>
  <c r="Q424" i="11"/>
  <c r="P423" i="11"/>
  <c r="T422" i="11"/>
  <c r="E422" i="11"/>
  <c r="U419" i="11"/>
  <c r="E419" i="11"/>
  <c r="P418" i="11"/>
  <c r="R417" i="11"/>
  <c r="D417" i="11"/>
  <c r="J416" i="11"/>
  <c r="U414" i="11"/>
  <c r="J414" i="11"/>
  <c r="T413" i="11"/>
  <c r="R412" i="11"/>
  <c r="E412" i="11"/>
  <c r="Q411" i="11"/>
  <c r="T409" i="11"/>
  <c r="P408" i="11"/>
  <c r="U407" i="11"/>
  <c r="Q406" i="11"/>
  <c r="Q410" i="11" s="1"/>
  <c r="D406" i="11"/>
  <c r="D410" i="11" s="1"/>
  <c r="J404" i="11"/>
  <c r="S403" i="11"/>
  <c r="H402" i="11"/>
  <c r="P401" i="11"/>
  <c r="U399" i="11"/>
  <c r="Q398" i="11"/>
  <c r="D398" i="11"/>
  <c r="J397" i="11"/>
  <c r="R396" i="11"/>
  <c r="J394" i="11"/>
  <c r="Q393" i="11"/>
  <c r="S391" i="11"/>
  <c r="E391" i="11"/>
  <c r="P389" i="11"/>
  <c r="U388" i="11"/>
  <c r="E388" i="11"/>
  <c r="Q387" i="11"/>
  <c r="T386" i="11"/>
  <c r="D386" i="11"/>
  <c r="P384" i="11"/>
  <c r="T383" i="11"/>
  <c r="H383" i="11"/>
  <c r="P382" i="11"/>
  <c r="D382" i="11"/>
  <c r="S379" i="11"/>
  <c r="U378" i="11"/>
  <c r="J378" i="11"/>
  <c r="R377" i="11"/>
  <c r="E377" i="11"/>
  <c r="T374" i="11"/>
  <c r="D374" i="11"/>
  <c r="J373" i="11"/>
  <c r="Q372" i="11"/>
  <c r="T371" i="11"/>
  <c r="H371" i="11"/>
  <c r="S369" i="11"/>
  <c r="H369" i="11"/>
  <c r="U416" i="11"/>
  <c r="P411" i="11"/>
  <c r="H404" i="11"/>
  <c r="U397" i="11"/>
  <c r="R391" i="11"/>
  <c r="U372" i="11"/>
  <c r="T368" i="11"/>
  <c r="T367" i="11"/>
  <c r="U366" i="11"/>
  <c r="D366" i="11"/>
  <c r="P363" i="11"/>
  <c r="S362" i="11"/>
  <c r="E362" i="11"/>
  <c r="T359" i="11"/>
  <c r="D359" i="11"/>
  <c r="J358" i="11"/>
  <c r="R357" i="11"/>
  <c r="T356" i="11"/>
  <c r="E356" i="11"/>
  <c r="P354" i="11"/>
  <c r="U353" i="11"/>
  <c r="R352" i="11"/>
  <c r="E352" i="11"/>
  <c r="J351" i="11"/>
  <c r="T349" i="11"/>
  <c r="E349" i="11"/>
  <c r="S347" i="11"/>
  <c r="D347" i="11"/>
  <c r="P346" i="11"/>
  <c r="T344" i="11"/>
  <c r="E344" i="11"/>
  <c r="J343" i="11"/>
  <c r="Q342" i="11"/>
  <c r="T341" i="11"/>
  <c r="Q339" i="11"/>
  <c r="T338" i="11"/>
  <c r="Q337" i="11"/>
  <c r="D337" i="11"/>
  <c r="Q334" i="11"/>
  <c r="U333" i="11"/>
  <c r="P332" i="11"/>
  <c r="S331" i="11"/>
  <c r="D331" i="11"/>
  <c r="S328" i="11"/>
  <c r="J327" i="11"/>
  <c r="Q326" i="11"/>
  <c r="U324" i="11"/>
  <c r="H324" i="11"/>
  <c r="P323" i="11"/>
  <c r="U322" i="11"/>
  <c r="H322" i="11"/>
  <c r="Q321" i="11"/>
  <c r="R318" i="11"/>
  <c r="U317" i="11"/>
  <c r="S316" i="11"/>
  <c r="D316" i="11"/>
  <c r="S313" i="11"/>
  <c r="E313" i="11"/>
  <c r="J312" i="11"/>
  <c r="T311" i="11"/>
  <c r="H311" i="11"/>
  <c r="R309" i="11"/>
  <c r="P308" i="11"/>
  <c r="S307" i="11"/>
  <c r="E307" i="11"/>
  <c r="T428" i="11"/>
  <c r="S422" i="11"/>
  <c r="S409" i="11"/>
  <c r="R403" i="11"/>
  <c r="V403" i="11" s="1"/>
  <c r="H397" i="11"/>
  <c r="D391" i="11"/>
  <c r="S383" i="11"/>
  <c r="Q377" i="11"/>
  <c r="T372" i="11"/>
  <c r="Q368" i="11"/>
  <c r="S367" i="11"/>
  <c r="T366" i="11"/>
  <c r="T370" i="11" s="1"/>
  <c r="H364" i="11"/>
  <c r="J363" i="11"/>
  <c r="R362" i="11"/>
  <c r="D362" i="11"/>
  <c r="J361" i="11"/>
  <c r="S359" i="11"/>
  <c r="H358" i="11"/>
  <c r="Q357" i="11"/>
  <c r="S356" i="11"/>
  <c r="D356" i="11"/>
  <c r="T353" i="11"/>
  <c r="H353" i="11"/>
  <c r="Q352" i="11"/>
  <c r="D352" i="11"/>
  <c r="H351" i="11"/>
  <c r="S349" i="11"/>
  <c r="D349" i="11"/>
  <c r="J348" i="11"/>
  <c r="R347" i="11"/>
  <c r="S344" i="11"/>
  <c r="D344" i="11"/>
  <c r="H343" i="11"/>
  <c r="P342" i="11"/>
  <c r="S341" i="11"/>
  <c r="P339" i="11"/>
  <c r="S338" i="11"/>
  <c r="P337" i="11"/>
  <c r="U336" i="11"/>
  <c r="H336" i="11"/>
  <c r="P334" i="11"/>
  <c r="T333" i="11"/>
  <c r="E333" i="11"/>
  <c r="R331" i="11"/>
  <c r="U329" i="11"/>
  <c r="J329" i="11"/>
  <c r="R328" i="11"/>
  <c r="U327" i="11"/>
  <c r="H327" i="11"/>
  <c r="P326" i="11"/>
  <c r="T324" i="11"/>
  <c r="E324" i="11"/>
  <c r="J323" i="11"/>
  <c r="T322" i="11"/>
  <c r="P321" i="11"/>
  <c r="U319" i="11"/>
  <c r="J319" i="11"/>
  <c r="Q318" i="11"/>
  <c r="T317" i="11"/>
  <c r="H317" i="11"/>
  <c r="R316" i="11"/>
  <c r="J314" i="11"/>
  <c r="R313" i="11"/>
  <c r="D313" i="11"/>
  <c r="H428" i="11"/>
  <c r="D422" i="11"/>
  <c r="T414" i="11"/>
  <c r="E409" i="11"/>
  <c r="U402" i="11"/>
  <c r="Q396" i="11"/>
  <c r="E383" i="11"/>
  <c r="D377" i="11"/>
  <c r="P372" i="11"/>
  <c r="P368" i="11"/>
  <c r="R367" i="11"/>
  <c r="S366" i="11"/>
  <c r="U364" i="11"/>
  <c r="D364" i="11"/>
  <c r="Q362" i="11"/>
  <c r="U361" i="11"/>
  <c r="R359" i="11"/>
  <c r="U358" i="11"/>
  <c r="E358" i="11"/>
  <c r="P357" i="11"/>
  <c r="R356" i="11"/>
  <c r="S353" i="11"/>
  <c r="P352" i="11"/>
  <c r="U351" i="11"/>
  <c r="E351" i="11"/>
  <c r="R349" i="11"/>
  <c r="U348" i="11"/>
  <c r="Q347" i="11"/>
  <c r="R344" i="11"/>
  <c r="U343" i="11"/>
  <c r="E343" i="11"/>
  <c r="J342" i="11"/>
  <c r="R341" i="11"/>
  <c r="E341" i="11"/>
  <c r="J339" i="11"/>
  <c r="R338" i="11"/>
  <c r="E338" i="11"/>
  <c r="T336" i="11"/>
  <c r="E336" i="11"/>
  <c r="S333" i="11"/>
  <c r="D333" i="11"/>
  <c r="J332" i="11"/>
  <c r="Q331" i="11"/>
  <c r="T329" i="11"/>
  <c r="Q328" i="11"/>
  <c r="T327" i="11"/>
  <c r="E327" i="11"/>
  <c r="J326" i="11"/>
  <c r="S324" i="11"/>
  <c r="D324" i="11"/>
  <c r="S322" i="11"/>
  <c r="E322" i="11"/>
  <c r="J321" i="11"/>
  <c r="T319" i="11"/>
  <c r="H319" i="11"/>
  <c r="P318" i="11"/>
  <c r="S317" i="11"/>
  <c r="Q316" i="11"/>
  <c r="U314" i="11"/>
  <c r="H314" i="11"/>
  <c r="L314" i="11" s="1"/>
  <c r="Q313" i="11"/>
  <c r="U312" i="11"/>
  <c r="R311" i="11"/>
  <c r="D311" i="11"/>
  <c r="P309" i="11"/>
  <c r="D309" i="11"/>
  <c r="J308" i="11"/>
  <c r="P427" i="11"/>
  <c r="J421" i="11"/>
  <c r="E402" i="11"/>
  <c r="T388" i="11"/>
  <c r="J376" i="11"/>
  <c r="H372" i="11"/>
  <c r="R369" i="11"/>
  <c r="Q367" i="11"/>
  <c r="R366" i="11"/>
  <c r="S364" i="11"/>
  <c r="U363" i="11"/>
  <c r="H363" i="11"/>
  <c r="P362" i="11"/>
  <c r="T361" i="11"/>
  <c r="H361" i="11"/>
  <c r="Q359" i="11"/>
  <c r="T358" i="11"/>
  <c r="D358" i="11"/>
  <c r="J357" i="11"/>
  <c r="Q356" i="11"/>
  <c r="U354" i="11"/>
  <c r="J354" i="11"/>
  <c r="R353" i="11"/>
  <c r="E353" i="11"/>
  <c r="T351" i="11"/>
  <c r="D351" i="11"/>
  <c r="Q349" i="11"/>
  <c r="T348" i="11"/>
  <c r="H348" i="11"/>
  <c r="P347" i="11"/>
  <c r="U346" i="11"/>
  <c r="J346" i="11"/>
  <c r="Q344" i="11"/>
  <c r="T343" i="11"/>
  <c r="D343" i="11"/>
  <c r="H342" i="11"/>
  <c r="Q341" i="11"/>
  <c r="D341" i="11"/>
  <c r="Q338" i="11"/>
  <c r="D338" i="11"/>
  <c r="S336" i="11"/>
  <c r="D336" i="11"/>
  <c r="J334" i="11"/>
  <c r="R333" i="11"/>
  <c r="U332" i="11"/>
  <c r="H332" i="11"/>
  <c r="P331" i="11"/>
  <c r="S329" i="11"/>
  <c r="H329" i="11"/>
  <c r="P328" i="11"/>
  <c r="S327" i="11"/>
  <c r="D327" i="11"/>
  <c r="R324" i="11"/>
  <c r="U323" i="11"/>
  <c r="H323" i="11"/>
  <c r="R322" i="11"/>
  <c r="D322" i="11"/>
  <c r="H321" i="11"/>
  <c r="S319" i="11"/>
  <c r="E319" i="11"/>
  <c r="J318" i="11"/>
  <c r="R317" i="11"/>
  <c r="P316" i="11"/>
  <c r="T314" i="11"/>
  <c r="P313" i="11"/>
  <c r="T312" i="11"/>
  <c r="S426" i="11"/>
  <c r="T419" i="11"/>
  <c r="S413" i="11"/>
  <c r="T407" i="11"/>
  <c r="J401" i="11"/>
  <c r="H394" i="11"/>
  <c r="D388" i="11"/>
  <c r="U381" i="11"/>
  <c r="S374" i="11"/>
  <c r="E372" i="11"/>
  <c r="J368" i="11"/>
  <c r="P367" i="11"/>
  <c r="P366" i="11"/>
  <c r="R364" i="11"/>
  <c r="T363" i="11"/>
  <c r="S361" i="11"/>
  <c r="P359" i="11"/>
  <c r="S358" i="11"/>
  <c r="H357" i="11"/>
  <c r="P356" i="11"/>
  <c r="T354" i="11"/>
  <c r="Q353" i="11"/>
  <c r="D353" i="11"/>
  <c r="J352" i="11"/>
  <c r="S351" i="11"/>
  <c r="P349" i="11"/>
  <c r="S348" i="11"/>
  <c r="E348" i="11"/>
  <c r="J347" i="11"/>
  <c r="T346" i="11"/>
  <c r="H346" i="11"/>
  <c r="P344" i="11"/>
  <c r="S343" i="11"/>
  <c r="U342" i="11"/>
  <c r="P341" i="11"/>
  <c r="U339" i="11"/>
  <c r="H339" i="11"/>
  <c r="P338" i="11"/>
  <c r="U337" i="11"/>
  <c r="J337" i="11"/>
  <c r="R336" i="11"/>
  <c r="U334" i="11"/>
  <c r="Q333" i="11"/>
  <c r="T332" i="11"/>
  <c r="E332" i="11"/>
  <c r="J331" i="11"/>
  <c r="R329" i="11"/>
  <c r="E329" i="11"/>
  <c r="J328" i="11"/>
  <c r="R327" i="11"/>
  <c r="U326" i="11"/>
  <c r="H326" i="11"/>
  <c r="Q324" i="11"/>
  <c r="T323" i="11"/>
  <c r="E323" i="11"/>
  <c r="Q322" i="11"/>
  <c r="U321" i="11"/>
  <c r="E321" i="11"/>
  <c r="R319" i="11"/>
  <c r="D319" i="11"/>
  <c r="Q317" i="11"/>
  <c r="E317" i="11"/>
  <c r="S314" i="11"/>
  <c r="D419" i="11"/>
  <c r="H413" i="11"/>
  <c r="H407" i="11"/>
  <c r="T399" i="11"/>
  <c r="P393" i="11"/>
  <c r="P387" i="11"/>
  <c r="J381" i="11"/>
  <c r="S371" i="11"/>
  <c r="H368" i="11"/>
  <c r="H367" i="11"/>
  <c r="J366" i="11"/>
  <c r="Q364" i="11"/>
  <c r="S363" i="11"/>
  <c r="E363" i="11"/>
  <c r="R361" i="11"/>
  <c r="E361" i="11"/>
  <c r="J359" i="11"/>
  <c r="R358" i="11"/>
  <c r="U357" i="11"/>
  <c r="E357" i="11"/>
  <c r="J356" i="11"/>
  <c r="S354" i="11"/>
  <c r="H354" i="11"/>
  <c r="P353" i="11"/>
  <c r="U352" i="11"/>
  <c r="H352" i="11"/>
  <c r="R351" i="11"/>
  <c r="J349" i="11"/>
  <c r="R348" i="11"/>
  <c r="D348" i="11"/>
  <c r="S346" i="11"/>
  <c r="E346" i="11"/>
  <c r="R343" i="11"/>
  <c r="T342" i="11"/>
  <c r="E342" i="11"/>
  <c r="J341" i="11"/>
  <c r="T339" i="11"/>
  <c r="E339" i="11"/>
  <c r="T337" i="11"/>
  <c r="Q336" i="11"/>
  <c r="T334" i="11"/>
  <c r="H334" i="11"/>
  <c r="P333" i="11"/>
  <c r="S332" i="11"/>
  <c r="D332" i="11"/>
  <c r="Q329" i="11"/>
  <c r="D329" i="11"/>
  <c r="H328" i="11"/>
  <c r="L328" i="11" s="1"/>
  <c r="Q327" i="11"/>
  <c r="T326" i="11"/>
  <c r="E326" i="11"/>
  <c r="P324" i="11"/>
  <c r="S323" i="11"/>
  <c r="D323" i="11"/>
  <c r="P322" i="11"/>
  <c r="T321" i="11"/>
  <c r="D321" i="11"/>
  <c r="Q319" i="11"/>
  <c r="U318" i="11"/>
  <c r="H318" i="11"/>
  <c r="P317" i="11"/>
  <c r="D317" i="11"/>
  <c r="J316" i="11"/>
  <c r="R314" i="11"/>
  <c r="D314" i="11"/>
  <c r="J313" i="11"/>
  <c r="R312" i="11"/>
  <c r="P424" i="11"/>
  <c r="J418" i="11"/>
  <c r="Q412" i="11"/>
  <c r="P406" i="11"/>
  <c r="H399" i="11"/>
  <c r="U392" i="11"/>
  <c r="S386" i="11"/>
  <c r="R379" i="11"/>
  <c r="S373" i="11"/>
  <c r="P371" i="11"/>
  <c r="E367" i="11"/>
  <c r="H366" i="11"/>
  <c r="P364" i="11"/>
  <c r="R363" i="11"/>
  <c r="D363" i="11"/>
  <c r="J362" i="11"/>
  <c r="Q361" i="11"/>
  <c r="D361" i="11"/>
  <c r="H359" i="11"/>
  <c r="Q358" i="11"/>
  <c r="Q360" i="11" s="1"/>
  <c r="T357" i="11"/>
  <c r="D357" i="11"/>
  <c r="R354" i="11"/>
  <c r="E354" i="11"/>
  <c r="T352" i="11"/>
  <c r="Q351" i="11"/>
  <c r="H349" i="11"/>
  <c r="Q348" i="11"/>
  <c r="U347" i="11"/>
  <c r="H347" i="11"/>
  <c r="R346" i="11"/>
  <c r="D346" i="11"/>
  <c r="J344" i="11"/>
  <c r="Q343" i="11"/>
  <c r="S342" i="11"/>
  <c r="D342" i="11"/>
  <c r="S339" i="11"/>
  <c r="D339" i="11"/>
  <c r="J338" i="11"/>
  <c r="S337" i="11"/>
  <c r="H337" i="11"/>
  <c r="P336" i="11"/>
  <c r="S334" i="11"/>
  <c r="E334" i="11"/>
  <c r="J333" i="11"/>
  <c r="R332" i="11"/>
  <c r="U331" i="11"/>
  <c r="H331" i="11"/>
  <c r="P329" i="11"/>
  <c r="U328" i="11"/>
  <c r="E328" i="11"/>
  <c r="P327" i="11"/>
  <c r="S326" i="11"/>
  <c r="D326" i="11"/>
  <c r="R323" i="11"/>
  <c r="S321" i="11"/>
  <c r="P319" i="11"/>
  <c r="T318" i="11"/>
  <c r="E318" i="11"/>
  <c r="U316" i="11"/>
  <c r="H316" i="11"/>
  <c r="Q314" i="11"/>
  <c r="U313" i="11"/>
  <c r="Q312" i="11"/>
  <c r="T309" i="11"/>
  <c r="H309" i="11"/>
  <c r="R308" i="11"/>
  <c r="E424" i="11"/>
  <c r="Q417" i="11"/>
  <c r="D412" i="11"/>
  <c r="U404" i="11"/>
  <c r="P398" i="11"/>
  <c r="J392" i="11"/>
  <c r="T378" i="11"/>
  <c r="H373" i="11"/>
  <c r="U368" i="11"/>
  <c r="U367" i="11"/>
  <c r="D367" i="11"/>
  <c r="E366" i="11"/>
  <c r="J364" i="11"/>
  <c r="Q363" i="11"/>
  <c r="U362" i="11"/>
  <c r="H362" i="11"/>
  <c r="P361" i="11"/>
  <c r="U359" i="11"/>
  <c r="E359" i="11"/>
  <c r="P358" i="11"/>
  <c r="S357" i="11"/>
  <c r="U356" i="11"/>
  <c r="H356" i="11"/>
  <c r="Q354" i="11"/>
  <c r="D354" i="11"/>
  <c r="J353" i="11"/>
  <c r="S352" i="11"/>
  <c r="P351" i="11"/>
  <c r="U349" i="11"/>
  <c r="P348" i="11"/>
  <c r="T347" i="11"/>
  <c r="E347" i="11"/>
  <c r="Q346" i="11"/>
  <c r="Q350" i="11" s="1"/>
  <c r="U344" i="11"/>
  <c r="H344" i="11"/>
  <c r="P343" i="11"/>
  <c r="R342" i="11"/>
  <c r="U341" i="11"/>
  <c r="H341" i="11"/>
  <c r="R339" i="11"/>
  <c r="U338" i="11"/>
  <c r="H338" i="11"/>
  <c r="R337" i="11"/>
  <c r="E337" i="11"/>
  <c r="J336" i="11"/>
  <c r="R334" i="11"/>
  <c r="D334" i="11"/>
  <c r="H333" i="11"/>
  <c r="Q332" i="11"/>
  <c r="T331" i="11"/>
  <c r="E331" i="11"/>
  <c r="T328" i="11"/>
  <c r="D328" i="11"/>
  <c r="R326" i="11"/>
  <c r="J324" i="11"/>
  <c r="L324" i="11" s="1"/>
  <c r="Q323" i="11"/>
  <c r="J317" i="11"/>
  <c r="S312" i="11"/>
  <c r="Q311" i="11"/>
  <c r="S309" i="11"/>
  <c r="T308" i="11"/>
  <c r="T307" i="11"/>
  <c r="D307" i="11"/>
  <c r="J306" i="11"/>
  <c r="S304" i="11"/>
  <c r="D304" i="11"/>
  <c r="S302" i="11"/>
  <c r="U301" i="11"/>
  <c r="R299" i="11"/>
  <c r="D299" i="11"/>
  <c r="H298" i="11"/>
  <c r="P297" i="11"/>
  <c r="S296" i="11"/>
  <c r="U294" i="11"/>
  <c r="H294" i="11"/>
  <c r="Q293" i="11"/>
  <c r="U292" i="11"/>
  <c r="R291" i="11"/>
  <c r="D291" i="11"/>
  <c r="J289" i="11"/>
  <c r="R288" i="11"/>
  <c r="H287" i="11"/>
  <c r="P286" i="11"/>
  <c r="T284" i="11"/>
  <c r="Q283" i="11"/>
  <c r="T282" i="11"/>
  <c r="E282" i="11"/>
  <c r="J279" i="11"/>
  <c r="Q278" i="11"/>
  <c r="T277" i="11"/>
  <c r="Q276" i="11"/>
  <c r="D276" i="11"/>
  <c r="R274" i="11"/>
  <c r="D274" i="11"/>
  <c r="J273" i="11"/>
  <c r="S272" i="11"/>
  <c r="D272" i="11"/>
  <c r="J271" i="11"/>
  <c r="S269" i="11"/>
  <c r="P268" i="11"/>
  <c r="U267" i="11"/>
  <c r="E267" i="11"/>
  <c r="P266" i="11"/>
  <c r="U264" i="11"/>
  <c r="P263" i="11"/>
  <c r="S262" i="11"/>
  <c r="D262" i="11"/>
  <c r="U259" i="11"/>
  <c r="E259" i="11"/>
  <c r="P258" i="11"/>
  <c r="S257" i="11"/>
  <c r="E257" i="11"/>
  <c r="J256" i="11"/>
  <c r="R254" i="11"/>
  <c r="U253" i="11"/>
  <c r="J253" i="11"/>
  <c r="T252" i="11"/>
  <c r="T316" i="11"/>
  <c r="P312" i="11"/>
  <c r="P311" i="11"/>
  <c r="Q309" i="11"/>
  <c r="S308" i="11"/>
  <c r="R307" i="11"/>
  <c r="U306" i="11"/>
  <c r="H306" i="11"/>
  <c r="R304" i="11"/>
  <c r="R302" i="11"/>
  <c r="T301" i="11"/>
  <c r="H301" i="11"/>
  <c r="Q299" i="11"/>
  <c r="U298" i="11"/>
  <c r="E298" i="11"/>
  <c r="J297" i="11"/>
  <c r="R296" i="11"/>
  <c r="T294" i="11"/>
  <c r="P293" i="11"/>
  <c r="T292" i="11"/>
  <c r="H292" i="11"/>
  <c r="Q291" i="11"/>
  <c r="U289" i="11"/>
  <c r="H289" i="11"/>
  <c r="Q288" i="11"/>
  <c r="U287" i="11"/>
  <c r="E287" i="11"/>
  <c r="J286" i="11"/>
  <c r="S284" i="11"/>
  <c r="H284" i="11"/>
  <c r="P283" i="11"/>
  <c r="S282" i="11"/>
  <c r="D282" i="11"/>
  <c r="J281" i="11"/>
  <c r="U279" i="11"/>
  <c r="H279" i="11"/>
  <c r="P278" i="11"/>
  <c r="S277" i="11"/>
  <c r="P276" i="11"/>
  <c r="Q274" i="11"/>
  <c r="U273" i="11"/>
  <c r="R272" i="11"/>
  <c r="U271" i="11"/>
  <c r="H271" i="11"/>
  <c r="R269" i="11"/>
  <c r="E269" i="11"/>
  <c r="T267" i="11"/>
  <c r="D267" i="11"/>
  <c r="T264" i="11"/>
  <c r="E264" i="11"/>
  <c r="R262" i="11"/>
  <c r="J261" i="11"/>
  <c r="T259" i="11"/>
  <c r="D259" i="11"/>
  <c r="R257" i="11"/>
  <c r="D257" i="11"/>
  <c r="H256" i="11"/>
  <c r="Q254" i="11"/>
  <c r="T253" i="11"/>
  <c r="S252" i="11"/>
  <c r="H252" i="11"/>
  <c r="P251" i="11"/>
  <c r="S249" i="11"/>
  <c r="E249" i="11"/>
  <c r="U247" i="11"/>
  <c r="Q246" i="11"/>
  <c r="E246" i="11"/>
  <c r="S243" i="11"/>
  <c r="J322" i="11"/>
  <c r="E316" i="11"/>
  <c r="H312" i="11"/>
  <c r="Q308" i="11"/>
  <c r="Q307" i="11"/>
  <c r="T306" i="11"/>
  <c r="Q304" i="11"/>
  <c r="U303" i="11"/>
  <c r="J303" i="11"/>
  <c r="Q302" i="11"/>
  <c r="S301" i="11"/>
  <c r="P299" i="11"/>
  <c r="T298" i="11"/>
  <c r="D298" i="11"/>
  <c r="H297" i="11"/>
  <c r="Q296" i="11"/>
  <c r="S294" i="11"/>
  <c r="E294" i="11"/>
  <c r="J293" i="11"/>
  <c r="S292" i="11"/>
  <c r="P291" i="11"/>
  <c r="T289" i="11"/>
  <c r="P288" i="11"/>
  <c r="T287" i="11"/>
  <c r="D287" i="11"/>
  <c r="R284" i="11"/>
  <c r="E284" i="11"/>
  <c r="J283" i="11"/>
  <c r="R282" i="11"/>
  <c r="U281" i="11"/>
  <c r="T279" i="11"/>
  <c r="E279" i="11"/>
  <c r="J278" i="11"/>
  <c r="R277" i="11"/>
  <c r="E277" i="11"/>
  <c r="P274" i="11"/>
  <c r="T273" i="11"/>
  <c r="H273" i="11"/>
  <c r="Q272" i="11"/>
  <c r="T271" i="11"/>
  <c r="E271" i="11"/>
  <c r="Q269" i="11"/>
  <c r="D269" i="11"/>
  <c r="S267" i="11"/>
  <c r="J266" i="11"/>
  <c r="S264" i="11"/>
  <c r="D264" i="11"/>
  <c r="J263" i="11"/>
  <c r="Q262" i="11"/>
  <c r="U261" i="11"/>
  <c r="H261" i="11"/>
  <c r="S259" i="11"/>
  <c r="J258" i="11"/>
  <c r="Q257" i="11"/>
  <c r="U256" i="11"/>
  <c r="P254" i="11"/>
  <c r="S253" i="11"/>
  <c r="H253" i="11"/>
  <c r="R252" i="11"/>
  <c r="E252" i="11"/>
  <c r="J251" i="11"/>
  <c r="R249" i="11"/>
  <c r="D249" i="11"/>
  <c r="T247" i="11"/>
  <c r="H247" i="11"/>
  <c r="P246" i="11"/>
  <c r="D246" i="11"/>
  <c r="J244" i="11"/>
  <c r="R321" i="11"/>
  <c r="P314" i="11"/>
  <c r="J311" i="11"/>
  <c r="J309" i="11"/>
  <c r="P307" i="11"/>
  <c r="S306" i="11"/>
  <c r="E306" i="11"/>
  <c r="P304" i="11"/>
  <c r="T303" i="11"/>
  <c r="H303" i="11"/>
  <c r="P302" i="11"/>
  <c r="R301" i="11"/>
  <c r="E301" i="11"/>
  <c r="J299" i="11"/>
  <c r="S298" i="11"/>
  <c r="U297" i="11"/>
  <c r="P296" i="11"/>
  <c r="R294" i="11"/>
  <c r="D294" i="11"/>
  <c r="R292" i="11"/>
  <c r="E292" i="11"/>
  <c r="S289" i="11"/>
  <c r="E289" i="11"/>
  <c r="J288" i="11"/>
  <c r="S287" i="11"/>
  <c r="U286" i="11"/>
  <c r="H286" i="11"/>
  <c r="Q284" i="11"/>
  <c r="D284" i="11"/>
  <c r="H283" i="11"/>
  <c r="Q282" i="11"/>
  <c r="T281" i="11"/>
  <c r="H281" i="11"/>
  <c r="S279" i="11"/>
  <c r="D279" i="11"/>
  <c r="Q277" i="11"/>
  <c r="D277" i="11"/>
  <c r="S273" i="11"/>
  <c r="P272" i="11"/>
  <c r="S271" i="11"/>
  <c r="D271" i="11"/>
  <c r="P269" i="11"/>
  <c r="U268" i="11"/>
  <c r="J268" i="11"/>
  <c r="R267" i="11"/>
  <c r="U266" i="11"/>
  <c r="H266" i="11"/>
  <c r="R264" i="11"/>
  <c r="U263" i="11"/>
  <c r="H263" i="11"/>
  <c r="P262" i="11"/>
  <c r="T261" i="11"/>
  <c r="R259" i="11"/>
  <c r="U258" i="11"/>
  <c r="H258" i="11"/>
  <c r="P257" i="11"/>
  <c r="T256" i="11"/>
  <c r="E256" i="11"/>
  <c r="J254" i="11"/>
  <c r="R253" i="11"/>
  <c r="Q252" i="11"/>
  <c r="D252" i="11"/>
  <c r="Q249" i="11"/>
  <c r="I249" i="11" s="1"/>
  <c r="U248" i="11"/>
  <c r="J248" i="11"/>
  <c r="S247" i="11"/>
  <c r="E247" i="11"/>
  <c r="E314" i="11"/>
  <c r="E312" i="11"/>
  <c r="E311" i="11"/>
  <c r="H308" i="11"/>
  <c r="J307" i="11"/>
  <c r="R306" i="11"/>
  <c r="D306" i="11"/>
  <c r="J304" i="11"/>
  <c r="S303" i="11"/>
  <c r="E303" i="11"/>
  <c r="J302" i="11"/>
  <c r="Q301" i="11"/>
  <c r="D301" i="11"/>
  <c r="R298" i="11"/>
  <c r="T297" i="11"/>
  <c r="E297" i="11"/>
  <c r="J296" i="11"/>
  <c r="Q294" i="11"/>
  <c r="I294" i="11" s="1"/>
  <c r="U293" i="11"/>
  <c r="H293" i="11"/>
  <c r="Q292" i="11"/>
  <c r="D292" i="11"/>
  <c r="J291" i="11"/>
  <c r="R289" i="11"/>
  <c r="D289" i="11"/>
  <c r="H288" i="11"/>
  <c r="R287" i="11"/>
  <c r="T286" i="11"/>
  <c r="E286" i="11"/>
  <c r="P284" i="11"/>
  <c r="U283" i="11"/>
  <c r="E283" i="11"/>
  <c r="P282" i="11"/>
  <c r="S281" i="11"/>
  <c r="R279" i="11"/>
  <c r="U278" i="11"/>
  <c r="H278" i="11"/>
  <c r="P277" i="11"/>
  <c r="U276" i="11"/>
  <c r="J276" i="11"/>
  <c r="R273" i="11"/>
  <c r="E273" i="11"/>
  <c r="J272" i="11"/>
  <c r="R271" i="11"/>
  <c r="T268" i="11"/>
  <c r="Q267" i="11"/>
  <c r="I267" i="11" s="1"/>
  <c r="T266" i="11"/>
  <c r="E266" i="11"/>
  <c r="Q264" i="11"/>
  <c r="T263" i="11"/>
  <c r="E263" i="11"/>
  <c r="J262" i="11"/>
  <c r="S261" i="11"/>
  <c r="Q259" i="11"/>
  <c r="I259" i="11" s="1"/>
  <c r="T258" i="11"/>
  <c r="E258" i="11"/>
  <c r="J257" i="11"/>
  <c r="S256" i="11"/>
  <c r="D256" i="11"/>
  <c r="Q253" i="11"/>
  <c r="P252" i="11"/>
  <c r="U251" i="11"/>
  <c r="H251" i="11"/>
  <c r="P249" i="11"/>
  <c r="T248" i="11"/>
  <c r="R247" i="11"/>
  <c r="D247" i="11"/>
  <c r="J246" i="11"/>
  <c r="T244" i="11"/>
  <c r="T313" i="11"/>
  <c r="D312" i="11"/>
  <c r="E308" i="11"/>
  <c r="Q306" i="11"/>
  <c r="H304" i="11"/>
  <c r="R303" i="11"/>
  <c r="D303" i="11"/>
  <c r="H302" i="11"/>
  <c r="P301" i="11"/>
  <c r="U299" i="11"/>
  <c r="H299" i="11"/>
  <c r="Q298" i="11"/>
  <c r="S297" i="11"/>
  <c r="D297" i="11"/>
  <c r="H296" i="11"/>
  <c r="P294" i="11"/>
  <c r="T293" i="11"/>
  <c r="P292" i="11"/>
  <c r="U291" i="11"/>
  <c r="Q289" i="11"/>
  <c r="U288" i="11"/>
  <c r="Q287" i="11"/>
  <c r="S286" i="11"/>
  <c r="D286" i="11"/>
  <c r="T283" i="11"/>
  <c r="D283" i="11"/>
  <c r="R281" i="11"/>
  <c r="E281" i="11"/>
  <c r="Q279" i="11"/>
  <c r="T278" i="11"/>
  <c r="E278" i="11"/>
  <c r="T276" i="11"/>
  <c r="U274" i="11"/>
  <c r="J274" i="11"/>
  <c r="Q273" i="11"/>
  <c r="D273" i="11"/>
  <c r="H272" i="11"/>
  <c r="N272" i="11" s="1"/>
  <c r="Q271" i="11"/>
  <c r="J269" i="11"/>
  <c r="S268" i="11"/>
  <c r="H268" i="11"/>
  <c r="P267" i="11"/>
  <c r="S266" i="11"/>
  <c r="D266" i="11"/>
  <c r="P264" i="11"/>
  <c r="S263" i="11"/>
  <c r="D263" i="11"/>
  <c r="R261" i="11"/>
  <c r="E261" i="11"/>
  <c r="P259" i="11"/>
  <c r="S258" i="11"/>
  <c r="D258" i="11"/>
  <c r="H257" i="11"/>
  <c r="R256" i="11"/>
  <c r="U254" i="11"/>
  <c r="H254" i="11"/>
  <c r="P253" i="11"/>
  <c r="E253" i="11"/>
  <c r="T251" i="11"/>
  <c r="E251" i="11"/>
  <c r="S248" i="11"/>
  <c r="H248" i="11"/>
  <c r="Q247" i="11"/>
  <c r="U246" i="11"/>
  <c r="S244" i="11"/>
  <c r="S318" i="11"/>
  <c r="U311" i="11"/>
  <c r="E309" i="11"/>
  <c r="D308" i="11"/>
  <c r="H307" i="11"/>
  <c r="P306" i="11"/>
  <c r="U304" i="11"/>
  <c r="Q303" i="11"/>
  <c r="U302" i="11"/>
  <c r="E302" i="11"/>
  <c r="T299" i="11"/>
  <c r="P298" i="11"/>
  <c r="R297" i="11"/>
  <c r="U296" i="11"/>
  <c r="E296" i="11"/>
  <c r="S293" i="11"/>
  <c r="E293" i="11"/>
  <c r="T291" i="11"/>
  <c r="H291" i="11"/>
  <c r="P289" i="11"/>
  <c r="T288" i="11"/>
  <c r="E288" i="11"/>
  <c r="P287" i="11"/>
  <c r="R286" i="11"/>
  <c r="S283" i="11"/>
  <c r="J282" i="11"/>
  <c r="Q281" i="11"/>
  <c r="Q285" i="11" s="1"/>
  <c r="D281" i="11"/>
  <c r="P279" i="11"/>
  <c r="S278" i="11"/>
  <c r="D278" i="11"/>
  <c r="J277" i="11"/>
  <c r="S276" i="11"/>
  <c r="H276" i="11"/>
  <c r="T274" i="11"/>
  <c r="H274" i="11"/>
  <c r="P273" i="11"/>
  <c r="U272" i="11"/>
  <c r="P271" i="11"/>
  <c r="U269" i="11"/>
  <c r="H269" i="11"/>
  <c r="R268" i="11"/>
  <c r="E268" i="11"/>
  <c r="J267" i="11"/>
  <c r="R266" i="11"/>
  <c r="J264" i="11"/>
  <c r="R263" i="11"/>
  <c r="U262" i="11"/>
  <c r="H262" i="11"/>
  <c r="Q261" i="11"/>
  <c r="D261" i="11"/>
  <c r="J259" i="11"/>
  <c r="R258" i="11"/>
  <c r="U257" i="11"/>
  <c r="Q256" i="11"/>
  <c r="T254" i="11"/>
  <c r="E254" i="11"/>
  <c r="D253" i="11"/>
  <c r="S251" i="11"/>
  <c r="D251" i="11"/>
  <c r="R248" i="11"/>
  <c r="P247" i="11"/>
  <c r="T246" i="11"/>
  <c r="D318" i="11"/>
  <c r="H313" i="11"/>
  <c r="S311" i="11"/>
  <c r="S315" i="11" s="1"/>
  <c r="U309" i="11"/>
  <c r="U308" i="11"/>
  <c r="U307" i="11"/>
  <c r="T304" i="11"/>
  <c r="E304" i="11"/>
  <c r="F304" i="11" s="1"/>
  <c r="P303" i="11"/>
  <c r="T302" i="11"/>
  <c r="D302" i="11"/>
  <c r="G302" i="11" s="1"/>
  <c r="J301" i="11"/>
  <c r="S299" i="11"/>
  <c r="E299" i="11"/>
  <c r="J298" i="11"/>
  <c r="Q297" i="11"/>
  <c r="T296" i="11"/>
  <c r="D296" i="11"/>
  <c r="J294" i="11"/>
  <c r="R293" i="11"/>
  <c r="D293" i="11"/>
  <c r="J292" i="11"/>
  <c r="S291" i="11"/>
  <c r="E291" i="11"/>
  <c r="S288" i="11"/>
  <c r="D288" i="11"/>
  <c r="J287" i="11"/>
  <c r="N287" i="11" s="1"/>
  <c r="Q286" i="11"/>
  <c r="U284" i="11"/>
  <c r="J284" i="11"/>
  <c r="R283" i="11"/>
  <c r="U282" i="11"/>
  <c r="H282" i="11"/>
  <c r="P281" i="11"/>
  <c r="R278" i="11"/>
  <c r="U277" i="11"/>
  <c r="H277" i="11"/>
  <c r="R276" i="11"/>
  <c r="E276" i="11"/>
  <c r="S274" i="11"/>
  <c r="E274" i="11"/>
  <c r="T272" i="11"/>
  <c r="E272" i="11"/>
  <c r="T269" i="11"/>
  <c r="Q268" i="11"/>
  <c r="D268" i="11"/>
  <c r="H267" i="11"/>
  <c r="Q266" i="11"/>
  <c r="H264" i="11"/>
  <c r="Q263" i="11"/>
  <c r="T262" i="11"/>
  <c r="E262" i="11"/>
  <c r="P261" i="11"/>
  <c r="H259" i="11"/>
  <c r="Q258" i="11"/>
  <c r="T257" i="11"/>
  <c r="P256" i="11"/>
  <c r="S254" i="11"/>
  <c r="D254" i="11"/>
  <c r="U252" i="11"/>
  <c r="J252" i="11"/>
  <c r="R251" i="11"/>
  <c r="U249" i="11"/>
  <c r="J249" i="11"/>
  <c r="Q248" i="11"/>
  <c r="E248" i="11"/>
  <c r="S246" i="11"/>
  <c r="P243" i="11"/>
  <c r="R242" i="11"/>
  <c r="T241" i="11"/>
  <c r="E241" i="11"/>
  <c r="P239" i="11"/>
  <c r="T238" i="11"/>
  <c r="Q237" i="11"/>
  <c r="U236" i="11"/>
  <c r="T234" i="11"/>
  <c r="D234" i="11"/>
  <c r="Q232" i="11"/>
  <c r="D232" i="11"/>
  <c r="J231" i="11"/>
  <c r="S229" i="11"/>
  <c r="P228" i="11"/>
  <c r="J227" i="11"/>
  <c r="S226" i="11"/>
  <c r="S223" i="11"/>
  <c r="E223" i="11"/>
  <c r="J222" i="11"/>
  <c r="R221" i="11"/>
  <c r="D221" i="11"/>
  <c r="H219" i="11"/>
  <c r="Q218" i="11"/>
  <c r="T217" i="11"/>
  <c r="Q216" i="11"/>
  <c r="D216" i="11"/>
  <c r="J214" i="11"/>
  <c r="S213" i="11"/>
  <c r="E213" i="11"/>
  <c r="T211" i="11"/>
  <c r="D211" i="11"/>
  <c r="J209" i="11"/>
  <c r="T208" i="11"/>
  <c r="H208" i="11"/>
  <c r="R207" i="11"/>
  <c r="D207" i="11"/>
  <c r="P206" i="11"/>
  <c r="T204" i="11"/>
  <c r="D204" i="11"/>
  <c r="H203" i="11"/>
  <c r="P202" i="11"/>
  <c r="S201" i="11"/>
  <c r="D201" i="11"/>
  <c r="S198" i="11"/>
  <c r="D198" i="11"/>
  <c r="H197" i="11"/>
  <c r="R196" i="11"/>
  <c r="Q194" i="11"/>
  <c r="U193" i="11"/>
  <c r="Q192" i="11"/>
  <c r="U191" i="11"/>
  <c r="J191" i="11"/>
  <c r="T189" i="11"/>
  <c r="E189" i="11"/>
  <c r="P188" i="11"/>
  <c r="R187" i="11"/>
  <c r="H186" i="11"/>
  <c r="T184" i="11"/>
  <c r="H184" i="11"/>
  <c r="Q183" i="11"/>
  <c r="Q251" i="11"/>
  <c r="H246" i="11"/>
  <c r="H244" i="11"/>
  <c r="J243" i="11"/>
  <c r="Q242" i="11"/>
  <c r="S241" i="11"/>
  <c r="D241" i="11"/>
  <c r="S238" i="11"/>
  <c r="P237" i="11"/>
  <c r="T236" i="11"/>
  <c r="H236" i="11"/>
  <c r="S234" i="11"/>
  <c r="U233" i="11"/>
  <c r="H233" i="11"/>
  <c r="P232" i="11"/>
  <c r="U231" i="11"/>
  <c r="R229" i="11"/>
  <c r="E229" i="11"/>
  <c r="H227" i="11"/>
  <c r="N227" i="11" s="1"/>
  <c r="R226" i="11"/>
  <c r="U224" i="11"/>
  <c r="J224" i="11"/>
  <c r="R223" i="11"/>
  <c r="D223" i="11"/>
  <c r="Q221" i="11"/>
  <c r="U219" i="11"/>
  <c r="E219" i="11"/>
  <c r="P218" i="11"/>
  <c r="S217" i="11"/>
  <c r="P216" i="11"/>
  <c r="U214" i="11"/>
  <c r="R213" i="11"/>
  <c r="D213" i="11"/>
  <c r="J212" i="11"/>
  <c r="S211" i="11"/>
  <c r="U209" i="11"/>
  <c r="S208" i="11"/>
  <c r="Q207" i="11"/>
  <c r="J206" i="11"/>
  <c r="S204" i="11"/>
  <c r="U203" i="11"/>
  <c r="E203" i="11"/>
  <c r="J202" i="11"/>
  <c r="R201" i="11"/>
  <c r="U199" i="11"/>
  <c r="J199" i="11"/>
  <c r="R198" i="11"/>
  <c r="U197" i="11"/>
  <c r="Q196" i="11"/>
  <c r="P194" i="11"/>
  <c r="T193" i="11"/>
  <c r="H193" i="11"/>
  <c r="P192" i="11"/>
  <c r="T191" i="11"/>
  <c r="S189" i="11"/>
  <c r="D189" i="11"/>
  <c r="J188" i="11"/>
  <c r="Q187" i="11"/>
  <c r="U186" i="11"/>
  <c r="S184" i="11"/>
  <c r="P183" i="11"/>
  <c r="D183" i="11"/>
  <c r="S181" i="11"/>
  <c r="D181" i="11"/>
  <c r="J179" i="11"/>
  <c r="S178" i="11"/>
  <c r="D178" i="11"/>
  <c r="J177" i="11"/>
  <c r="T249" i="11"/>
  <c r="E244" i="11"/>
  <c r="H243" i="11"/>
  <c r="P242" i="11"/>
  <c r="R241" i="11"/>
  <c r="J239" i="11"/>
  <c r="R238" i="11"/>
  <c r="E238" i="11"/>
  <c r="S236" i="11"/>
  <c r="E236" i="11"/>
  <c r="R234" i="11"/>
  <c r="T233" i="11"/>
  <c r="E233" i="11"/>
  <c r="T231" i="11"/>
  <c r="H231" i="11"/>
  <c r="Q229" i="11"/>
  <c r="D229" i="11"/>
  <c r="J228" i="11"/>
  <c r="U227" i="11"/>
  <c r="Q226" i="11"/>
  <c r="T224" i="11"/>
  <c r="H224" i="11"/>
  <c r="Q223" i="11"/>
  <c r="U222" i="11"/>
  <c r="H222" i="11"/>
  <c r="P221" i="11"/>
  <c r="T219" i="11"/>
  <c r="D219" i="11"/>
  <c r="R217" i="11"/>
  <c r="E217" i="11"/>
  <c r="T214" i="11"/>
  <c r="H214" i="11"/>
  <c r="Q213" i="11"/>
  <c r="U212" i="11"/>
  <c r="R211" i="11"/>
  <c r="T209" i="11"/>
  <c r="H209" i="11"/>
  <c r="R208" i="11"/>
  <c r="P207" i="11"/>
  <c r="H206" i="11"/>
  <c r="R204" i="11"/>
  <c r="T203" i="11"/>
  <c r="D203" i="11"/>
  <c r="H202" i="11"/>
  <c r="Q201" i="11"/>
  <c r="T199" i="11"/>
  <c r="Q198" i="11"/>
  <c r="T197" i="11"/>
  <c r="E197" i="11"/>
  <c r="P196" i="11"/>
  <c r="S193" i="11"/>
  <c r="E193" i="11"/>
  <c r="J192" i="11"/>
  <c r="S191" i="11"/>
  <c r="H191" i="11"/>
  <c r="R189" i="11"/>
  <c r="H188" i="11"/>
  <c r="P187" i="11"/>
  <c r="T186" i="11"/>
  <c r="E186" i="11"/>
  <c r="R184" i="11"/>
  <c r="E184" i="11"/>
  <c r="U182" i="11"/>
  <c r="J182" i="11"/>
  <c r="R181" i="11"/>
  <c r="H179" i="11"/>
  <c r="R178" i="11"/>
  <c r="U177" i="11"/>
  <c r="H249" i="11"/>
  <c r="D244" i="11"/>
  <c r="E243" i="11"/>
  <c r="J242" i="11"/>
  <c r="Q241" i="11"/>
  <c r="U239" i="11"/>
  <c r="Q238" i="11"/>
  <c r="D238" i="11"/>
  <c r="J237" i="11"/>
  <c r="R236" i="11"/>
  <c r="D236" i="11"/>
  <c r="Q234" i="11"/>
  <c r="S233" i="11"/>
  <c r="D233" i="11"/>
  <c r="S231" i="11"/>
  <c r="E231" i="11"/>
  <c r="P229" i="11"/>
  <c r="U228" i="11"/>
  <c r="T227" i="11"/>
  <c r="E227" i="11"/>
  <c r="P226" i="11"/>
  <c r="S224" i="11"/>
  <c r="P223" i="11"/>
  <c r="T222" i="11"/>
  <c r="E222" i="11"/>
  <c r="S219" i="11"/>
  <c r="J218" i="11"/>
  <c r="Q217" i="11"/>
  <c r="D217" i="11"/>
  <c r="S214" i="11"/>
  <c r="E214" i="11"/>
  <c r="P213" i="11"/>
  <c r="T212" i="11"/>
  <c r="H212" i="11"/>
  <c r="Q211" i="11"/>
  <c r="S209" i="11"/>
  <c r="Q208" i="11"/>
  <c r="E208" i="11"/>
  <c r="U206" i="11"/>
  <c r="Q204" i="11"/>
  <c r="S203" i="11"/>
  <c r="U202" i="11"/>
  <c r="P201" i="11"/>
  <c r="S199" i="11"/>
  <c r="H199" i="11"/>
  <c r="P198" i="11"/>
  <c r="S197" i="11"/>
  <c r="D197" i="11"/>
  <c r="J196" i="11"/>
  <c r="J194" i="11"/>
  <c r="R193" i="11"/>
  <c r="D193" i="11"/>
  <c r="R191" i="11"/>
  <c r="Q189" i="11"/>
  <c r="U188" i="11"/>
  <c r="E188" i="11"/>
  <c r="J187" i="11"/>
  <c r="S186" i="11"/>
  <c r="D186" i="11"/>
  <c r="Q184" i="11"/>
  <c r="D184" i="11"/>
  <c r="T182" i="11"/>
  <c r="Q181" i="11"/>
  <c r="U179" i="11"/>
  <c r="E179" i="11"/>
  <c r="Q178" i="11"/>
  <c r="T177" i="11"/>
  <c r="E177" i="11"/>
  <c r="P248" i="11"/>
  <c r="U244" i="11"/>
  <c r="U243" i="11"/>
  <c r="D243" i="11"/>
  <c r="H242" i="11"/>
  <c r="P241" i="11"/>
  <c r="T239" i="11"/>
  <c r="H239" i="11"/>
  <c r="P238" i="11"/>
  <c r="U237" i="11"/>
  <c r="H237" i="11"/>
  <c r="Q236" i="11"/>
  <c r="P234" i="11"/>
  <c r="R233" i="11"/>
  <c r="U232" i="11"/>
  <c r="J232" i="11"/>
  <c r="R231" i="11"/>
  <c r="D231" i="11"/>
  <c r="T228" i="11"/>
  <c r="H228" i="11"/>
  <c r="S227" i="11"/>
  <c r="D227" i="11"/>
  <c r="J226" i="11"/>
  <c r="R224" i="11"/>
  <c r="E224" i="11"/>
  <c r="S222" i="11"/>
  <c r="D222" i="11"/>
  <c r="J221" i="11"/>
  <c r="R219" i="11"/>
  <c r="U218" i="11"/>
  <c r="H218" i="11"/>
  <c r="P217" i="11"/>
  <c r="U216" i="11"/>
  <c r="J216" i="11"/>
  <c r="R214" i="11"/>
  <c r="D214" i="11"/>
  <c r="S212" i="11"/>
  <c r="P211" i="11"/>
  <c r="R209" i="11"/>
  <c r="P208" i="11"/>
  <c r="D208" i="11"/>
  <c r="J207" i="11"/>
  <c r="T206" i="11"/>
  <c r="P204" i="11"/>
  <c r="R203" i="11"/>
  <c r="T202" i="11"/>
  <c r="E202" i="11"/>
  <c r="R199" i="11"/>
  <c r="E199" i="11"/>
  <c r="J198" i="11"/>
  <c r="R197" i="11"/>
  <c r="H196" i="11"/>
  <c r="U194" i="11"/>
  <c r="H194" i="11"/>
  <c r="Q193" i="11"/>
  <c r="U192" i="11"/>
  <c r="H192" i="11"/>
  <c r="Q191" i="11"/>
  <c r="E191" i="11"/>
  <c r="P189" i="11"/>
  <c r="T188" i="11"/>
  <c r="D188" i="11"/>
  <c r="H187" i="11"/>
  <c r="R186" i="11"/>
  <c r="P184" i="11"/>
  <c r="U183" i="11"/>
  <c r="J183" i="11"/>
  <c r="S182" i="11"/>
  <c r="D248" i="11"/>
  <c r="R244" i="11"/>
  <c r="T243" i="11"/>
  <c r="U242" i="11"/>
  <c r="E242" i="11"/>
  <c r="J241" i="11"/>
  <c r="S239" i="11"/>
  <c r="E239" i="11"/>
  <c r="J238" i="11"/>
  <c r="T237" i="11"/>
  <c r="P236" i="11"/>
  <c r="J234" i="11"/>
  <c r="Q233" i="11"/>
  <c r="T232" i="11"/>
  <c r="H232" i="11"/>
  <c r="Q231" i="11"/>
  <c r="S228" i="11"/>
  <c r="E228" i="11"/>
  <c r="R227" i="11"/>
  <c r="H226" i="11"/>
  <c r="Q224" i="11"/>
  <c r="D224" i="11"/>
  <c r="J223" i="11"/>
  <c r="R222" i="11"/>
  <c r="U221" i="11"/>
  <c r="H221" i="11"/>
  <c r="Q219" i="11"/>
  <c r="T218" i="11"/>
  <c r="E218" i="11"/>
  <c r="J217" i="11"/>
  <c r="T216" i="11"/>
  <c r="H216" i="11"/>
  <c r="Q214" i="11"/>
  <c r="J213" i="11"/>
  <c r="R212" i="11"/>
  <c r="E212" i="11"/>
  <c r="J211" i="11"/>
  <c r="Q209" i="11"/>
  <c r="E209" i="11"/>
  <c r="U207" i="11"/>
  <c r="S206" i="11"/>
  <c r="E206" i="11"/>
  <c r="J204" i="11"/>
  <c r="Q203" i="11"/>
  <c r="S202" i="11"/>
  <c r="D202" i="11"/>
  <c r="J201" i="11"/>
  <c r="Q199" i="11"/>
  <c r="D199" i="11"/>
  <c r="Q197" i="11"/>
  <c r="U196" i="11"/>
  <c r="E196" i="11"/>
  <c r="T194" i="11"/>
  <c r="P193" i="11"/>
  <c r="T192" i="11"/>
  <c r="P191" i="11"/>
  <c r="D191" i="11"/>
  <c r="J189" i="11"/>
  <c r="S188" i="11"/>
  <c r="U187" i="11"/>
  <c r="E187" i="11"/>
  <c r="Q186" i="11"/>
  <c r="T183" i="11"/>
  <c r="R182" i="11"/>
  <c r="E182" i="11"/>
  <c r="J181" i="11"/>
  <c r="S179" i="11"/>
  <c r="J178" i="11"/>
  <c r="R177" i="11"/>
  <c r="U176" i="11"/>
  <c r="J247" i="11"/>
  <c r="Q244" i="11"/>
  <c r="R243" i="11"/>
  <c r="T242" i="11"/>
  <c r="D242" i="11"/>
  <c r="R239" i="11"/>
  <c r="D239" i="11"/>
  <c r="S237" i="11"/>
  <c r="E237" i="11"/>
  <c r="H234" i="11"/>
  <c r="P233" i="11"/>
  <c r="S232" i="11"/>
  <c r="P231" i="11"/>
  <c r="U229" i="11"/>
  <c r="J229" i="11"/>
  <c r="R228" i="11"/>
  <c r="D228" i="11"/>
  <c r="Q227" i="11"/>
  <c r="U226" i="11"/>
  <c r="E226" i="11"/>
  <c r="P224" i="11"/>
  <c r="U223" i="11"/>
  <c r="Q222" i="11"/>
  <c r="T221" i="11"/>
  <c r="P219" i="11"/>
  <c r="S218" i="11"/>
  <c r="D218" i="11"/>
  <c r="S216" i="11"/>
  <c r="P214" i="11"/>
  <c r="U213" i="11"/>
  <c r="H213" i="11"/>
  <c r="Q212" i="11"/>
  <c r="D212" i="11"/>
  <c r="H211" i="11"/>
  <c r="P209" i="11"/>
  <c r="D209" i="11"/>
  <c r="T207" i="11"/>
  <c r="H207" i="11"/>
  <c r="R206" i="11"/>
  <c r="D206" i="11"/>
  <c r="H204" i="11"/>
  <c r="P203" i="11"/>
  <c r="R202" i="11"/>
  <c r="U201" i="11"/>
  <c r="H201" i="11"/>
  <c r="P199" i="11"/>
  <c r="U198" i="11"/>
  <c r="H198" i="11"/>
  <c r="L198" i="11" s="1"/>
  <c r="P197" i="11"/>
  <c r="T196" i="11"/>
  <c r="D196" i="11"/>
  <c r="S194" i="11"/>
  <c r="E194" i="11"/>
  <c r="S192" i="11"/>
  <c r="E192" i="11"/>
  <c r="H189" i="11"/>
  <c r="R188" i="11"/>
  <c r="T187" i="11"/>
  <c r="D187" i="11"/>
  <c r="P186" i="11"/>
  <c r="J184" i="11"/>
  <c r="S183" i="11"/>
  <c r="H183" i="11"/>
  <c r="Q182" i="11"/>
  <c r="D182" i="11"/>
  <c r="H181" i="11"/>
  <c r="R179" i="11"/>
  <c r="H178" i="11"/>
  <c r="R246" i="11"/>
  <c r="P244" i="11"/>
  <c r="Q243" i="11"/>
  <c r="S242" i="11"/>
  <c r="U241" i="11"/>
  <c r="H241" i="11"/>
  <c r="Q239" i="11"/>
  <c r="U238" i="11"/>
  <c r="H238" i="11"/>
  <c r="R237" i="11"/>
  <c r="D237" i="11"/>
  <c r="J236" i="11"/>
  <c r="U234" i="11"/>
  <c r="E234" i="11"/>
  <c r="J233" i="11"/>
  <c r="R232" i="11"/>
  <c r="E232" i="11"/>
  <c r="T229" i="11"/>
  <c r="H229" i="11"/>
  <c r="Q228" i="11"/>
  <c r="P227" i="11"/>
  <c r="T226" i="11"/>
  <c r="D226" i="11"/>
  <c r="T223" i="11"/>
  <c r="H223" i="11"/>
  <c r="P222" i="11"/>
  <c r="S221" i="11"/>
  <c r="E221" i="11"/>
  <c r="J219" i="11"/>
  <c r="R218" i="11"/>
  <c r="U217" i="11"/>
  <c r="H217" i="11"/>
  <c r="R216" i="11"/>
  <c r="E216" i="11"/>
  <c r="T213" i="11"/>
  <c r="P212" i="11"/>
  <c r="U211" i="11"/>
  <c r="E211" i="11"/>
  <c r="U208" i="11"/>
  <c r="J208" i="11"/>
  <c r="S207" i="11"/>
  <c r="E207" i="11"/>
  <c r="Q206" i="11"/>
  <c r="Q210" i="11" s="1"/>
  <c r="U204" i="11"/>
  <c r="E204" i="11"/>
  <c r="J203" i="11"/>
  <c r="Q202" i="11"/>
  <c r="T201" i="11"/>
  <c r="T205" i="11" s="1"/>
  <c r="E201" i="11"/>
  <c r="T198" i="11"/>
  <c r="E198" i="11"/>
  <c r="J197" i="11"/>
  <c r="S196" i="11"/>
  <c r="R194" i="11"/>
  <c r="D194" i="11"/>
  <c r="J193" i="11"/>
  <c r="R192" i="11"/>
  <c r="D192" i="11"/>
  <c r="U189" i="11"/>
  <c r="Q188" i="11"/>
  <c r="S187" i="11"/>
  <c r="J186" i="11"/>
  <c r="U184" i="11"/>
  <c r="R183" i="11"/>
  <c r="P182" i="11"/>
  <c r="U181" i="11"/>
  <c r="Q179" i="11"/>
  <c r="E183" i="11"/>
  <c r="D179" i="11"/>
  <c r="P177" i="11"/>
  <c r="P176" i="11"/>
  <c r="T174" i="11"/>
  <c r="J174" i="11"/>
  <c r="R173" i="11"/>
  <c r="J172" i="11"/>
  <c r="Q171" i="11"/>
  <c r="U169" i="11"/>
  <c r="H169" i="11"/>
  <c r="P168" i="11"/>
  <c r="U167" i="11"/>
  <c r="J167" i="11"/>
  <c r="R166" i="11"/>
  <c r="E166" i="11"/>
  <c r="R163" i="11"/>
  <c r="T162" i="11"/>
  <c r="D162" i="11"/>
  <c r="H161" i="11"/>
  <c r="Q159" i="11"/>
  <c r="S158" i="11"/>
  <c r="U157" i="11"/>
  <c r="H157" i="11"/>
  <c r="Q156" i="11"/>
  <c r="U154" i="11"/>
  <c r="J154" i="11"/>
  <c r="R153" i="11"/>
  <c r="D153" i="11"/>
  <c r="H152" i="11"/>
  <c r="R151" i="11"/>
  <c r="T149" i="11"/>
  <c r="Q148" i="11"/>
  <c r="U147" i="11"/>
  <c r="H147" i="11"/>
  <c r="Q146" i="11"/>
  <c r="S144" i="11"/>
  <c r="U143" i="11"/>
  <c r="Q142" i="11"/>
  <c r="T141" i="11"/>
  <c r="P139" i="11"/>
  <c r="T138" i="11"/>
  <c r="D138" i="11"/>
  <c r="H137" i="11"/>
  <c r="P136" i="11"/>
  <c r="S134" i="11"/>
  <c r="E134" i="11"/>
  <c r="J133" i="11"/>
  <c r="S132" i="11"/>
  <c r="H132" i="11"/>
  <c r="Q131" i="11"/>
  <c r="U129" i="11"/>
  <c r="E129" i="11"/>
  <c r="J128" i="11"/>
  <c r="S127" i="11"/>
  <c r="E127" i="11"/>
  <c r="J126" i="11"/>
  <c r="R124" i="11"/>
  <c r="D124" i="11"/>
  <c r="S122" i="11"/>
  <c r="U121" i="11"/>
  <c r="E121" i="11"/>
  <c r="P119" i="11"/>
  <c r="T118" i="11"/>
  <c r="H118" i="11"/>
  <c r="P117" i="11"/>
  <c r="D117" i="11"/>
  <c r="H116" i="11"/>
  <c r="Q114" i="11"/>
  <c r="S113" i="11"/>
  <c r="D113" i="11"/>
  <c r="H112" i="11"/>
  <c r="U178" i="11"/>
  <c r="J176" i="11"/>
  <c r="S174" i="11"/>
  <c r="Q173" i="11"/>
  <c r="U172" i="11"/>
  <c r="H172" i="11"/>
  <c r="P171" i="11"/>
  <c r="T169" i="11"/>
  <c r="E169" i="11"/>
  <c r="J168" i="11"/>
  <c r="T167" i="11"/>
  <c r="Q166" i="11"/>
  <c r="D166" i="11"/>
  <c r="J164" i="11"/>
  <c r="Q163" i="11"/>
  <c r="S162" i="11"/>
  <c r="U161" i="11"/>
  <c r="E161" i="11"/>
  <c r="P159" i="11"/>
  <c r="R158" i="11"/>
  <c r="T157" i="11"/>
  <c r="P156" i="11"/>
  <c r="T154" i="11"/>
  <c r="H154" i="11"/>
  <c r="Q153" i="11"/>
  <c r="U152" i="11"/>
  <c r="Q151" i="11"/>
  <c r="S149" i="11"/>
  <c r="H149" i="11"/>
  <c r="P148" i="11"/>
  <c r="T147" i="11"/>
  <c r="P146" i="11"/>
  <c r="R144" i="11"/>
  <c r="T143" i="11"/>
  <c r="H143" i="11"/>
  <c r="P142" i="11"/>
  <c r="S141" i="11"/>
  <c r="E141" i="11"/>
  <c r="S138" i="11"/>
  <c r="U137" i="11"/>
  <c r="E137" i="11"/>
  <c r="J136" i="11"/>
  <c r="R134" i="11"/>
  <c r="D134" i="11"/>
  <c r="R132" i="11"/>
  <c r="P131" i="11"/>
  <c r="T129" i="11"/>
  <c r="D129" i="11"/>
  <c r="R127" i="11"/>
  <c r="D127" i="11"/>
  <c r="Q124" i="11"/>
  <c r="U123" i="11"/>
  <c r="H123" i="11"/>
  <c r="R122" i="11"/>
  <c r="T121" i="11"/>
  <c r="D121" i="11"/>
  <c r="S118" i="11"/>
  <c r="E118" i="11"/>
  <c r="U116" i="11"/>
  <c r="E116" i="11"/>
  <c r="P114" i="11"/>
  <c r="R113" i="11"/>
  <c r="U112" i="11"/>
  <c r="P111" i="11"/>
  <c r="S109" i="11"/>
  <c r="H109" i="11"/>
  <c r="Q108" i="11"/>
  <c r="U107" i="11"/>
  <c r="P106" i="11"/>
  <c r="S104" i="11"/>
  <c r="E104" i="11"/>
  <c r="J103" i="11"/>
  <c r="R102" i="11"/>
  <c r="H182" i="11"/>
  <c r="L182" i="11" s="1"/>
  <c r="T178" i="11"/>
  <c r="H177" i="11"/>
  <c r="R174" i="11"/>
  <c r="H174" i="11"/>
  <c r="P173" i="11"/>
  <c r="T172" i="11"/>
  <c r="E172" i="11"/>
  <c r="J171" i="11"/>
  <c r="S169" i="11"/>
  <c r="D169" i="11"/>
  <c r="S167" i="11"/>
  <c r="H167" i="11"/>
  <c r="P166" i="11"/>
  <c r="U164" i="11"/>
  <c r="H164" i="11"/>
  <c r="P163" i="11"/>
  <c r="R162" i="11"/>
  <c r="T161" i="11"/>
  <c r="D161" i="11"/>
  <c r="J159" i="11"/>
  <c r="Q158" i="11"/>
  <c r="S157" i="11"/>
  <c r="E157" i="11"/>
  <c r="S154" i="11"/>
  <c r="P153" i="11"/>
  <c r="T152" i="11"/>
  <c r="E152" i="11"/>
  <c r="P151" i="11"/>
  <c r="R149" i="11"/>
  <c r="E149" i="11"/>
  <c r="S147" i="11"/>
  <c r="E147" i="11"/>
  <c r="J146" i="11"/>
  <c r="Q144" i="11"/>
  <c r="S143" i="11"/>
  <c r="E143" i="11"/>
  <c r="J142" i="11"/>
  <c r="R141" i="11"/>
  <c r="D141" i="11"/>
  <c r="J139" i="11"/>
  <c r="R138" i="11"/>
  <c r="T137" i="11"/>
  <c r="D137" i="11"/>
  <c r="H136" i="11"/>
  <c r="Q134" i="11"/>
  <c r="U133" i="11"/>
  <c r="H133" i="11"/>
  <c r="Q132" i="11"/>
  <c r="E132" i="11"/>
  <c r="S129" i="11"/>
  <c r="U128" i="11"/>
  <c r="H128" i="11"/>
  <c r="Q127" i="11"/>
  <c r="U126" i="11"/>
  <c r="H126" i="11"/>
  <c r="P124" i="11"/>
  <c r="T123" i="11"/>
  <c r="E123" i="11"/>
  <c r="Q122" i="11"/>
  <c r="S121" i="11"/>
  <c r="R118" i="11"/>
  <c r="D118" i="11"/>
  <c r="J117" i="11"/>
  <c r="T116" i="11"/>
  <c r="D116" i="11"/>
  <c r="J114" i="11"/>
  <c r="Q113" i="11"/>
  <c r="T112" i="11"/>
  <c r="E112" i="11"/>
  <c r="R109" i="11"/>
  <c r="T181" i="11"/>
  <c r="P178" i="11"/>
  <c r="D177" i="11"/>
  <c r="H176" i="11"/>
  <c r="Q174" i="11"/>
  <c r="E174" i="11"/>
  <c r="J173" i="11"/>
  <c r="S172" i="11"/>
  <c r="D172" i="11"/>
  <c r="H171" i="11"/>
  <c r="R169" i="11"/>
  <c r="U168" i="11"/>
  <c r="H168" i="11"/>
  <c r="R167" i="11"/>
  <c r="E167" i="11"/>
  <c r="T164" i="11"/>
  <c r="E164" i="11"/>
  <c r="J163" i="11"/>
  <c r="Q162" i="11"/>
  <c r="S161" i="11"/>
  <c r="H159" i="11"/>
  <c r="P158" i="11"/>
  <c r="R157" i="11"/>
  <c r="D157" i="11"/>
  <c r="J156" i="11"/>
  <c r="R154" i="11"/>
  <c r="E154" i="11"/>
  <c r="S152" i="11"/>
  <c r="D152" i="11"/>
  <c r="J151" i="11"/>
  <c r="Q149" i="11"/>
  <c r="D149" i="11"/>
  <c r="G149" i="11" s="1"/>
  <c r="J148" i="11"/>
  <c r="R147" i="11"/>
  <c r="D147" i="11"/>
  <c r="H146" i="11"/>
  <c r="P144" i="11"/>
  <c r="R143" i="11"/>
  <c r="D143" i="11"/>
  <c r="Q141" i="11"/>
  <c r="U139" i="11"/>
  <c r="Q138" i="11"/>
  <c r="S137" i="11"/>
  <c r="U136" i="11"/>
  <c r="P134" i="11"/>
  <c r="T133" i="11"/>
  <c r="P132" i="11"/>
  <c r="D132" i="11"/>
  <c r="J131" i="11"/>
  <c r="R129" i="11"/>
  <c r="T128" i="11"/>
  <c r="P127" i="11"/>
  <c r="T126" i="11"/>
  <c r="E126" i="11"/>
  <c r="S123" i="11"/>
  <c r="D123" i="11"/>
  <c r="P122" i="11"/>
  <c r="R121" i="11"/>
  <c r="U119" i="11"/>
  <c r="P181" i="11"/>
  <c r="T176" i="11"/>
  <c r="P174" i="11"/>
  <c r="D174" i="11"/>
  <c r="H173" i="11"/>
  <c r="R172" i="11"/>
  <c r="U171" i="11"/>
  <c r="E171" i="11"/>
  <c r="Q169" i="11"/>
  <c r="T168" i="11"/>
  <c r="Q167" i="11"/>
  <c r="D167" i="11"/>
  <c r="G167" i="11" s="1"/>
  <c r="S164" i="11"/>
  <c r="D164" i="11"/>
  <c r="H163" i="11"/>
  <c r="P162" i="11"/>
  <c r="R161" i="11"/>
  <c r="U159" i="11"/>
  <c r="E159" i="11"/>
  <c r="J158" i="11"/>
  <c r="Q157" i="11"/>
  <c r="U156" i="11"/>
  <c r="Q154" i="11"/>
  <c r="D154" i="11"/>
  <c r="G154" i="11" s="1"/>
  <c r="J153" i="11"/>
  <c r="R152" i="11"/>
  <c r="H151" i="11"/>
  <c r="P149" i="11"/>
  <c r="U148" i="11"/>
  <c r="Q147" i="11"/>
  <c r="U146" i="11"/>
  <c r="E146" i="11"/>
  <c r="J144" i="11"/>
  <c r="Q143" i="11"/>
  <c r="U142" i="11"/>
  <c r="H142" i="11"/>
  <c r="P141" i="11"/>
  <c r="T139" i="11"/>
  <c r="H139" i="11"/>
  <c r="N139" i="11" s="1"/>
  <c r="P138" i="11"/>
  <c r="R137" i="11"/>
  <c r="T136" i="11"/>
  <c r="E136" i="11"/>
  <c r="S133" i="11"/>
  <c r="E133" i="11"/>
  <c r="U131" i="11"/>
  <c r="Q129" i="11"/>
  <c r="S128" i="11"/>
  <c r="E128" i="11"/>
  <c r="S126" i="11"/>
  <c r="D126" i="11"/>
  <c r="R123" i="11"/>
  <c r="J122" i="11"/>
  <c r="Q121" i="11"/>
  <c r="T119" i="11"/>
  <c r="H119" i="11"/>
  <c r="P118" i="11"/>
  <c r="T117" i="11"/>
  <c r="H117" i="11"/>
  <c r="R116" i="11"/>
  <c r="U114" i="11"/>
  <c r="E114" i="11"/>
  <c r="J113" i="11"/>
  <c r="R112" i="11"/>
  <c r="U111" i="11"/>
  <c r="H111" i="11"/>
  <c r="P109" i="11"/>
  <c r="D109" i="11"/>
  <c r="J108" i="11"/>
  <c r="R107" i="11"/>
  <c r="U106" i="11"/>
  <c r="P104" i="11"/>
  <c r="T103" i="11"/>
  <c r="E181" i="11"/>
  <c r="E178" i="11"/>
  <c r="S176" i="11"/>
  <c r="E176" i="11"/>
  <c r="U173" i="11"/>
  <c r="Q172" i="11"/>
  <c r="T171" i="11"/>
  <c r="D171" i="11"/>
  <c r="P169" i="11"/>
  <c r="S168" i="11"/>
  <c r="E168" i="11"/>
  <c r="P167" i="11"/>
  <c r="U166" i="11"/>
  <c r="J166" i="11"/>
  <c r="R164" i="11"/>
  <c r="U163" i="11"/>
  <c r="E163" i="11"/>
  <c r="J162" i="11"/>
  <c r="Q161" i="11"/>
  <c r="T159" i="11"/>
  <c r="D159" i="11"/>
  <c r="H158" i="11"/>
  <c r="P157" i="11"/>
  <c r="T156" i="11"/>
  <c r="H156" i="11"/>
  <c r="P154" i="11"/>
  <c r="U153" i="11"/>
  <c r="Q152" i="11"/>
  <c r="U151" i="11"/>
  <c r="E151" i="11"/>
  <c r="T148" i="11"/>
  <c r="H148" i="11"/>
  <c r="P147" i="11"/>
  <c r="T146" i="11"/>
  <c r="D146" i="11"/>
  <c r="H144" i="11"/>
  <c r="P143" i="11"/>
  <c r="T142" i="11"/>
  <c r="E142" i="11"/>
  <c r="J141" i="11"/>
  <c r="S139" i="11"/>
  <c r="E139" i="11"/>
  <c r="J138" i="11"/>
  <c r="Q137" i="11"/>
  <c r="S136" i="11"/>
  <c r="D136" i="11"/>
  <c r="J134" i="11"/>
  <c r="R133" i="11"/>
  <c r="D133" i="11"/>
  <c r="T131" i="11"/>
  <c r="H131" i="11"/>
  <c r="P129" i="11"/>
  <c r="R128" i="11"/>
  <c r="D128" i="11"/>
  <c r="R126" i="11"/>
  <c r="U124" i="11"/>
  <c r="J124" i="11"/>
  <c r="Q123" i="11"/>
  <c r="H122" i="11"/>
  <c r="P121" i="11"/>
  <c r="S119" i="11"/>
  <c r="E119" i="11"/>
  <c r="S117" i="11"/>
  <c r="Q116" i="11"/>
  <c r="T114" i="11"/>
  <c r="D114" i="11"/>
  <c r="Q112" i="11"/>
  <c r="I112" i="11" s="1"/>
  <c r="T111" i="11"/>
  <c r="E111" i="11"/>
  <c r="U108" i="11"/>
  <c r="Q107" i="11"/>
  <c r="T106" i="11"/>
  <c r="E106" i="11"/>
  <c r="T179" i="11"/>
  <c r="S177" i="11"/>
  <c r="R176" i="11"/>
  <c r="D176" i="11"/>
  <c r="T173" i="11"/>
  <c r="E173" i="11"/>
  <c r="P172" i="11"/>
  <c r="S171" i="11"/>
  <c r="R168" i="11"/>
  <c r="D168" i="11"/>
  <c r="F168" i="11" s="1"/>
  <c r="T166" i="11"/>
  <c r="Q164" i="11"/>
  <c r="T163" i="11"/>
  <c r="D163" i="11"/>
  <c r="H162" i="11"/>
  <c r="P161" i="11"/>
  <c r="S159" i="11"/>
  <c r="U158" i="11"/>
  <c r="E158" i="11"/>
  <c r="J157" i="11"/>
  <c r="N157" i="11" s="1"/>
  <c r="S156" i="11"/>
  <c r="E156" i="11"/>
  <c r="T153" i="11"/>
  <c r="H153" i="11"/>
  <c r="P152" i="11"/>
  <c r="T151" i="11"/>
  <c r="D151" i="11"/>
  <c r="S148" i="11"/>
  <c r="E148" i="11"/>
  <c r="J147" i="11"/>
  <c r="L147" i="11" s="1"/>
  <c r="S146" i="11"/>
  <c r="U144" i="11"/>
  <c r="E144" i="11"/>
  <c r="S142" i="11"/>
  <c r="D142" i="11"/>
  <c r="R139" i="11"/>
  <c r="D139" i="11"/>
  <c r="H138" i="11"/>
  <c r="P137" i="11"/>
  <c r="R136" i="11"/>
  <c r="U134" i="11"/>
  <c r="Q133" i="11"/>
  <c r="U132" i="11"/>
  <c r="J132" i="11"/>
  <c r="S131" i="11"/>
  <c r="E131" i="11"/>
  <c r="J129" i="11"/>
  <c r="Q128" i="11"/>
  <c r="U127" i="11"/>
  <c r="J127" i="11"/>
  <c r="Q126" i="11"/>
  <c r="T124" i="11"/>
  <c r="H124" i="11"/>
  <c r="P123" i="11"/>
  <c r="U122" i="11"/>
  <c r="E122" i="11"/>
  <c r="J121" i="11"/>
  <c r="R119" i="11"/>
  <c r="D119" i="11"/>
  <c r="J118" i="11"/>
  <c r="R117" i="11"/>
  <c r="P116" i="11"/>
  <c r="S114" i="11"/>
  <c r="U113" i="11"/>
  <c r="H113" i="11"/>
  <c r="P112" i="11"/>
  <c r="S111" i="11"/>
  <c r="D111" i="11"/>
  <c r="T108" i="11"/>
  <c r="H108" i="11"/>
  <c r="P107" i="11"/>
  <c r="S106" i="11"/>
  <c r="D106" i="11"/>
  <c r="P179" i="11"/>
  <c r="Q177" i="11"/>
  <c r="Q176" i="11"/>
  <c r="U174" i="11"/>
  <c r="S173" i="11"/>
  <c r="D173" i="11"/>
  <c r="R171" i="11"/>
  <c r="J169" i="11"/>
  <c r="Q168" i="11"/>
  <c r="S166" i="11"/>
  <c r="H166" i="11"/>
  <c r="P164" i="11"/>
  <c r="S163" i="11"/>
  <c r="U162" i="11"/>
  <c r="E162" i="11"/>
  <c r="J161" i="11"/>
  <c r="R159" i="11"/>
  <c r="T158" i="11"/>
  <c r="D158" i="11"/>
  <c r="R156" i="11"/>
  <c r="D156" i="11"/>
  <c r="S153" i="11"/>
  <c r="E153" i="11"/>
  <c r="J152" i="11"/>
  <c r="S151" i="11"/>
  <c r="U149" i="11"/>
  <c r="J149" i="11"/>
  <c r="R148" i="11"/>
  <c r="D148" i="11"/>
  <c r="R146" i="11"/>
  <c r="T144" i="11"/>
  <c r="D144" i="11"/>
  <c r="G144" i="11" s="1"/>
  <c r="J143" i="11"/>
  <c r="R142" i="11"/>
  <c r="U141" i="11"/>
  <c r="H141" i="11"/>
  <c r="Q139" i="11"/>
  <c r="U138" i="11"/>
  <c r="E138" i="11"/>
  <c r="J137" i="11"/>
  <c r="Q136" i="11"/>
  <c r="T134" i="11"/>
  <c r="H134" i="11"/>
  <c r="P133" i="11"/>
  <c r="T132" i="11"/>
  <c r="R131" i="11"/>
  <c r="D131" i="11"/>
  <c r="H129" i="11"/>
  <c r="P128" i="11"/>
  <c r="T127" i="11"/>
  <c r="H127" i="11"/>
  <c r="P126" i="11"/>
  <c r="S124" i="11"/>
  <c r="E124" i="11"/>
  <c r="J123" i="11"/>
  <c r="T122" i="11"/>
  <c r="D122" i="11"/>
  <c r="H121" i="11"/>
  <c r="Q119" i="11"/>
  <c r="U118" i="11"/>
  <c r="Q117" i="11"/>
  <c r="E117" i="11"/>
  <c r="J116" i="11"/>
  <c r="R114" i="11"/>
  <c r="T113" i="11"/>
  <c r="E113" i="11"/>
  <c r="J112" i="11"/>
  <c r="R111" i="11"/>
  <c r="U109" i="11"/>
  <c r="J109" i="11"/>
  <c r="S108" i="11"/>
  <c r="E108" i="11"/>
  <c r="J119" i="11"/>
  <c r="S112" i="11"/>
  <c r="E109" i="11"/>
  <c r="H107" i="11"/>
  <c r="T104" i="11"/>
  <c r="U103" i="11"/>
  <c r="D103" i="11"/>
  <c r="J102" i="11"/>
  <c r="S101" i="11"/>
  <c r="E101" i="11"/>
  <c r="J99" i="11"/>
  <c r="Q98" i="11"/>
  <c r="U97" i="11"/>
  <c r="E97" i="11"/>
  <c r="J96" i="11"/>
  <c r="Q94" i="11"/>
  <c r="E94" i="11"/>
  <c r="J93" i="11"/>
  <c r="R92" i="11"/>
  <c r="U91" i="11"/>
  <c r="E91" i="11"/>
  <c r="R88" i="11"/>
  <c r="U87" i="11"/>
  <c r="H87" i="11"/>
  <c r="P86" i="11"/>
  <c r="S84" i="11"/>
  <c r="H84" i="11"/>
  <c r="P83" i="11"/>
  <c r="S82" i="11"/>
  <c r="U81" i="11"/>
  <c r="E81" i="11"/>
  <c r="J79" i="11"/>
  <c r="R78" i="11"/>
  <c r="E78" i="11"/>
  <c r="S76" i="11"/>
  <c r="D76" i="11"/>
  <c r="J74" i="11"/>
  <c r="Q73" i="11"/>
  <c r="T72" i="11"/>
  <c r="D72" i="11"/>
  <c r="Q69" i="11"/>
  <c r="E69" i="11"/>
  <c r="J68" i="11"/>
  <c r="T67" i="11"/>
  <c r="P66" i="11"/>
  <c r="R64" i="11"/>
  <c r="U63" i="11"/>
  <c r="H63" i="11"/>
  <c r="P62" i="11"/>
  <c r="D62" i="11"/>
  <c r="T59" i="11"/>
  <c r="P58" i="11"/>
  <c r="S57" i="11"/>
  <c r="U56" i="11"/>
  <c r="Q54" i="11"/>
  <c r="D54" i="11"/>
  <c r="J53" i="11"/>
  <c r="S52" i="11"/>
  <c r="H51" i="11"/>
  <c r="P49" i="11"/>
  <c r="T48" i="11"/>
  <c r="H48" i="11"/>
  <c r="P47" i="11"/>
  <c r="U46" i="11"/>
  <c r="H46" i="11"/>
  <c r="P44" i="11"/>
  <c r="S43" i="11"/>
  <c r="D43" i="11"/>
  <c r="H42" i="11"/>
  <c r="Q41" i="11"/>
  <c r="S39" i="11"/>
  <c r="H39" i="11"/>
  <c r="Q38" i="11"/>
  <c r="U37" i="11"/>
  <c r="S36" i="11"/>
  <c r="D36" i="11"/>
  <c r="H34" i="11"/>
  <c r="R33" i="11"/>
  <c r="Q118" i="11"/>
  <c r="D112" i="11"/>
  <c r="R108" i="11"/>
  <c r="E107" i="11"/>
  <c r="R104" i="11"/>
  <c r="S103" i="11"/>
  <c r="U102" i="11"/>
  <c r="R101" i="11"/>
  <c r="D101" i="11"/>
  <c r="H99" i="11"/>
  <c r="P98" i="11"/>
  <c r="T97" i="11"/>
  <c r="D97" i="11"/>
  <c r="H96" i="11"/>
  <c r="P94" i="11"/>
  <c r="D94" i="11"/>
  <c r="Q92" i="11"/>
  <c r="T91" i="11"/>
  <c r="D91" i="11"/>
  <c r="J89" i="11"/>
  <c r="Q88" i="11"/>
  <c r="T87" i="11"/>
  <c r="E87" i="11"/>
  <c r="J86" i="11"/>
  <c r="R84" i="11"/>
  <c r="E84" i="11"/>
  <c r="J83" i="11"/>
  <c r="R82" i="11"/>
  <c r="T81" i="11"/>
  <c r="D81" i="11"/>
  <c r="Q78" i="11"/>
  <c r="D78" i="11"/>
  <c r="J77" i="11"/>
  <c r="R76" i="11"/>
  <c r="U74" i="11"/>
  <c r="H74" i="11"/>
  <c r="P73" i="11"/>
  <c r="S72" i="11"/>
  <c r="U71" i="11"/>
  <c r="H71" i="11"/>
  <c r="P69" i="11"/>
  <c r="D69" i="11"/>
  <c r="S67" i="11"/>
  <c r="E67" i="11"/>
  <c r="J66" i="11"/>
  <c r="Q64" i="11"/>
  <c r="T63" i="11"/>
  <c r="E63" i="11"/>
  <c r="U61" i="11"/>
  <c r="J61" i="11"/>
  <c r="S59" i="11"/>
  <c r="E59" i="11"/>
  <c r="J58" i="11"/>
  <c r="R57" i="11"/>
  <c r="T56" i="11"/>
  <c r="H56" i="11"/>
  <c r="P54" i="11"/>
  <c r="U53" i="11"/>
  <c r="R52" i="11"/>
  <c r="U51" i="11"/>
  <c r="E51" i="11"/>
  <c r="S48" i="11"/>
  <c r="E48" i="11"/>
  <c r="T46" i="11"/>
  <c r="E46" i="11"/>
  <c r="R43" i="11"/>
  <c r="U42" i="11"/>
  <c r="P41" i="11"/>
  <c r="R39" i="11"/>
  <c r="P38" i="11"/>
  <c r="T37" i="11"/>
  <c r="H37" i="11"/>
  <c r="R36" i="11"/>
  <c r="U34" i="11"/>
  <c r="Q33" i="11"/>
  <c r="S32" i="11"/>
  <c r="U31" i="11"/>
  <c r="H31" i="11"/>
  <c r="Q29" i="11"/>
  <c r="D29" i="11"/>
  <c r="U117" i="11"/>
  <c r="Q111" i="11"/>
  <c r="P108" i="11"/>
  <c r="D107" i="11"/>
  <c r="Q104" i="11"/>
  <c r="R103" i="11"/>
  <c r="T102" i="11"/>
  <c r="H102" i="11"/>
  <c r="Q101" i="11"/>
  <c r="U99" i="11"/>
  <c r="E99" i="11"/>
  <c r="J98" i="11"/>
  <c r="S97" i="11"/>
  <c r="U96" i="11"/>
  <c r="E96" i="11"/>
  <c r="U93" i="11"/>
  <c r="H93" i="11"/>
  <c r="P92" i="11"/>
  <c r="S91" i="11"/>
  <c r="U89" i="11"/>
  <c r="H89" i="11"/>
  <c r="P88" i="11"/>
  <c r="S87" i="11"/>
  <c r="D87" i="11"/>
  <c r="Q84" i="11"/>
  <c r="D84" i="11"/>
  <c r="F84" i="11" s="1"/>
  <c r="Q82" i="11"/>
  <c r="S81" i="11"/>
  <c r="U79" i="11"/>
  <c r="H79" i="11"/>
  <c r="P78" i="11"/>
  <c r="U77" i="11"/>
  <c r="Q76" i="11"/>
  <c r="T74" i="11"/>
  <c r="E74" i="11"/>
  <c r="J73" i="11"/>
  <c r="R72" i="11"/>
  <c r="T71" i="11"/>
  <c r="E71" i="11"/>
  <c r="U68" i="11"/>
  <c r="H68" i="11"/>
  <c r="R67" i="11"/>
  <c r="D67" i="11"/>
  <c r="H66" i="11"/>
  <c r="P64" i="11"/>
  <c r="S63" i="11"/>
  <c r="D63" i="11"/>
  <c r="J62" i="11"/>
  <c r="T61" i="11"/>
  <c r="R59" i="11"/>
  <c r="D59" i="11"/>
  <c r="Q57" i="11"/>
  <c r="S56" i="11"/>
  <c r="E56" i="11"/>
  <c r="T53" i="11"/>
  <c r="H53" i="11"/>
  <c r="Q52" i="11"/>
  <c r="T51" i="11"/>
  <c r="D51" i="11"/>
  <c r="J49" i="11"/>
  <c r="R48" i="11"/>
  <c r="D48" i="11"/>
  <c r="S46" i="11"/>
  <c r="D46" i="11"/>
  <c r="J44" i="11"/>
  <c r="Q43" i="11"/>
  <c r="T42" i="11"/>
  <c r="E42" i="11"/>
  <c r="J41" i="11"/>
  <c r="Q39" i="11"/>
  <c r="E39" i="11"/>
  <c r="S37" i="11"/>
  <c r="Q36" i="11"/>
  <c r="T34" i="11"/>
  <c r="J111" i="11"/>
  <c r="R106" i="11"/>
  <c r="Q103" i="11"/>
  <c r="S102" i="11"/>
  <c r="P101" i="11"/>
  <c r="T99" i="11"/>
  <c r="D99" i="11"/>
  <c r="R97" i="11"/>
  <c r="T96" i="11"/>
  <c r="D96" i="11"/>
  <c r="T93" i="11"/>
  <c r="E93" i="11"/>
  <c r="J92" i="11"/>
  <c r="R91" i="11"/>
  <c r="T89" i="11"/>
  <c r="E89" i="11"/>
  <c r="J88" i="11"/>
  <c r="R87" i="11"/>
  <c r="U86" i="11"/>
  <c r="H86" i="11"/>
  <c r="P84" i="11"/>
  <c r="U83" i="11"/>
  <c r="H83" i="11"/>
  <c r="P82" i="11"/>
  <c r="R81" i="11"/>
  <c r="T79" i="11"/>
  <c r="E79" i="11"/>
  <c r="T77" i="11"/>
  <c r="H77" i="11"/>
  <c r="P76" i="11"/>
  <c r="S74" i="11"/>
  <c r="D74" i="11"/>
  <c r="H73" i="11"/>
  <c r="Q72" i="11"/>
  <c r="S71" i="11"/>
  <c r="D71" i="11"/>
  <c r="T68" i="11"/>
  <c r="E68" i="11"/>
  <c r="Q67" i="11"/>
  <c r="U66" i="11"/>
  <c r="E66" i="11"/>
  <c r="R63" i="11"/>
  <c r="U62" i="11"/>
  <c r="S61" i="11"/>
  <c r="H61" i="11"/>
  <c r="Q59" i="11"/>
  <c r="U58" i="11"/>
  <c r="H58" i="11"/>
  <c r="P57" i="11"/>
  <c r="R56" i="11"/>
  <c r="D56" i="11"/>
  <c r="J54" i="11"/>
  <c r="S53" i="11"/>
  <c r="P52" i="11"/>
  <c r="S51" i="11"/>
  <c r="U49" i="11"/>
  <c r="H49" i="11"/>
  <c r="Q48" i="11"/>
  <c r="U47" i="11"/>
  <c r="J47" i="11"/>
  <c r="R46" i="11"/>
  <c r="U44" i="11"/>
  <c r="H44" i="11"/>
  <c r="N44" i="11" s="1"/>
  <c r="P43" i="11"/>
  <c r="S42" i="11"/>
  <c r="D42" i="11"/>
  <c r="H41" i="11"/>
  <c r="P39" i="11"/>
  <c r="D39" i="11"/>
  <c r="J38" i="11"/>
  <c r="R37" i="11"/>
  <c r="P36" i="11"/>
  <c r="S34" i="11"/>
  <c r="D34" i="11"/>
  <c r="J33" i="11"/>
  <c r="Q32" i="11"/>
  <c r="S31" i="11"/>
  <c r="E31" i="11"/>
  <c r="S116" i="11"/>
  <c r="S120" i="11" s="1"/>
  <c r="T109" i="11"/>
  <c r="D108" i="11"/>
  <c r="Q106" i="11"/>
  <c r="J104" i="11"/>
  <c r="P103" i="11"/>
  <c r="Q102" i="11"/>
  <c r="E102" i="11"/>
  <c r="S99" i="11"/>
  <c r="U98" i="11"/>
  <c r="H98" i="11"/>
  <c r="Q97" i="11"/>
  <c r="S96" i="11"/>
  <c r="U94" i="11"/>
  <c r="S93" i="11"/>
  <c r="D93" i="11"/>
  <c r="Q91" i="11"/>
  <c r="S89" i="11"/>
  <c r="D89" i="11"/>
  <c r="Q87" i="11"/>
  <c r="T86" i="11"/>
  <c r="E86" i="11"/>
  <c r="T83" i="11"/>
  <c r="E83" i="11"/>
  <c r="J82" i="11"/>
  <c r="Q81" i="11"/>
  <c r="S79" i="11"/>
  <c r="D79" i="11"/>
  <c r="J78" i="11"/>
  <c r="S77" i="11"/>
  <c r="E77" i="11"/>
  <c r="J76" i="11"/>
  <c r="R74" i="11"/>
  <c r="U73" i="11"/>
  <c r="E73" i="11"/>
  <c r="P72" i="11"/>
  <c r="R71" i="11"/>
  <c r="U69" i="11"/>
  <c r="S68" i="11"/>
  <c r="D68" i="11"/>
  <c r="P67" i="11"/>
  <c r="T66" i="11"/>
  <c r="D66" i="11"/>
  <c r="J64" i="11"/>
  <c r="Q63" i="11"/>
  <c r="T62" i="11"/>
  <c r="H62" i="11"/>
  <c r="R61" i="11"/>
  <c r="E61" i="11"/>
  <c r="P59" i="11"/>
  <c r="T58" i="11"/>
  <c r="E58" i="11"/>
  <c r="J57" i="11"/>
  <c r="Q56" i="11"/>
  <c r="U54" i="11"/>
  <c r="R53" i="11"/>
  <c r="E53" i="11"/>
  <c r="J52" i="11"/>
  <c r="R51" i="11"/>
  <c r="T49" i="11"/>
  <c r="P48" i="11"/>
  <c r="T47" i="11"/>
  <c r="Q46" i="11"/>
  <c r="T44" i="11"/>
  <c r="E44" i="11"/>
  <c r="J43" i="11"/>
  <c r="R42" i="11"/>
  <c r="U41" i="11"/>
  <c r="E41" i="11"/>
  <c r="U38" i="11"/>
  <c r="Q37" i="11"/>
  <c r="E37" i="11"/>
  <c r="R34" i="11"/>
  <c r="H33" i="11"/>
  <c r="P32" i="11"/>
  <c r="R31" i="11"/>
  <c r="D31" i="11"/>
  <c r="S28" i="11"/>
  <c r="D28" i="11"/>
  <c r="Q109" i="11"/>
  <c r="T107" i="11"/>
  <c r="J106" i="11"/>
  <c r="P102" i="11"/>
  <c r="D102" i="11"/>
  <c r="J101" i="11"/>
  <c r="R99" i="11"/>
  <c r="T98" i="11"/>
  <c r="P97" i="11"/>
  <c r="R96" i="11"/>
  <c r="T94" i="11"/>
  <c r="J94" i="11"/>
  <c r="R93" i="11"/>
  <c r="U92" i="11"/>
  <c r="H92" i="11"/>
  <c r="P91" i="11"/>
  <c r="R89" i="11"/>
  <c r="U88" i="11"/>
  <c r="H88" i="11"/>
  <c r="P87" i="11"/>
  <c r="S86" i="11"/>
  <c r="D86" i="11"/>
  <c r="S83" i="11"/>
  <c r="D83" i="11"/>
  <c r="H82" i="11"/>
  <c r="P81" i="11"/>
  <c r="R79" i="11"/>
  <c r="U78" i="11"/>
  <c r="R77" i="11"/>
  <c r="D77" i="11"/>
  <c r="Q74" i="11"/>
  <c r="T73" i="11"/>
  <c r="D73" i="11"/>
  <c r="J72" i="11"/>
  <c r="Q71" i="11"/>
  <c r="T69" i="11"/>
  <c r="J69" i="11"/>
  <c r="R68" i="11"/>
  <c r="S66" i="11"/>
  <c r="U64" i="11"/>
  <c r="H64" i="11"/>
  <c r="P63" i="11"/>
  <c r="S62" i="11"/>
  <c r="Q61" i="11"/>
  <c r="D61" i="11"/>
  <c r="S58" i="11"/>
  <c r="D58" i="11"/>
  <c r="H57" i="11"/>
  <c r="P56" i="11"/>
  <c r="T54" i="11"/>
  <c r="H54" i="11"/>
  <c r="Q53" i="11"/>
  <c r="D53" i="11"/>
  <c r="H52" i="11"/>
  <c r="Q51" i="11"/>
  <c r="S49" i="11"/>
  <c r="E49" i="11"/>
  <c r="S47" i="11"/>
  <c r="H47" i="11"/>
  <c r="P46" i="11"/>
  <c r="S44" i="11"/>
  <c r="D44" i="11"/>
  <c r="Q42" i="11"/>
  <c r="T41" i="11"/>
  <c r="D41" i="11"/>
  <c r="T38" i="11"/>
  <c r="H38" i="11"/>
  <c r="P37" i="11"/>
  <c r="D37" i="11"/>
  <c r="J36" i="11"/>
  <c r="Q34" i="11"/>
  <c r="U33" i="11"/>
  <c r="E33" i="11"/>
  <c r="J32" i="11"/>
  <c r="Q31" i="11"/>
  <c r="U29" i="11"/>
  <c r="H114" i="11"/>
  <c r="S107" i="11"/>
  <c r="H106" i="11"/>
  <c r="H110" i="11" s="1"/>
  <c r="H104" i="11"/>
  <c r="H103" i="11"/>
  <c r="U101" i="11"/>
  <c r="Q99" i="11"/>
  <c r="S98" i="11"/>
  <c r="E98" i="11"/>
  <c r="J97" i="11"/>
  <c r="Q96" i="11"/>
  <c r="S94" i="11"/>
  <c r="Q93" i="11"/>
  <c r="T92" i="11"/>
  <c r="E92" i="11"/>
  <c r="J91" i="11"/>
  <c r="Q89" i="11"/>
  <c r="T88" i="11"/>
  <c r="E88" i="11"/>
  <c r="J87" i="11"/>
  <c r="R86" i="11"/>
  <c r="U84" i="11"/>
  <c r="J84" i="11"/>
  <c r="R83" i="11"/>
  <c r="U82" i="11"/>
  <c r="E82" i="11"/>
  <c r="J81" i="11"/>
  <c r="Q79" i="11"/>
  <c r="T78" i="11"/>
  <c r="H78" i="11"/>
  <c r="P113" i="11"/>
  <c r="J107" i="11"/>
  <c r="L107" i="11" s="1"/>
  <c r="U104" i="11"/>
  <c r="D104" i="11"/>
  <c r="G104" i="11" s="1"/>
  <c r="E103" i="11"/>
  <c r="T101" i="11"/>
  <c r="H101" i="11"/>
  <c r="P99" i="11"/>
  <c r="R98" i="11"/>
  <c r="D98" i="11"/>
  <c r="H97" i="11"/>
  <c r="P96" i="11"/>
  <c r="R94" i="11"/>
  <c r="H94" i="11"/>
  <c r="P93" i="11"/>
  <c r="S92" i="11"/>
  <c r="D92" i="11"/>
  <c r="H91" i="11"/>
  <c r="P89" i="11"/>
  <c r="S88" i="11"/>
  <c r="D88" i="11"/>
  <c r="Q86" i="11"/>
  <c r="T84" i="11"/>
  <c r="Q83" i="11"/>
  <c r="T82" i="11"/>
  <c r="D82" i="11"/>
  <c r="H81" i="11"/>
  <c r="P79" i="11"/>
  <c r="S78" i="11"/>
  <c r="P77" i="11"/>
  <c r="T76" i="11"/>
  <c r="E76" i="11"/>
  <c r="R73" i="11"/>
  <c r="U72" i="11"/>
  <c r="E72" i="11"/>
  <c r="J71" i="11"/>
  <c r="R69" i="11"/>
  <c r="H69" i="11"/>
  <c r="P68" i="11"/>
  <c r="U67" i="11"/>
  <c r="H67" i="11"/>
  <c r="Q66" i="11"/>
  <c r="S64" i="11"/>
  <c r="D64" i="11"/>
  <c r="Q77" i="11"/>
  <c r="S69" i="11"/>
  <c r="J63" i="11"/>
  <c r="E57" i="11"/>
  <c r="P53" i="11"/>
  <c r="R49" i="11"/>
  <c r="E47" i="11"/>
  <c r="H43" i="11"/>
  <c r="J39" i="11"/>
  <c r="U36" i="11"/>
  <c r="S33" i="11"/>
  <c r="D32" i="11"/>
  <c r="R29" i="11"/>
  <c r="T28" i="11"/>
  <c r="U27" i="11"/>
  <c r="E27" i="11"/>
  <c r="J26" i="11"/>
  <c r="Q24" i="11"/>
  <c r="S23" i="11"/>
  <c r="P22" i="11"/>
  <c r="U21" i="11"/>
  <c r="H21" i="11"/>
  <c r="Q19" i="11"/>
  <c r="T18" i="11"/>
  <c r="D18" i="11"/>
  <c r="J17" i="11"/>
  <c r="Q16" i="11"/>
  <c r="U14" i="11"/>
  <c r="J14" i="11"/>
  <c r="R13" i="11"/>
  <c r="R11" i="11"/>
  <c r="D47" i="11"/>
  <c r="T27" i="11"/>
  <c r="S18" i="11"/>
  <c r="Q11" i="11"/>
  <c r="H76" i="11"/>
  <c r="Q68" i="11"/>
  <c r="R62" i="11"/>
  <c r="J59" i="11"/>
  <c r="U52" i="11"/>
  <c r="D49" i="11"/>
  <c r="J46" i="11"/>
  <c r="P42" i="11"/>
  <c r="S38" i="11"/>
  <c r="H36" i="11"/>
  <c r="D33" i="11"/>
  <c r="P31" i="11"/>
  <c r="Q28" i="11"/>
  <c r="S27" i="11"/>
  <c r="U26" i="11"/>
  <c r="E26" i="11"/>
  <c r="J24" i="11"/>
  <c r="Q23" i="11"/>
  <c r="D23" i="11"/>
  <c r="S21" i="11"/>
  <c r="E21" i="11"/>
  <c r="R18" i="11"/>
  <c r="U17" i="11"/>
  <c r="E17" i="11"/>
  <c r="J16" i="11"/>
  <c r="S14" i="11"/>
  <c r="H14" i="11"/>
  <c r="P13" i="11"/>
  <c r="T12" i="11"/>
  <c r="P11" i="11"/>
  <c r="E12" i="11"/>
  <c r="Q49" i="11"/>
  <c r="R28" i="11"/>
  <c r="E23" i="11"/>
  <c r="U12" i="11"/>
  <c r="P74" i="11"/>
  <c r="Q62" i="11"/>
  <c r="H59" i="11"/>
  <c r="J56" i="11"/>
  <c r="T52" i="11"/>
  <c r="U48" i="11"/>
  <c r="J42" i="11"/>
  <c r="R38" i="11"/>
  <c r="E36" i="11"/>
  <c r="U32" i="11"/>
  <c r="J31" i="11"/>
  <c r="J29" i="11"/>
  <c r="P28" i="11"/>
  <c r="R27" i="11"/>
  <c r="T26" i="11"/>
  <c r="D26" i="11"/>
  <c r="H24" i="11"/>
  <c r="P23" i="11"/>
  <c r="U22" i="11"/>
  <c r="J22" i="11"/>
  <c r="R21" i="11"/>
  <c r="D21" i="11"/>
  <c r="J19" i="11"/>
  <c r="Q18" i="11"/>
  <c r="T17" i="11"/>
  <c r="D17" i="11"/>
  <c r="R14" i="11"/>
  <c r="E14" i="11"/>
  <c r="J13" i="11"/>
  <c r="S12" i="11"/>
  <c r="J11" i="11"/>
  <c r="P33" i="11"/>
  <c r="P24" i="11"/>
  <c r="P16" i="11"/>
  <c r="S73" i="11"/>
  <c r="J67" i="11"/>
  <c r="R58" i="11"/>
  <c r="S54" i="11"/>
  <c r="E52" i="11"/>
  <c r="J48" i="11"/>
  <c r="R44" i="11"/>
  <c r="S41" i="11"/>
  <c r="E38" i="11"/>
  <c r="P34" i="11"/>
  <c r="T32" i="11"/>
  <c r="J28" i="11"/>
  <c r="Q27" i="11"/>
  <c r="S26" i="11"/>
  <c r="U24" i="11"/>
  <c r="E24" i="11"/>
  <c r="T22" i="11"/>
  <c r="Q21" i="11"/>
  <c r="U19" i="11"/>
  <c r="H19" i="11"/>
  <c r="P18" i="11"/>
  <c r="S17" i="11"/>
  <c r="U16" i="11"/>
  <c r="H16" i="11"/>
  <c r="Q14" i="11"/>
  <c r="D14" i="11"/>
  <c r="G14" i="11" s="1"/>
  <c r="R12" i="11"/>
  <c r="D12" i="11"/>
  <c r="H11" i="11"/>
  <c r="U11" i="11"/>
  <c r="U59" i="11"/>
  <c r="T31" i="11"/>
  <c r="R23" i="11"/>
  <c r="T14" i="11"/>
  <c r="R66" i="11"/>
  <c r="E62" i="11"/>
  <c r="Q58" i="11"/>
  <c r="R54" i="11"/>
  <c r="D52" i="11"/>
  <c r="Q44" i="11"/>
  <c r="R41" i="11"/>
  <c r="D38" i="11"/>
  <c r="J34" i="11"/>
  <c r="R32" i="11"/>
  <c r="H29" i="11"/>
  <c r="H28" i="11"/>
  <c r="P27" i="11"/>
  <c r="R26" i="11"/>
  <c r="T24" i="11"/>
  <c r="D24" i="11"/>
  <c r="J23" i="11"/>
  <c r="S22" i="11"/>
  <c r="H22" i="11"/>
  <c r="P21" i="11"/>
  <c r="T19" i="11"/>
  <c r="E19" i="11"/>
  <c r="J18" i="11"/>
  <c r="R17" i="11"/>
  <c r="T16" i="11"/>
  <c r="E16" i="11"/>
  <c r="P14" i="11"/>
  <c r="U13" i="11"/>
  <c r="H13" i="11"/>
  <c r="Q12" i="11"/>
  <c r="E11" i="11"/>
  <c r="T36" i="11"/>
  <c r="D27" i="11"/>
  <c r="H17" i="11"/>
  <c r="H72" i="11"/>
  <c r="T64" i="11"/>
  <c r="P61" i="11"/>
  <c r="U57" i="11"/>
  <c r="P51" i="11"/>
  <c r="R47" i="11"/>
  <c r="U43" i="11"/>
  <c r="U39" i="11"/>
  <c r="E34" i="11"/>
  <c r="H32" i="11"/>
  <c r="T29" i="11"/>
  <c r="E29" i="11"/>
  <c r="J27" i="11"/>
  <c r="Q26" i="11"/>
  <c r="S24" i="11"/>
  <c r="U23" i="11"/>
  <c r="R22" i="11"/>
  <c r="E22" i="11"/>
  <c r="J21" i="11"/>
  <c r="S19" i="11"/>
  <c r="D19" i="11"/>
  <c r="H18" i="11"/>
  <c r="Q17" i="11"/>
  <c r="S16" i="11"/>
  <c r="D16" i="11"/>
  <c r="T13" i="11"/>
  <c r="P12" i="11"/>
  <c r="T11" i="11"/>
  <c r="D11" i="11"/>
  <c r="D13" i="11"/>
  <c r="U76" i="11"/>
  <c r="E43" i="11"/>
  <c r="H26" i="11"/>
  <c r="P19" i="11"/>
  <c r="H12" i="11"/>
  <c r="P71" i="11"/>
  <c r="E64" i="11"/>
  <c r="T57" i="11"/>
  <c r="E54" i="11"/>
  <c r="J51" i="11"/>
  <c r="Q47" i="11"/>
  <c r="T43" i="11"/>
  <c r="T39" i="11"/>
  <c r="J37" i="11"/>
  <c r="T33" i="11"/>
  <c r="E32" i="11"/>
  <c r="S29" i="11"/>
  <c r="U28" i="11"/>
  <c r="E28" i="11"/>
  <c r="H27" i="11"/>
  <c r="P26" i="11"/>
  <c r="R24" i="11"/>
  <c r="T23" i="11"/>
  <c r="H23" i="11"/>
  <c r="Q22" i="11"/>
  <c r="D22" i="11"/>
  <c r="R19" i="11"/>
  <c r="U18" i="11"/>
  <c r="E18" i="11"/>
  <c r="P17" i="11"/>
  <c r="R16" i="11"/>
  <c r="S13" i="11"/>
  <c r="E13" i="11"/>
  <c r="S11" i="11"/>
  <c r="J12" i="11"/>
  <c r="D57" i="11"/>
  <c r="P29" i="11"/>
  <c r="T21" i="11"/>
  <c r="Q13" i="11"/>
  <c r="D6" i="11"/>
  <c r="D8" i="11"/>
  <c r="D7" i="11"/>
  <c r="D9" i="11"/>
  <c r="U9" i="11"/>
  <c r="H9" i="11"/>
  <c r="P8" i="11"/>
  <c r="T7" i="11"/>
  <c r="E7" i="11"/>
  <c r="P6" i="11"/>
  <c r="T9" i="11"/>
  <c r="E9" i="11"/>
  <c r="G9" i="11" s="1"/>
  <c r="S7" i="11"/>
  <c r="J6" i="11"/>
  <c r="S9" i="11"/>
  <c r="J8" i="11"/>
  <c r="R7" i="11"/>
  <c r="H6" i="11"/>
  <c r="R9" i="11"/>
  <c r="U8" i="11"/>
  <c r="H8" i="11"/>
  <c r="Q7" i="11"/>
  <c r="U6" i="11"/>
  <c r="E6" i="11"/>
  <c r="Q9" i="11"/>
  <c r="T8" i="11"/>
  <c r="P7" i="11"/>
  <c r="T6" i="11"/>
  <c r="P9" i="11"/>
  <c r="S8" i="11"/>
  <c r="E8" i="11"/>
  <c r="J7" i="11"/>
  <c r="S6" i="11"/>
  <c r="J9" i="11"/>
  <c r="R8" i="11"/>
  <c r="R6" i="11"/>
  <c r="Q8" i="11"/>
  <c r="U7" i="11"/>
  <c r="H7" i="11"/>
  <c r="Q6" i="11"/>
  <c r="R6" i="1"/>
  <c r="J8" i="1"/>
  <c r="E9" i="1"/>
  <c r="T6" i="1"/>
  <c r="J9" i="1"/>
  <c r="E8" i="1"/>
  <c r="S9" i="1"/>
  <c r="J6" i="1"/>
  <c r="E7" i="1"/>
  <c r="S8" i="1"/>
  <c r="E6" i="1"/>
  <c r="S6" i="1"/>
  <c r="S7" i="1"/>
  <c r="J7" i="1"/>
  <c r="L6" i="1"/>
  <c r="U6" i="1"/>
  <c r="W9" i="1"/>
  <c r="L8" i="1"/>
  <c r="I6" i="1"/>
  <c r="D7" i="1"/>
  <c r="W7" i="1"/>
  <c r="X9" i="1"/>
  <c r="F9" i="1"/>
  <c r="F7" i="1"/>
  <c r="X7" i="1"/>
  <c r="R8" i="1"/>
  <c r="I9" i="1"/>
  <c r="I7" i="1"/>
  <c r="D8" i="1"/>
  <c r="T8" i="1"/>
  <c r="L7" i="1"/>
  <c r="F8" i="1"/>
  <c r="U8" i="1"/>
  <c r="L9" i="1"/>
  <c r="R7" i="1"/>
  <c r="V8" i="1"/>
  <c r="R9" i="1"/>
  <c r="V6" i="1"/>
  <c r="T7" i="1"/>
  <c r="W8" i="1"/>
  <c r="T9" i="1"/>
  <c r="D6" i="1"/>
  <c r="D48" i="1" s="1"/>
  <c r="W6" i="1"/>
  <c r="U7" i="1"/>
  <c r="I8" i="1"/>
  <c r="X8" i="1"/>
  <c r="U9" i="1"/>
  <c r="F6" i="1"/>
  <c r="X6" i="1"/>
  <c r="V7" i="1"/>
  <c r="D9" i="1"/>
  <c r="V9" i="1"/>
  <c r="V229" i="11" l="1"/>
  <c r="Q290" i="11"/>
  <c r="Q310" i="11"/>
  <c r="V366" i="11"/>
  <c r="Y38" i="1"/>
  <c r="AB38" i="1" s="1"/>
  <c r="Y44" i="1"/>
  <c r="K38" i="1"/>
  <c r="K22" i="1"/>
  <c r="O22" i="1" s="1"/>
  <c r="H40" i="11"/>
  <c r="U315" i="11"/>
  <c r="J35" i="1"/>
  <c r="H80" i="11"/>
  <c r="D135" i="11"/>
  <c r="D300" i="11"/>
  <c r="Y33" i="1"/>
  <c r="Z33" i="1" s="1"/>
  <c r="T105" i="11"/>
  <c r="S390" i="11"/>
  <c r="V374" i="11"/>
  <c r="S430" i="11"/>
  <c r="G364" i="11"/>
  <c r="T185" i="11"/>
  <c r="V387" i="11"/>
  <c r="V44" i="11"/>
  <c r="N114" i="11"/>
  <c r="V417" i="11"/>
  <c r="V322" i="11"/>
  <c r="G378" i="11"/>
  <c r="W40" i="1"/>
  <c r="V77" i="11"/>
  <c r="G119" i="11"/>
  <c r="G118" i="11"/>
  <c r="N222" i="11"/>
  <c r="G284" i="11"/>
  <c r="L214" i="11"/>
  <c r="U255" i="11"/>
  <c r="I289" i="11"/>
  <c r="G429" i="11"/>
  <c r="L93" i="11"/>
  <c r="F133" i="11"/>
  <c r="I197" i="11"/>
  <c r="M197" i="11" s="1"/>
  <c r="V244" i="11"/>
  <c r="F298" i="11"/>
  <c r="P340" i="11"/>
  <c r="V317" i="11"/>
  <c r="I368" i="11"/>
  <c r="U80" i="11"/>
  <c r="N53" i="11"/>
  <c r="V319" i="11"/>
  <c r="Y319" i="11" s="1"/>
  <c r="I333" i="11"/>
  <c r="F148" i="11"/>
  <c r="V154" i="11"/>
  <c r="X154" i="11" s="1"/>
  <c r="S200" i="11"/>
  <c r="U245" i="11"/>
  <c r="D395" i="11"/>
  <c r="T325" i="11"/>
  <c r="V329" i="11"/>
  <c r="Y329" i="11" s="1"/>
  <c r="D430" i="11"/>
  <c r="L398" i="11"/>
  <c r="S410" i="11"/>
  <c r="T80" i="11"/>
  <c r="Q255" i="11"/>
  <c r="T320" i="11"/>
  <c r="T395" i="11"/>
  <c r="V424" i="11"/>
  <c r="X424" i="11" s="1"/>
  <c r="V394" i="11"/>
  <c r="X394" i="11" s="1"/>
  <c r="Y12" i="1"/>
  <c r="S325" i="11"/>
  <c r="G428" i="11"/>
  <c r="K33" i="1"/>
  <c r="L298" i="11"/>
  <c r="P310" i="11"/>
  <c r="V323" i="11"/>
  <c r="Y323" i="11" s="1"/>
  <c r="U325" i="11"/>
  <c r="V393" i="11"/>
  <c r="L379" i="11"/>
  <c r="K18" i="1"/>
  <c r="M18" i="1" s="1"/>
  <c r="D235" i="11"/>
  <c r="V363" i="11"/>
  <c r="U385" i="11"/>
  <c r="V377" i="11"/>
  <c r="Y377" i="11" s="1"/>
  <c r="S395" i="11"/>
  <c r="P405" i="11"/>
  <c r="G417" i="11"/>
  <c r="V429" i="11"/>
  <c r="Y28" i="1"/>
  <c r="N399" i="11"/>
  <c r="G388" i="11"/>
  <c r="N422" i="11"/>
  <c r="G404" i="11"/>
  <c r="J40" i="1"/>
  <c r="N207" i="11"/>
  <c r="H295" i="11"/>
  <c r="N309" i="11"/>
  <c r="V232" i="11"/>
  <c r="G283" i="11"/>
  <c r="V294" i="11"/>
  <c r="W294" i="11" s="1"/>
  <c r="I257" i="11"/>
  <c r="M257" i="11" s="1"/>
  <c r="P375" i="11"/>
  <c r="K17" i="1"/>
  <c r="M17" i="1" s="1"/>
  <c r="P185" i="11"/>
  <c r="L282" i="11"/>
  <c r="F318" i="11"/>
  <c r="V334" i="11"/>
  <c r="Y334" i="11" s="1"/>
  <c r="P415" i="11"/>
  <c r="Q405" i="11"/>
  <c r="R25" i="1"/>
  <c r="L108" i="11"/>
  <c r="V169" i="11"/>
  <c r="W169" i="11" s="1"/>
  <c r="V182" i="11"/>
  <c r="G328" i="11"/>
  <c r="V342" i="11"/>
  <c r="W342" i="11" s="1"/>
  <c r="D350" i="11"/>
  <c r="N407" i="11"/>
  <c r="P380" i="11"/>
  <c r="Y39" i="1"/>
  <c r="AB39" i="1" s="1"/>
  <c r="Y13" i="1"/>
  <c r="AB13" i="1" s="1"/>
  <c r="Y27" i="1"/>
  <c r="P55" i="11"/>
  <c r="H145" i="11"/>
  <c r="S135" i="11"/>
  <c r="P355" i="11"/>
  <c r="F363" i="11"/>
  <c r="Q400" i="11"/>
  <c r="J45" i="1"/>
  <c r="P75" i="11"/>
  <c r="S45" i="11"/>
  <c r="L52" i="11"/>
  <c r="N133" i="11"/>
  <c r="Q275" i="11"/>
  <c r="F247" i="11"/>
  <c r="S310" i="11"/>
  <c r="N347" i="11"/>
  <c r="V392" i="11"/>
  <c r="G419" i="11"/>
  <c r="V427" i="11"/>
  <c r="X427" i="11" s="1"/>
  <c r="V142" i="11"/>
  <c r="Y142" i="11" s="1"/>
  <c r="P265" i="11"/>
  <c r="F308" i="11"/>
  <c r="T335" i="11"/>
  <c r="S330" i="11"/>
  <c r="Q340" i="11"/>
  <c r="S370" i="11"/>
  <c r="W30" i="1"/>
  <c r="Y17" i="1"/>
  <c r="AA17" i="1" s="1"/>
  <c r="X40" i="1"/>
  <c r="D50" i="1"/>
  <c r="V62" i="11"/>
  <c r="Y62" i="11" s="1"/>
  <c r="F108" i="11"/>
  <c r="D265" i="11"/>
  <c r="P410" i="11"/>
  <c r="V408" i="11"/>
  <c r="X408" i="11" s="1"/>
  <c r="G94" i="11"/>
  <c r="V133" i="11"/>
  <c r="V15" i="1"/>
  <c r="N238" i="11"/>
  <c r="V183" i="11"/>
  <c r="W183" i="11" s="1"/>
  <c r="P285" i="11"/>
  <c r="T310" i="11"/>
  <c r="G334" i="11"/>
  <c r="V348" i="11"/>
  <c r="Y348" i="11" s="1"/>
  <c r="L327" i="11"/>
  <c r="F408" i="11"/>
  <c r="L62" i="11"/>
  <c r="V163" i="11"/>
  <c r="X163" i="11" s="1"/>
  <c r="P120" i="11"/>
  <c r="H245" i="11"/>
  <c r="V103" i="11"/>
  <c r="Y103" i="11" s="1"/>
  <c r="U335" i="11"/>
  <c r="V354" i="11"/>
  <c r="G158" i="11"/>
  <c r="G268" i="11"/>
  <c r="V248" i="11"/>
  <c r="W248" i="11" s="1"/>
  <c r="V303" i="11"/>
  <c r="H320" i="11"/>
  <c r="V293" i="11"/>
  <c r="Y293" i="11" s="1"/>
  <c r="V152" i="11"/>
  <c r="Y152" i="11" s="1"/>
  <c r="P190" i="11"/>
  <c r="V333" i="11"/>
  <c r="W333" i="11" s="1"/>
  <c r="L342" i="11"/>
  <c r="V197" i="11"/>
  <c r="Y197" i="11" s="1"/>
  <c r="L237" i="11"/>
  <c r="S295" i="11"/>
  <c r="G8" i="11"/>
  <c r="T25" i="11"/>
  <c r="V24" i="11"/>
  <c r="Y24" i="11" s="1"/>
  <c r="G97" i="11"/>
  <c r="D180" i="11"/>
  <c r="U155" i="11"/>
  <c r="F233" i="11"/>
  <c r="V287" i="11"/>
  <c r="G8" i="1"/>
  <c r="Q100" i="11"/>
  <c r="L92" i="11"/>
  <c r="G139" i="11"/>
  <c r="V147" i="11"/>
  <c r="X147" i="11" s="1"/>
  <c r="G182" i="11"/>
  <c r="V188" i="11"/>
  <c r="X188" i="11" s="1"/>
  <c r="T220" i="11"/>
  <c r="V214" i="11"/>
  <c r="X214" i="11" s="1"/>
  <c r="H300" i="11"/>
  <c r="U400" i="11"/>
  <c r="T15" i="11"/>
  <c r="V68" i="11"/>
  <c r="X68" i="11" s="1"/>
  <c r="F77" i="11"/>
  <c r="Q195" i="11"/>
  <c r="D325" i="11"/>
  <c r="P385" i="11"/>
  <c r="W45" i="1"/>
  <c r="L12" i="11"/>
  <c r="G102" i="11"/>
  <c r="N173" i="11"/>
  <c r="G123" i="11"/>
  <c r="S260" i="11"/>
  <c r="L333" i="11"/>
  <c r="V268" i="11"/>
  <c r="X268" i="11" s="1"/>
  <c r="V353" i="11"/>
  <c r="X353" i="11" s="1"/>
  <c r="V423" i="11"/>
  <c r="S15" i="11"/>
  <c r="G22" i="11"/>
  <c r="V32" i="11"/>
  <c r="Y32" i="11" s="1"/>
  <c r="V27" i="11"/>
  <c r="X27" i="11" s="1"/>
  <c r="P85" i="11"/>
  <c r="V37" i="11"/>
  <c r="Y37" i="11" s="1"/>
  <c r="H160" i="11"/>
  <c r="S130" i="11"/>
  <c r="H220" i="11"/>
  <c r="V233" i="11"/>
  <c r="W233" i="11" s="1"/>
  <c r="S280" i="11"/>
  <c r="H255" i="11"/>
  <c r="H105" i="11"/>
  <c r="P60" i="11"/>
  <c r="G73" i="11"/>
  <c r="V53" i="11"/>
  <c r="X53" i="11" s="1"/>
  <c r="G93" i="11"/>
  <c r="G87" i="11"/>
  <c r="G134" i="11"/>
  <c r="D200" i="11"/>
  <c r="N264" i="11"/>
  <c r="V69" i="11"/>
  <c r="X69" i="11" s="1"/>
  <c r="V94" i="11"/>
  <c r="X94" i="11" s="1"/>
  <c r="G48" i="11"/>
  <c r="I154" i="11"/>
  <c r="K154" i="11" s="1"/>
  <c r="V187" i="11"/>
  <c r="Y187" i="11" s="1"/>
  <c r="G7" i="1"/>
  <c r="F24" i="11"/>
  <c r="N57" i="11"/>
  <c r="G252" i="11"/>
  <c r="L283" i="11"/>
  <c r="F259" i="11"/>
  <c r="V337" i="11"/>
  <c r="Y337" i="11" s="1"/>
  <c r="V93" i="11"/>
  <c r="X93" i="11" s="1"/>
  <c r="G79" i="11"/>
  <c r="G142" i="11"/>
  <c r="G239" i="11"/>
  <c r="V259" i="11"/>
  <c r="W259" i="11" s="1"/>
  <c r="V267" i="11"/>
  <c r="Y267" i="11" s="1"/>
  <c r="V123" i="11"/>
  <c r="Y123" i="11" s="1"/>
  <c r="V239" i="11"/>
  <c r="X239" i="11" s="1"/>
  <c r="G193" i="11"/>
  <c r="V292" i="11"/>
  <c r="X292" i="11" s="1"/>
  <c r="F354" i="11"/>
  <c r="U320" i="11"/>
  <c r="Q355" i="11"/>
  <c r="D365" i="11"/>
  <c r="W35" i="1"/>
  <c r="Q30" i="11"/>
  <c r="G63" i="11"/>
  <c r="T230" i="11"/>
  <c r="G219" i="11"/>
  <c r="G267" i="11"/>
  <c r="V327" i="11"/>
  <c r="X327" i="11" s="1"/>
  <c r="G28" i="1"/>
  <c r="S160" i="11"/>
  <c r="Q110" i="11"/>
  <c r="D255" i="11"/>
  <c r="G89" i="11"/>
  <c r="S155" i="11"/>
  <c r="T155" i="11"/>
  <c r="G143" i="11"/>
  <c r="U185" i="11"/>
  <c r="P225" i="11"/>
  <c r="V273" i="11"/>
  <c r="Y273" i="11" s="1"/>
  <c r="P330" i="11"/>
  <c r="H370" i="11"/>
  <c r="G329" i="11"/>
  <c r="V364" i="11"/>
  <c r="X364" i="11" s="1"/>
  <c r="R15" i="1"/>
  <c r="I40" i="1"/>
  <c r="G9" i="1"/>
  <c r="Q115" i="11"/>
  <c r="V168" i="11"/>
  <c r="X168" i="11" s="1"/>
  <c r="T180" i="11"/>
  <c r="L377" i="11"/>
  <c r="V58" i="11"/>
  <c r="X58" i="11" s="1"/>
  <c r="F78" i="11"/>
  <c r="H180" i="11"/>
  <c r="D230" i="11"/>
  <c r="G199" i="11"/>
  <c r="P260" i="11"/>
  <c r="T300" i="11"/>
  <c r="F32" i="11"/>
  <c r="V47" i="11"/>
  <c r="W47" i="11" s="1"/>
  <c r="N77" i="11"/>
  <c r="V194" i="11"/>
  <c r="Y194" i="11" s="1"/>
  <c r="V218" i="11"/>
  <c r="Y218" i="11" s="1"/>
  <c r="G249" i="11"/>
  <c r="U420" i="11"/>
  <c r="Q10" i="11"/>
  <c r="D15" i="11"/>
  <c r="V14" i="11"/>
  <c r="Y14" i="11" s="1"/>
  <c r="Q55" i="11"/>
  <c r="G58" i="11"/>
  <c r="H90" i="11"/>
  <c r="U100" i="11"/>
  <c r="U175" i="11"/>
  <c r="G127" i="11"/>
  <c r="N219" i="11"/>
  <c r="T210" i="11"/>
  <c r="V283" i="11"/>
  <c r="X283" i="11" s="1"/>
  <c r="U300" i="11"/>
  <c r="Y22" i="1"/>
  <c r="AA22" i="1" s="1"/>
  <c r="Y37" i="1"/>
  <c r="AA37" i="1" s="1"/>
  <c r="I28" i="11"/>
  <c r="M28" i="11" s="1"/>
  <c r="P100" i="11"/>
  <c r="F44" i="11"/>
  <c r="U145" i="11"/>
  <c r="H170" i="11"/>
  <c r="D115" i="11"/>
  <c r="V139" i="11"/>
  <c r="Y139" i="11" s="1"/>
  <c r="V128" i="11"/>
  <c r="Y128" i="11" s="1"/>
  <c r="S140" i="11"/>
  <c r="U170" i="11"/>
  <c r="Q125" i="11"/>
  <c r="V172" i="11"/>
  <c r="W172" i="11" s="1"/>
  <c r="N117" i="11"/>
  <c r="L197" i="11"/>
  <c r="N189" i="11"/>
  <c r="V228" i="11"/>
  <c r="Y228" i="11" s="1"/>
  <c r="I189" i="11"/>
  <c r="M189" i="11" s="1"/>
  <c r="V258" i="11"/>
  <c r="Y258" i="11" s="1"/>
  <c r="V297" i="11"/>
  <c r="Y297" i="11" s="1"/>
  <c r="G294" i="11"/>
  <c r="D330" i="11"/>
  <c r="V382" i="11"/>
  <c r="W382" i="11" s="1"/>
  <c r="Y23" i="1"/>
  <c r="AB23" i="1" s="1"/>
  <c r="H85" i="11"/>
  <c r="F53" i="11"/>
  <c r="V63" i="11"/>
  <c r="X63" i="11" s="1"/>
  <c r="V87" i="11"/>
  <c r="Y87" i="11" s="1"/>
  <c r="H125" i="11"/>
  <c r="S170" i="11"/>
  <c r="Q130" i="11"/>
  <c r="D155" i="11"/>
  <c r="T170" i="11"/>
  <c r="I152" i="11"/>
  <c r="M152" i="11" s="1"/>
  <c r="F184" i="11"/>
  <c r="D285" i="11"/>
  <c r="V247" i="11"/>
  <c r="Y247" i="11" s="1"/>
  <c r="P65" i="11"/>
  <c r="P25" i="11"/>
  <c r="L28" i="11"/>
  <c r="V54" i="11"/>
  <c r="X54" i="11" s="1"/>
  <c r="V38" i="11"/>
  <c r="Y38" i="11" s="1"/>
  <c r="Q70" i="11"/>
  <c r="H95" i="11"/>
  <c r="V83" i="11"/>
  <c r="W83" i="11" s="1"/>
  <c r="P50" i="11"/>
  <c r="D70" i="11"/>
  <c r="V108" i="11"/>
  <c r="X108" i="11" s="1"/>
  <c r="Q140" i="11"/>
  <c r="V159" i="11"/>
  <c r="X159" i="11" s="1"/>
  <c r="N122" i="11"/>
  <c r="V157" i="11"/>
  <c r="X157" i="11" s="1"/>
  <c r="F192" i="11"/>
  <c r="V199" i="11"/>
  <c r="X199" i="11" s="1"/>
  <c r="G273" i="11"/>
  <c r="V253" i="11"/>
  <c r="Y253" i="11" s="1"/>
  <c r="N12" i="11"/>
  <c r="H30" i="11"/>
  <c r="D20" i="11"/>
  <c r="V22" i="11"/>
  <c r="Y22" i="11" s="1"/>
  <c r="H15" i="11"/>
  <c r="T30" i="11"/>
  <c r="U25" i="11"/>
  <c r="V29" i="11"/>
  <c r="W29" i="11" s="1"/>
  <c r="V73" i="11"/>
  <c r="X73" i="11" s="1"/>
  <c r="V98" i="11"/>
  <c r="W98" i="11" s="1"/>
  <c r="Q35" i="11"/>
  <c r="Q75" i="11"/>
  <c r="V79" i="11"/>
  <c r="W79" i="11" s="1"/>
  <c r="N52" i="11"/>
  <c r="T70" i="11"/>
  <c r="Q85" i="11"/>
  <c r="V89" i="11"/>
  <c r="X89" i="11" s="1"/>
  <c r="P40" i="11"/>
  <c r="U70" i="11"/>
  <c r="G74" i="11"/>
  <c r="T55" i="11"/>
  <c r="V67" i="11"/>
  <c r="Y67" i="11" s="1"/>
  <c r="V43" i="11"/>
  <c r="Y43" i="11" s="1"/>
  <c r="F69" i="11"/>
  <c r="T95" i="11"/>
  <c r="U50" i="11"/>
  <c r="G54" i="11"/>
  <c r="V114" i="11"/>
  <c r="X114" i="11" s="1"/>
  <c r="D110" i="11"/>
  <c r="V127" i="11"/>
  <c r="W127" i="11" s="1"/>
  <c r="T135" i="11"/>
  <c r="T150" i="11"/>
  <c r="L117" i="11"/>
  <c r="D130" i="11"/>
  <c r="H155" i="11"/>
  <c r="V143" i="11"/>
  <c r="X143" i="11" s="1"/>
  <c r="V167" i="11"/>
  <c r="Y167" i="11" s="1"/>
  <c r="S125" i="11"/>
  <c r="H140" i="11"/>
  <c r="V9" i="11"/>
  <c r="S20" i="11"/>
  <c r="N28" i="11"/>
  <c r="D25" i="11"/>
  <c r="V28" i="11"/>
  <c r="W28" i="11" s="1"/>
  <c r="G32" i="11"/>
  <c r="U105" i="11"/>
  <c r="Q95" i="11"/>
  <c r="S55" i="11"/>
  <c r="V74" i="11"/>
  <c r="W74" i="11" s="1"/>
  <c r="Q40" i="11"/>
  <c r="L44" i="11"/>
  <c r="T65" i="11"/>
  <c r="Q80" i="11"/>
  <c r="Q105" i="11"/>
  <c r="U65" i="11"/>
  <c r="L77" i="11"/>
  <c r="V84" i="11"/>
  <c r="Y84" i="11" s="1"/>
  <c r="G103" i="11"/>
  <c r="S110" i="11"/>
  <c r="P165" i="11"/>
  <c r="S175" i="11"/>
  <c r="T140" i="11"/>
  <c r="T130" i="11"/>
  <c r="D165" i="11"/>
  <c r="V174" i="11"/>
  <c r="W174" i="11" s="1"/>
  <c r="P110" i="11"/>
  <c r="V132" i="11"/>
  <c r="X132" i="11" s="1"/>
  <c r="S145" i="11"/>
  <c r="D170" i="11"/>
  <c r="U125" i="11"/>
  <c r="P140" i="11"/>
  <c r="T20" i="11"/>
  <c r="V12" i="11"/>
  <c r="X12" i="11" s="1"/>
  <c r="Q15" i="11"/>
  <c r="Q20" i="11"/>
  <c r="D45" i="11"/>
  <c r="P80" i="11"/>
  <c r="V99" i="11"/>
  <c r="Y99" i="11" s="1"/>
  <c r="D50" i="11"/>
  <c r="N62" i="11"/>
  <c r="G29" i="11"/>
  <c r="T50" i="11"/>
  <c r="H60" i="11"/>
  <c r="H75" i="11"/>
  <c r="V33" i="11"/>
  <c r="X33" i="11" s="1"/>
  <c r="Q45" i="11"/>
  <c r="U60" i="11"/>
  <c r="I73" i="11"/>
  <c r="K73" i="11" s="1"/>
  <c r="U85" i="11"/>
  <c r="V88" i="11"/>
  <c r="X88" i="11" s="1"/>
  <c r="S150" i="11"/>
  <c r="T110" i="11"/>
  <c r="Q120" i="11"/>
  <c r="T160" i="11"/>
  <c r="U115" i="11"/>
  <c r="U140" i="11"/>
  <c r="H150" i="11"/>
  <c r="S165" i="11"/>
  <c r="L114" i="11"/>
  <c r="V129" i="11"/>
  <c r="Y129" i="11" s="1"/>
  <c r="T165" i="11"/>
  <c r="K9" i="1"/>
  <c r="M9" i="1" s="1"/>
  <c r="S10" i="11"/>
  <c r="F13" i="11"/>
  <c r="T40" i="11"/>
  <c r="V17" i="11"/>
  <c r="Y17" i="11" s="1"/>
  <c r="G24" i="11"/>
  <c r="G38" i="11"/>
  <c r="Q25" i="11"/>
  <c r="U30" i="11"/>
  <c r="I24" i="11"/>
  <c r="K24" i="11" s="1"/>
  <c r="U40" i="11"/>
  <c r="Q90" i="11"/>
  <c r="T45" i="11"/>
  <c r="V49" i="11"/>
  <c r="Y49" i="11" s="1"/>
  <c r="L57" i="11"/>
  <c r="V64" i="11"/>
  <c r="Y64" i="11" s="1"/>
  <c r="P95" i="11"/>
  <c r="Q50" i="11"/>
  <c r="S35" i="11"/>
  <c r="H65" i="11"/>
  <c r="N92" i="11"/>
  <c r="P105" i="11"/>
  <c r="S50" i="11"/>
  <c r="T60" i="11"/>
  <c r="U75" i="11"/>
  <c r="P70" i="11"/>
  <c r="V97" i="11"/>
  <c r="Y97" i="11" s="1"/>
  <c r="D160" i="11"/>
  <c r="I107" i="11"/>
  <c r="M107" i="11" s="1"/>
  <c r="T175" i="11"/>
  <c r="V112" i="11"/>
  <c r="Y112" i="11" s="1"/>
  <c r="V119" i="11"/>
  <c r="Y119" i="11" s="1"/>
  <c r="V137" i="11"/>
  <c r="Y137" i="11" s="1"/>
  <c r="F154" i="11"/>
  <c r="D120" i="11"/>
  <c r="V138" i="11"/>
  <c r="W138" i="11" s="1"/>
  <c r="U120" i="11"/>
  <c r="V134" i="11"/>
  <c r="Y134" i="11" s="1"/>
  <c r="Q155" i="11"/>
  <c r="G6" i="1"/>
  <c r="H6" i="1"/>
  <c r="V23" i="11"/>
  <c r="Y23" i="11" s="1"/>
  <c r="P15" i="11"/>
  <c r="V18" i="11"/>
  <c r="Y18" i="11" s="1"/>
  <c r="S70" i="11"/>
  <c r="Q60" i="11"/>
  <c r="I32" i="11"/>
  <c r="M32" i="11" s="1"/>
  <c r="S65" i="11"/>
  <c r="D75" i="11"/>
  <c r="T75" i="11"/>
  <c r="H35" i="11"/>
  <c r="V57" i="11"/>
  <c r="Y57" i="11" s="1"/>
  <c r="D85" i="11"/>
  <c r="H100" i="11"/>
  <c r="D40" i="11"/>
  <c r="D80" i="11"/>
  <c r="U95" i="11"/>
  <c r="N107" i="11"/>
  <c r="P130" i="11"/>
  <c r="V148" i="11"/>
  <c r="Y148" i="11" s="1"/>
  <c r="V117" i="11"/>
  <c r="W117" i="11" s="1"/>
  <c r="D140" i="11"/>
  <c r="U110" i="11"/>
  <c r="U150" i="11"/>
  <c r="I138" i="11"/>
  <c r="K138" i="11" s="1"/>
  <c r="H175" i="11"/>
  <c r="T120" i="11"/>
  <c r="L139" i="11"/>
  <c r="T35" i="11"/>
  <c r="H20" i="11"/>
  <c r="P20" i="11"/>
  <c r="D90" i="11"/>
  <c r="D35" i="11"/>
  <c r="T90" i="11"/>
  <c r="S100" i="11"/>
  <c r="H45" i="11"/>
  <c r="D60" i="11"/>
  <c r="S75" i="11"/>
  <c r="U90" i="11"/>
  <c r="V48" i="11"/>
  <c r="X48" i="11" s="1"/>
  <c r="S60" i="11"/>
  <c r="V72" i="11"/>
  <c r="Y72" i="11" s="1"/>
  <c r="U35" i="11"/>
  <c r="V39" i="11"/>
  <c r="W39" i="11" s="1"/>
  <c r="T85" i="11"/>
  <c r="V104" i="11"/>
  <c r="X104" i="11" s="1"/>
  <c r="S40" i="11"/>
  <c r="H55" i="11"/>
  <c r="V59" i="11"/>
  <c r="W59" i="11" s="1"/>
  <c r="S80" i="11"/>
  <c r="V92" i="11"/>
  <c r="X92" i="11" s="1"/>
  <c r="V107" i="11"/>
  <c r="Y107" i="11" s="1"/>
  <c r="U135" i="11"/>
  <c r="U160" i="11"/>
  <c r="H130" i="11"/>
  <c r="D145" i="11"/>
  <c r="V102" i="11"/>
  <c r="X102" i="11" s="1"/>
  <c r="V144" i="11"/>
  <c r="Y144" i="11" s="1"/>
  <c r="U165" i="11"/>
  <c r="Q160" i="11"/>
  <c r="Q175" i="11"/>
  <c r="P30" i="11"/>
  <c r="V19" i="11"/>
  <c r="Y19" i="11" s="1"/>
  <c r="U20" i="11"/>
  <c r="S25" i="11"/>
  <c r="P35" i="11"/>
  <c r="D65" i="11"/>
  <c r="S90" i="11"/>
  <c r="U45" i="11"/>
  <c r="D100" i="11"/>
  <c r="H70" i="11"/>
  <c r="S85" i="11"/>
  <c r="P45" i="11"/>
  <c r="U55" i="11"/>
  <c r="V82" i="11"/>
  <c r="Y82" i="11" s="1"/>
  <c r="N93" i="11"/>
  <c r="Q180" i="11"/>
  <c r="S115" i="11"/>
  <c r="T115" i="11"/>
  <c r="P125" i="11"/>
  <c r="N108" i="11"/>
  <c r="L122" i="11"/>
  <c r="P145" i="11"/>
  <c r="Q145" i="11"/>
  <c r="V164" i="11"/>
  <c r="W164" i="11" s="1"/>
  <c r="V109" i="11"/>
  <c r="W109" i="11" s="1"/>
  <c r="U130" i="11"/>
  <c r="P115" i="11"/>
  <c r="D125" i="11"/>
  <c r="P150" i="11"/>
  <c r="V162" i="11"/>
  <c r="X162" i="11" s="1"/>
  <c r="H115" i="11"/>
  <c r="U15" i="11"/>
  <c r="S30" i="11"/>
  <c r="I18" i="11"/>
  <c r="K18" i="11" s="1"/>
  <c r="D30" i="11"/>
  <c r="V13" i="11"/>
  <c r="Y13" i="11" s="1"/>
  <c r="H25" i="11"/>
  <c r="Q65" i="11"/>
  <c r="F73" i="11"/>
  <c r="V34" i="11"/>
  <c r="W34" i="11" s="1"/>
  <c r="V42" i="11"/>
  <c r="Y42" i="11" s="1"/>
  <c r="T100" i="11"/>
  <c r="D55" i="11"/>
  <c r="S95" i="11"/>
  <c r="V52" i="11"/>
  <c r="W52" i="11" s="1"/>
  <c r="D95" i="11"/>
  <c r="H50" i="11"/>
  <c r="L53" i="11"/>
  <c r="V78" i="11"/>
  <c r="Y78" i="11" s="1"/>
  <c r="P90" i="11"/>
  <c r="S105" i="11"/>
  <c r="H135" i="11"/>
  <c r="D150" i="11"/>
  <c r="Q165" i="11"/>
  <c r="S180" i="11"/>
  <c r="G109" i="11"/>
  <c r="D175" i="11"/>
  <c r="L173" i="11"/>
  <c r="V118" i="11"/>
  <c r="X118" i="11" s="1"/>
  <c r="V149" i="11"/>
  <c r="X149" i="11" s="1"/>
  <c r="P170" i="11"/>
  <c r="T125" i="11"/>
  <c r="P155" i="11"/>
  <c r="V113" i="11"/>
  <c r="W113" i="11" s="1"/>
  <c r="V122" i="11"/>
  <c r="Y122" i="11" s="1"/>
  <c r="P135" i="11"/>
  <c r="P160" i="11"/>
  <c r="V192" i="11"/>
  <c r="X192" i="11" s="1"/>
  <c r="H205" i="11"/>
  <c r="P235" i="11"/>
  <c r="V179" i="11"/>
  <c r="Y179" i="11" s="1"/>
  <c r="U200" i="11"/>
  <c r="V212" i="11"/>
  <c r="Y212" i="11" s="1"/>
  <c r="V227" i="11"/>
  <c r="Y227" i="11" s="1"/>
  <c r="P240" i="11"/>
  <c r="V209" i="11"/>
  <c r="W209" i="11" s="1"/>
  <c r="D190" i="11"/>
  <c r="V193" i="11"/>
  <c r="W193" i="11" s="1"/>
  <c r="P205" i="11"/>
  <c r="Q215" i="11"/>
  <c r="D240" i="11"/>
  <c r="H195" i="11"/>
  <c r="H235" i="11"/>
  <c r="V238" i="11"/>
  <c r="Y238" i="11" s="1"/>
  <c r="U190" i="11"/>
  <c r="S215" i="11"/>
  <c r="H240" i="11"/>
  <c r="V196" i="11"/>
  <c r="X196" i="11" s="1"/>
  <c r="D215" i="11"/>
  <c r="L227" i="11"/>
  <c r="U240" i="11"/>
  <c r="S250" i="11"/>
  <c r="V278" i="11"/>
  <c r="Y278" i="11" s="1"/>
  <c r="Q265" i="11"/>
  <c r="N282" i="11"/>
  <c r="T295" i="11"/>
  <c r="F302" i="11"/>
  <c r="T255" i="11"/>
  <c r="S270" i="11"/>
  <c r="U295" i="11"/>
  <c r="G308" i="11"/>
  <c r="F283" i="11"/>
  <c r="V289" i="11"/>
  <c r="Y289" i="11" s="1"/>
  <c r="H290" i="11"/>
  <c r="F294" i="11"/>
  <c r="F249" i="11"/>
  <c r="U260" i="11"/>
  <c r="I304" i="11"/>
  <c r="M304" i="11" s="1"/>
  <c r="V262" i="11"/>
  <c r="Y262" i="11" s="1"/>
  <c r="U275" i="11"/>
  <c r="V279" i="11"/>
  <c r="Y279" i="11" s="1"/>
  <c r="T305" i="11"/>
  <c r="P315" i="11"/>
  <c r="N333" i="11"/>
  <c r="V339" i="11"/>
  <c r="X339" i="11" s="1"/>
  <c r="V308" i="11"/>
  <c r="W308" i="11" s="1"/>
  <c r="F328" i="11"/>
  <c r="G348" i="11"/>
  <c r="L347" i="11"/>
  <c r="P370" i="11"/>
  <c r="P335" i="11"/>
  <c r="U350" i="11"/>
  <c r="H365" i="11"/>
  <c r="Q320" i="11"/>
  <c r="V349" i="11"/>
  <c r="X349" i="11" s="1"/>
  <c r="H355" i="11"/>
  <c r="H360" i="11"/>
  <c r="T315" i="11"/>
  <c r="F347" i="11"/>
  <c r="V412" i="11"/>
  <c r="Y412" i="11" s="1"/>
  <c r="V398" i="11"/>
  <c r="Y398" i="11" s="1"/>
  <c r="L407" i="11"/>
  <c r="S415" i="11"/>
  <c r="D380" i="11"/>
  <c r="Q375" i="11"/>
  <c r="P395" i="11"/>
  <c r="V414" i="11"/>
  <c r="Y414" i="11" s="1"/>
  <c r="V383" i="11"/>
  <c r="Y383" i="11" s="1"/>
  <c r="N14" i="1"/>
  <c r="P14" i="1"/>
  <c r="J30" i="1"/>
  <c r="V35" i="1"/>
  <c r="P43" i="1"/>
  <c r="N43" i="1"/>
  <c r="Y34" i="1"/>
  <c r="G39" i="1"/>
  <c r="Z38" i="1"/>
  <c r="AA38" i="1"/>
  <c r="AB44" i="1"/>
  <c r="AA44" i="1"/>
  <c r="Z44" i="1"/>
  <c r="F15" i="1"/>
  <c r="G11" i="1"/>
  <c r="K11" i="1"/>
  <c r="H17" i="1"/>
  <c r="G17" i="1"/>
  <c r="E20" i="1"/>
  <c r="U25" i="1"/>
  <c r="Y21" i="1"/>
  <c r="S45" i="1"/>
  <c r="G16" i="1"/>
  <c r="F20" i="1"/>
  <c r="H16" i="1"/>
  <c r="K16" i="1"/>
  <c r="N12" i="1"/>
  <c r="P12" i="1"/>
  <c r="U205" i="11"/>
  <c r="L189" i="11"/>
  <c r="H225" i="11"/>
  <c r="V237" i="11"/>
  <c r="W237" i="11" s="1"/>
  <c r="P215" i="11"/>
  <c r="P245" i="11"/>
  <c r="S190" i="11"/>
  <c r="S195" i="11"/>
  <c r="T235" i="11"/>
  <c r="V219" i="11"/>
  <c r="W219" i="11" s="1"/>
  <c r="T240" i="11"/>
  <c r="H250" i="11"/>
  <c r="N197" i="11"/>
  <c r="L219" i="11"/>
  <c r="T270" i="11"/>
  <c r="U280" i="11"/>
  <c r="D310" i="11"/>
  <c r="U290" i="11"/>
  <c r="V249" i="11"/>
  <c r="Y249" i="11" s="1"/>
  <c r="U285" i="11"/>
  <c r="Q250" i="11"/>
  <c r="V272" i="11"/>
  <c r="W272" i="11" s="1"/>
  <c r="V302" i="11"/>
  <c r="Y302" i="11" s="1"/>
  <c r="P270" i="11"/>
  <c r="N298" i="11"/>
  <c r="H345" i="11"/>
  <c r="L309" i="11"/>
  <c r="P320" i="11"/>
  <c r="H330" i="11"/>
  <c r="P360" i="11"/>
  <c r="D345" i="11"/>
  <c r="T365" i="11"/>
  <c r="H325" i="11"/>
  <c r="D335" i="11"/>
  <c r="P365" i="11"/>
  <c r="F388" i="11"/>
  <c r="H395" i="11"/>
  <c r="L399" i="11"/>
  <c r="H390" i="11"/>
  <c r="D420" i="11"/>
  <c r="L422" i="11"/>
  <c r="N379" i="11"/>
  <c r="P390" i="11"/>
  <c r="T405" i="11"/>
  <c r="T380" i="11"/>
  <c r="V399" i="11"/>
  <c r="Y399" i="11" s="1"/>
  <c r="S420" i="11"/>
  <c r="Q430" i="11"/>
  <c r="O17" i="1"/>
  <c r="P32" i="1"/>
  <c r="N32" i="1"/>
  <c r="H13" i="1"/>
  <c r="G13" i="1"/>
  <c r="P26" i="1"/>
  <c r="N26" i="1"/>
  <c r="L30" i="1"/>
  <c r="O38" i="1"/>
  <c r="M38" i="1"/>
  <c r="V45" i="1"/>
  <c r="D25" i="1"/>
  <c r="AA33" i="1"/>
  <c r="AB33" i="1"/>
  <c r="Y16" i="1"/>
  <c r="U20" i="1"/>
  <c r="Y11" i="1"/>
  <c r="U15" i="1"/>
  <c r="S30" i="1"/>
  <c r="H33" i="1"/>
  <c r="G33" i="1"/>
  <c r="R45" i="1"/>
  <c r="R20" i="1"/>
  <c r="D40" i="1"/>
  <c r="K42" i="1"/>
  <c r="H42" i="1"/>
  <c r="G42" i="1"/>
  <c r="L25" i="1"/>
  <c r="N21" i="1"/>
  <c r="P21" i="1"/>
  <c r="I15" i="1"/>
  <c r="S20" i="1"/>
  <c r="P28" i="1"/>
  <c r="N28" i="1"/>
  <c r="H18" i="1"/>
  <c r="G18" i="1"/>
  <c r="E45" i="1"/>
  <c r="V158" i="11"/>
  <c r="W158" i="11" s="1"/>
  <c r="Q170" i="11"/>
  <c r="I173" i="11"/>
  <c r="K173" i="11" s="1"/>
  <c r="H120" i="11"/>
  <c r="Q150" i="11"/>
  <c r="V153" i="11"/>
  <c r="Y153" i="11" s="1"/>
  <c r="H165" i="11"/>
  <c r="P180" i="11"/>
  <c r="U230" i="11"/>
  <c r="S210" i="11"/>
  <c r="U225" i="11"/>
  <c r="L238" i="11"/>
  <c r="V203" i="11"/>
  <c r="Y203" i="11" s="1"/>
  <c r="T215" i="11"/>
  <c r="N237" i="11"/>
  <c r="V184" i="11"/>
  <c r="Y184" i="11" s="1"/>
  <c r="Q205" i="11"/>
  <c r="V217" i="11"/>
  <c r="W217" i="11" s="1"/>
  <c r="Q200" i="11"/>
  <c r="Q225" i="11"/>
  <c r="G198" i="11"/>
  <c r="P210" i="11"/>
  <c r="D225" i="11"/>
  <c r="P305" i="11"/>
  <c r="T260" i="11"/>
  <c r="V263" i="11"/>
  <c r="Y263" i="11" s="1"/>
  <c r="D275" i="11"/>
  <c r="H285" i="11"/>
  <c r="P300" i="11"/>
  <c r="V282" i="11"/>
  <c r="Y282" i="11" s="1"/>
  <c r="P295" i="11"/>
  <c r="H260" i="11"/>
  <c r="I288" i="11"/>
  <c r="K288" i="11" s="1"/>
  <c r="V304" i="11"/>
  <c r="W304" i="11" s="1"/>
  <c r="F267" i="11"/>
  <c r="U345" i="11"/>
  <c r="U360" i="11"/>
  <c r="V352" i="11"/>
  <c r="X352" i="11" s="1"/>
  <c r="Q365" i="11"/>
  <c r="U330" i="11"/>
  <c r="P345" i="11"/>
  <c r="S350" i="11"/>
  <c r="V332" i="11"/>
  <c r="W332" i="11" s="1"/>
  <c r="Q345" i="11"/>
  <c r="D315" i="11"/>
  <c r="N342" i="11"/>
  <c r="U355" i="11"/>
  <c r="U365" i="11"/>
  <c r="H340" i="11"/>
  <c r="S335" i="11"/>
  <c r="T360" i="11"/>
  <c r="D370" i="11"/>
  <c r="P420" i="11"/>
  <c r="H430" i="11"/>
  <c r="S405" i="11"/>
  <c r="Q420" i="11"/>
  <c r="D385" i="11"/>
  <c r="V402" i="11"/>
  <c r="W402" i="11" s="1"/>
  <c r="V384" i="11"/>
  <c r="W384" i="11" s="1"/>
  <c r="H405" i="11"/>
  <c r="V407" i="11"/>
  <c r="Y407" i="11" s="1"/>
  <c r="P400" i="11"/>
  <c r="V413" i="11"/>
  <c r="H425" i="11"/>
  <c r="K39" i="1"/>
  <c r="H39" i="1"/>
  <c r="N16" i="1"/>
  <c r="P16" i="1"/>
  <c r="L20" i="1"/>
  <c r="S25" i="1"/>
  <c r="Z12" i="1"/>
  <c r="AA12" i="1"/>
  <c r="AB12" i="1"/>
  <c r="H27" i="1"/>
  <c r="G27" i="1"/>
  <c r="K27" i="1"/>
  <c r="K29" i="1"/>
  <c r="G29" i="1"/>
  <c r="H29" i="1"/>
  <c r="N17" i="1"/>
  <c r="P17" i="1"/>
  <c r="S40" i="1"/>
  <c r="W15" i="1"/>
  <c r="D45" i="1"/>
  <c r="X25" i="1"/>
  <c r="N13" i="1"/>
  <c r="P13" i="1"/>
  <c r="Y18" i="1"/>
  <c r="H24" i="1"/>
  <c r="K24" i="1"/>
  <c r="G24" i="1"/>
  <c r="H36" i="1"/>
  <c r="F40" i="1"/>
  <c r="K36" i="1"/>
  <c r="G36" i="1"/>
  <c r="Y41" i="1"/>
  <c r="U45" i="1"/>
  <c r="F124" i="11"/>
  <c r="Q135" i="11"/>
  <c r="N147" i="11"/>
  <c r="T200" i="11"/>
  <c r="P195" i="11"/>
  <c r="U210" i="11"/>
  <c r="V222" i="11"/>
  <c r="X222" i="11" s="1"/>
  <c r="Q235" i="11"/>
  <c r="H200" i="11"/>
  <c r="Q240" i="11"/>
  <c r="Q230" i="11"/>
  <c r="D185" i="11"/>
  <c r="G223" i="11"/>
  <c r="U235" i="11"/>
  <c r="D210" i="11"/>
  <c r="V213" i="11"/>
  <c r="W213" i="11" s="1"/>
  <c r="R225" i="11"/>
  <c r="Q270" i="11"/>
  <c r="T250" i="11"/>
  <c r="Q260" i="11"/>
  <c r="P275" i="11"/>
  <c r="U250" i="11"/>
  <c r="R265" i="11"/>
  <c r="T280" i="11"/>
  <c r="D290" i="11"/>
  <c r="D305" i="11"/>
  <c r="V264" i="11"/>
  <c r="X264" i="11" s="1"/>
  <c r="S275" i="11"/>
  <c r="T285" i="11"/>
  <c r="N283" i="11"/>
  <c r="I308" i="11"/>
  <c r="K308" i="11" s="1"/>
  <c r="H310" i="11"/>
  <c r="G259" i="11"/>
  <c r="V274" i="11"/>
  <c r="W274" i="11" s="1"/>
  <c r="I283" i="11"/>
  <c r="K283" i="11" s="1"/>
  <c r="V299" i="11"/>
  <c r="Y299" i="11" s="1"/>
  <c r="Q315" i="11"/>
  <c r="H335" i="11"/>
  <c r="V312" i="11"/>
  <c r="Y312" i="11" s="1"/>
  <c r="V358" i="11"/>
  <c r="Y358" i="11" s="1"/>
  <c r="V313" i="11"/>
  <c r="Y313" i="11" s="1"/>
  <c r="P325" i="11"/>
  <c r="V328" i="11"/>
  <c r="Y328" i="11" s="1"/>
  <c r="U340" i="11"/>
  <c r="V357" i="11"/>
  <c r="W357" i="11" s="1"/>
  <c r="U370" i="11"/>
  <c r="G372" i="11"/>
  <c r="D400" i="11"/>
  <c r="D415" i="11"/>
  <c r="N403" i="11"/>
  <c r="U415" i="11"/>
  <c r="V378" i="11"/>
  <c r="Y378" i="11" s="1"/>
  <c r="Q390" i="11"/>
  <c r="U405" i="11"/>
  <c r="U425" i="11"/>
  <c r="M33" i="1"/>
  <c r="O33" i="1"/>
  <c r="X20" i="1"/>
  <c r="H22" i="1"/>
  <c r="G22" i="1"/>
  <c r="P41" i="1"/>
  <c r="N41" i="1"/>
  <c r="L45" i="1"/>
  <c r="Z13" i="1"/>
  <c r="Z27" i="1"/>
  <c r="AA27" i="1"/>
  <c r="AB27" i="1"/>
  <c r="P34" i="1"/>
  <c r="N34" i="1"/>
  <c r="P23" i="1"/>
  <c r="N23" i="1"/>
  <c r="R35" i="1"/>
  <c r="H37" i="1"/>
  <c r="G37" i="1"/>
  <c r="K37" i="1"/>
  <c r="H43" i="1"/>
  <c r="G43" i="1"/>
  <c r="K43" i="1"/>
  <c r="E40" i="1"/>
  <c r="T45" i="1"/>
  <c r="I30" i="1"/>
  <c r="Y24" i="1"/>
  <c r="E35" i="1"/>
  <c r="Y36" i="1"/>
  <c r="U40" i="1"/>
  <c r="V124" i="11"/>
  <c r="X124" i="11" s="1"/>
  <c r="S235" i="11"/>
  <c r="V178" i="11"/>
  <c r="W178" i="11" s="1"/>
  <c r="T190" i="11"/>
  <c r="R215" i="11"/>
  <c r="V234" i="11"/>
  <c r="Y234" i="11" s="1"/>
  <c r="S185" i="11"/>
  <c r="V223" i="11"/>
  <c r="Y223" i="11" s="1"/>
  <c r="U195" i="11"/>
  <c r="V207" i="11"/>
  <c r="N214" i="11"/>
  <c r="L222" i="11"/>
  <c r="L264" i="11"/>
  <c r="S290" i="11"/>
  <c r="T290" i="11"/>
  <c r="Q305" i="11"/>
  <c r="H270" i="11"/>
  <c r="D250" i="11"/>
  <c r="V252" i="11"/>
  <c r="W252" i="11" s="1"/>
  <c r="H265" i="11"/>
  <c r="S305" i="11"/>
  <c r="H315" i="11"/>
  <c r="V257" i="11"/>
  <c r="P280" i="11"/>
  <c r="D280" i="11"/>
  <c r="U305" i="11"/>
  <c r="T330" i="11"/>
  <c r="N328" i="11"/>
  <c r="V343" i="11"/>
  <c r="W343" i="11" s="1"/>
  <c r="S355" i="11"/>
  <c r="T340" i="11"/>
  <c r="N314" i="11"/>
  <c r="V347" i="11"/>
  <c r="X347" i="11" s="1"/>
  <c r="V362" i="11"/>
  <c r="W362" i="11" s="1"/>
  <c r="D320" i="11"/>
  <c r="N324" i="11"/>
  <c r="V367" i="11"/>
  <c r="V368" i="11"/>
  <c r="Y368" i="11" s="1"/>
  <c r="U390" i="11"/>
  <c r="U430" i="11"/>
  <c r="Q370" i="11"/>
  <c r="T400" i="11"/>
  <c r="T415" i="11"/>
  <c r="I388" i="11"/>
  <c r="M388" i="11" s="1"/>
  <c r="H400" i="11"/>
  <c r="V404" i="11"/>
  <c r="Y404" i="11" s="1"/>
  <c r="P430" i="11"/>
  <c r="D375" i="11"/>
  <c r="V428" i="11"/>
  <c r="Y428" i="11" s="1"/>
  <c r="H385" i="11"/>
  <c r="Q395" i="11"/>
  <c r="V422" i="11"/>
  <c r="Y422" i="11" s="1"/>
  <c r="K23" i="1"/>
  <c r="H23" i="1"/>
  <c r="H34" i="1"/>
  <c r="K34" i="1"/>
  <c r="J20" i="1"/>
  <c r="K28" i="1"/>
  <c r="H28" i="1"/>
  <c r="V20" i="1"/>
  <c r="AB22" i="1"/>
  <c r="P29" i="1"/>
  <c r="N29" i="1"/>
  <c r="L40" i="1"/>
  <c r="N40" i="1" s="1"/>
  <c r="N36" i="1"/>
  <c r="P36" i="1"/>
  <c r="H11" i="1"/>
  <c r="D15" i="1"/>
  <c r="H14" i="1"/>
  <c r="G14" i="1"/>
  <c r="E25" i="1"/>
  <c r="R40" i="1"/>
  <c r="N37" i="1"/>
  <c r="P37" i="1"/>
  <c r="Y43" i="1"/>
  <c r="O18" i="1"/>
  <c r="D35" i="1"/>
  <c r="T40" i="1"/>
  <c r="Y29" i="1"/>
  <c r="K26" i="1"/>
  <c r="G26" i="1"/>
  <c r="F30" i="1"/>
  <c r="H26" i="1"/>
  <c r="T35" i="1"/>
  <c r="Y42" i="1"/>
  <c r="T225" i="11"/>
  <c r="U180" i="11"/>
  <c r="Q190" i="11"/>
  <c r="N198" i="11"/>
  <c r="L207" i="11"/>
  <c r="P200" i="11"/>
  <c r="G183" i="11"/>
  <c r="T195" i="11"/>
  <c r="P220" i="11"/>
  <c r="S245" i="11"/>
  <c r="S205" i="11"/>
  <c r="D220" i="11"/>
  <c r="T245" i="11"/>
  <c r="D260" i="11"/>
  <c r="L272" i="11"/>
  <c r="U270" i="11"/>
  <c r="P250" i="11"/>
  <c r="U265" i="11"/>
  <c r="V277" i="11"/>
  <c r="X277" i="11" s="1"/>
  <c r="V284" i="11"/>
  <c r="I302" i="11"/>
  <c r="M302" i="11" s="1"/>
  <c r="P255" i="11"/>
  <c r="Q295" i="11"/>
  <c r="V298" i="11"/>
  <c r="W298" i="11" s="1"/>
  <c r="V269" i="11"/>
  <c r="Y269" i="11" s="1"/>
  <c r="Q280" i="11"/>
  <c r="P290" i="11"/>
  <c r="Q325" i="11"/>
  <c r="D340" i="11"/>
  <c r="T345" i="11"/>
  <c r="D355" i="11"/>
  <c r="S365" i="11"/>
  <c r="I328" i="11"/>
  <c r="K328" i="11" s="1"/>
  <c r="V338" i="11"/>
  <c r="D360" i="11"/>
  <c r="S320" i="11"/>
  <c r="P425" i="11"/>
  <c r="N419" i="11"/>
  <c r="Q385" i="11"/>
  <c r="S380" i="11"/>
  <c r="U410" i="11"/>
  <c r="V388" i="11"/>
  <c r="H415" i="11"/>
  <c r="V419" i="11"/>
  <c r="T385" i="11"/>
  <c r="H420" i="11"/>
  <c r="L423" i="11"/>
  <c r="G23" i="1"/>
  <c r="W20" i="1"/>
  <c r="AB28" i="1"/>
  <c r="Z28" i="1"/>
  <c r="AA28" i="1"/>
  <c r="X45" i="1"/>
  <c r="P19" i="1"/>
  <c r="N19" i="1"/>
  <c r="E15" i="1"/>
  <c r="K21" i="1"/>
  <c r="T25" i="1"/>
  <c r="H19" i="1"/>
  <c r="G19" i="1"/>
  <c r="K19" i="1"/>
  <c r="E30" i="1"/>
  <c r="S35" i="1"/>
  <c r="G34" i="1"/>
  <c r="J25" i="1"/>
  <c r="V30" i="1"/>
  <c r="L133" i="11"/>
  <c r="T145" i="11"/>
  <c r="L157" i="11"/>
  <c r="V177" i="11"/>
  <c r="Y177" i="11" s="1"/>
  <c r="V202" i="11"/>
  <c r="X202" i="11" s="1"/>
  <c r="U220" i="11"/>
  <c r="P230" i="11"/>
  <c r="Q245" i="11"/>
  <c r="V204" i="11"/>
  <c r="W204" i="11" s="1"/>
  <c r="S240" i="11"/>
  <c r="S220" i="11"/>
  <c r="V224" i="11"/>
  <c r="W224" i="11" s="1"/>
  <c r="H190" i="11"/>
  <c r="V208" i="11"/>
  <c r="Y208" i="11" s="1"/>
  <c r="V242" i="11"/>
  <c r="Y242" i="11" s="1"/>
  <c r="S285" i="11"/>
  <c r="V254" i="11"/>
  <c r="Y254" i="11" s="1"/>
  <c r="L287" i="11"/>
  <c r="G304" i="11"/>
  <c r="S375" i="11"/>
  <c r="H350" i="11"/>
  <c r="S340" i="11"/>
  <c r="T355" i="11"/>
  <c r="S360" i="11"/>
  <c r="V309" i="11"/>
  <c r="X309" i="11" s="1"/>
  <c r="Q330" i="11"/>
  <c r="G337" i="11"/>
  <c r="V344" i="11"/>
  <c r="W344" i="11" s="1"/>
  <c r="V359" i="11"/>
  <c r="W359" i="11" s="1"/>
  <c r="D390" i="11"/>
  <c r="Q415" i="11"/>
  <c r="U375" i="11"/>
  <c r="V379" i="11"/>
  <c r="Y379" i="11" s="1"/>
  <c r="H375" i="11"/>
  <c r="U395" i="11"/>
  <c r="Q425" i="11"/>
  <c r="V373" i="11"/>
  <c r="W373" i="11" s="1"/>
  <c r="H410" i="11"/>
  <c r="N377" i="11"/>
  <c r="V389" i="11"/>
  <c r="W389" i="11" s="1"/>
  <c r="V397" i="11"/>
  <c r="W397" i="11" s="1"/>
  <c r="S385" i="11"/>
  <c r="T425" i="11"/>
  <c r="H380" i="11"/>
  <c r="F409" i="11"/>
  <c r="T420" i="11"/>
  <c r="F424" i="11"/>
  <c r="P42" i="1"/>
  <c r="N42" i="1"/>
  <c r="U35" i="1"/>
  <c r="Y31" i="1"/>
  <c r="S15" i="1"/>
  <c r="N18" i="1"/>
  <c r="P18" i="1"/>
  <c r="X35" i="1"/>
  <c r="V40" i="1"/>
  <c r="T15" i="1"/>
  <c r="D20" i="1"/>
  <c r="P31" i="1"/>
  <c r="N31" i="1"/>
  <c r="L35" i="1"/>
  <c r="N35" i="1" s="1"/>
  <c r="Y19" i="1"/>
  <c r="D30" i="1"/>
  <c r="I25" i="1"/>
  <c r="U30" i="1"/>
  <c r="Y26" i="1"/>
  <c r="H32" i="1"/>
  <c r="K32" i="1"/>
  <c r="G32" i="1"/>
  <c r="J15" i="1"/>
  <c r="T20" i="1"/>
  <c r="W25" i="1"/>
  <c r="N27" i="1"/>
  <c r="P38" i="1"/>
  <c r="N38" i="1"/>
  <c r="P175" i="11"/>
  <c r="V173" i="11"/>
  <c r="X173" i="11" s="1"/>
  <c r="H230" i="11"/>
  <c r="Q220" i="11"/>
  <c r="N182" i="11"/>
  <c r="V189" i="11"/>
  <c r="X189" i="11" s="1"/>
  <c r="H210" i="11"/>
  <c r="S230" i="11"/>
  <c r="S255" i="11"/>
  <c r="D270" i="11"/>
  <c r="T265" i="11"/>
  <c r="T275" i="11"/>
  <c r="Q300" i="11"/>
  <c r="V243" i="11"/>
  <c r="Y243" i="11" s="1"/>
  <c r="H275" i="11"/>
  <c r="H280" i="11"/>
  <c r="H305" i="11"/>
  <c r="V288" i="11"/>
  <c r="X288" i="11" s="1"/>
  <c r="S300" i="11"/>
  <c r="T350" i="11"/>
  <c r="V314" i="11"/>
  <c r="Q335" i="11"/>
  <c r="V324" i="11"/>
  <c r="W324" i="11" s="1"/>
  <c r="S345" i="11"/>
  <c r="V318" i="11"/>
  <c r="Y318" i="11" s="1"/>
  <c r="N327" i="11"/>
  <c r="P350" i="11"/>
  <c r="T375" i="11"/>
  <c r="T390" i="11"/>
  <c r="T430" i="11"/>
  <c r="V372" i="11"/>
  <c r="Y372" i="11" s="1"/>
  <c r="Q380" i="11"/>
  <c r="D405" i="11"/>
  <c r="T410" i="11"/>
  <c r="D425" i="11"/>
  <c r="S425" i="11"/>
  <c r="N398" i="11"/>
  <c r="U380" i="11"/>
  <c r="G383" i="11"/>
  <c r="V409" i="11"/>
  <c r="W409" i="11" s="1"/>
  <c r="F35" i="1"/>
  <c r="K31" i="1"/>
  <c r="G31" i="1"/>
  <c r="H31" i="1"/>
  <c r="H12" i="1"/>
  <c r="G12" i="1"/>
  <c r="P24" i="1"/>
  <c r="N24" i="1"/>
  <c r="K12" i="1"/>
  <c r="R30" i="1"/>
  <c r="G38" i="1"/>
  <c r="H38" i="1"/>
  <c r="K44" i="1"/>
  <c r="H44" i="1"/>
  <c r="G44" i="1"/>
  <c r="K41" i="1"/>
  <c r="H41" i="1"/>
  <c r="G41" i="1"/>
  <c r="F45" i="1"/>
  <c r="K13" i="1"/>
  <c r="K14" i="1"/>
  <c r="F25" i="1"/>
  <c r="G21" i="1"/>
  <c r="H21" i="1"/>
  <c r="T30" i="1"/>
  <c r="P39" i="1"/>
  <c r="N39" i="1"/>
  <c r="P11" i="1"/>
  <c r="L15" i="1"/>
  <c r="N11" i="1"/>
  <c r="Y14" i="1"/>
  <c r="V25" i="1"/>
  <c r="Y32" i="1"/>
  <c r="X15" i="1"/>
  <c r="P22" i="1"/>
  <c r="P33" i="1"/>
  <c r="P44" i="1"/>
  <c r="N44" i="1"/>
  <c r="I13" i="11"/>
  <c r="G13" i="11"/>
  <c r="R20" i="11"/>
  <c r="V16" i="11"/>
  <c r="G18" i="11"/>
  <c r="F18" i="11"/>
  <c r="G28" i="11"/>
  <c r="F28" i="11"/>
  <c r="L37" i="11"/>
  <c r="N37" i="11"/>
  <c r="J55" i="11"/>
  <c r="L51" i="11"/>
  <c r="N51" i="11"/>
  <c r="I54" i="11"/>
  <c r="F54" i="11"/>
  <c r="G64" i="11"/>
  <c r="I64" i="11"/>
  <c r="F64" i="11"/>
  <c r="G43" i="11"/>
  <c r="I43" i="11"/>
  <c r="F43" i="11"/>
  <c r="J25" i="11"/>
  <c r="L21" i="11"/>
  <c r="N21" i="11"/>
  <c r="I22" i="11"/>
  <c r="F22" i="11"/>
  <c r="N27" i="11"/>
  <c r="L27" i="11"/>
  <c r="I29" i="11"/>
  <c r="F29" i="11"/>
  <c r="G34" i="11"/>
  <c r="F34" i="11"/>
  <c r="I34" i="11"/>
  <c r="E15" i="11"/>
  <c r="G11" i="11"/>
  <c r="I11" i="11"/>
  <c r="F11" i="11"/>
  <c r="E20" i="11"/>
  <c r="I16" i="11"/>
  <c r="F16" i="11"/>
  <c r="G16" i="11"/>
  <c r="N18" i="11"/>
  <c r="L18" i="11"/>
  <c r="I19" i="11"/>
  <c r="F19" i="11"/>
  <c r="G19" i="11"/>
  <c r="N23" i="11"/>
  <c r="L23" i="11"/>
  <c r="R30" i="11"/>
  <c r="V26" i="11"/>
  <c r="N34" i="11"/>
  <c r="L34" i="11"/>
  <c r="R45" i="11"/>
  <c r="V41" i="11"/>
  <c r="I62" i="11"/>
  <c r="G62" i="11"/>
  <c r="F62" i="11"/>
  <c r="R70" i="11"/>
  <c r="V66" i="11"/>
  <c r="I38" i="11"/>
  <c r="F38" i="11"/>
  <c r="Y44" i="11"/>
  <c r="X44" i="11"/>
  <c r="W44" i="11"/>
  <c r="N48" i="11"/>
  <c r="L48" i="11"/>
  <c r="I52" i="11"/>
  <c r="F52" i="11"/>
  <c r="G52" i="11"/>
  <c r="L67" i="11"/>
  <c r="N67" i="11"/>
  <c r="N11" i="11"/>
  <c r="J15" i="11"/>
  <c r="L11" i="11"/>
  <c r="N13" i="11"/>
  <c r="L13" i="11"/>
  <c r="I14" i="11"/>
  <c r="F14" i="11"/>
  <c r="N19" i="11"/>
  <c r="L19" i="11"/>
  <c r="R25" i="11"/>
  <c r="V21" i="11"/>
  <c r="L22" i="11"/>
  <c r="N22" i="11"/>
  <c r="L29" i="11"/>
  <c r="N29" i="11"/>
  <c r="J35" i="11"/>
  <c r="N31" i="11"/>
  <c r="L31" i="11"/>
  <c r="E40" i="11"/>
  <c r="F36" i="11"/>
  <c r="I36" i="11"/>
  <c r="G36" i="11"/>
  <c r="N42" i="11"/>
  <c r="L42" i="11"/>
  <c r="J60" i="11"/>
  <c r="L60" i="11" s="1"/>
  <c r="L56" i="11"/>
  <c r="N56" i="11"/>
  <c r="F23" i="11"/>
  <c r="G23" i="11"/>
  <c r="I23" i="11"/>
  <c r="Y28" i="11"/>
  <c r="I12" i="11"/>
  <c r="F12" i="11"/>
  <c r="G12" i="11"/>
  <c r="J20" i="11"/>
  <c r="N16" i="11"/>
  <c r="L16" i="11"/>
  <c r="I17" i="11"/>
  <c r="G17" i="11"/>
  <c r="F17" i="11"/>
  <c r="E25" i="11"/>
  <c r="G21" i="11"/>
  <c r="I21" i="11"/>
  <c r="F21" i="11"/>
  <c r="N24" i="11"/>
  <c r="L24" i="11"/>
  <c r="G26" i="11"/>
  <c r="E30" i="11"/>
  <c r="F26" i="11"/>
  <c r="I26" i="11"/>
  <c r="J50" i="11"/>
  <c r="L46" i="11"/>
  <c r="N46" i="11"/>
  <c r="L59" i="11"/>
  <c r="N59" i="11"/>
  <c r="R15" i="11"/>
  <c r="V11" i="11"/>
  <c r="N14" i="11"/>
  <c r="L14" i="11"/>
  <c r="L17" i="11"/>
  <c r="N17" i="11"/>
  <c r="J30" i="11"/>
  <c r="L26" i="11"/>
  <c r="N26" i="11"/>
  <c r="I27" i="11"/>
  <c r="G27" i="11"/>
  <c r="F27" i="11"/>
  <c r="Y29" i="11"/>
  <c r="N39" i="11"/>
  <c r="L39" i="11"/>
  <c r="F47" i="11"/>
  <c r="I47" i="11"/>
  <c r="G47" i="11"/>
  <c r="I57" i="11"/>
  <c r="F57" i="11"/>
  <c r="G57" i="11"/>
  <c r="L63" i="11"/>
  <c r="N63" i="11"/>
  <c r="L71" i="11"/>
  <c r="J75" i="11"/>
  <c r="N71" i="11"/>
  <c r="G72" i="11"/>
  <c r="I72" i="11"/>
  <c r="F72" i="11"/>
  <c r="E80" i="11"/>
  <c r="I76" i="11"/>
  <c r="F76" i="11"/>
  <c r="G76" i="11"/>
  <c r="I103" i="11"/>
  <c r="F103" i="11"/>
  <c r="J85" i="11"/>
  <c r="L81" i="11"/>
  <c r="N81" i="11"/>
  <c r="F82" i="11"/>
  <c r="G82" i="11"/>
  <c r="I82" i="11"/>
  <c r="N84" i="11"/>
  <c r="L84" i="11"/>
  <c r="R90" i="11"/>
  <c r="V86" i="11"/>
  <c r="L87" i="11"/>
  <c r="N87" i="11"/>
  <c r="G88" i="11"/>
  <c r="I88" i="11"/>
  <c r="F88" i="11"/>
  <c r="J95" i="11"/>
  <c r="L91" i="11"/>
  <c r="N91" i="11"/>
  <c r="G92" i="11"/>
  <c r="I92" i="11"/>
  <c r="F92" i="11"/>
  <c r="N97" i="11"/>
  <c r="L97" i="11"/>
  <c r="F98" i="11"/>
  <c r="I98" i="11"/>
  <c r="G98" i="11"/>
  <c r="N32" i="11"/>
  <c r="L32" i="11"/>
  <c r="I33" i="11"/>
  <c r="F33" i="11"/>
  <c r="G33" i="11"/>
  <c r="J40" i="11"/>
  <c r="L40" i="11" s="1"/>
  <c r="N36" i="11"/>
  <c r="L36" i="11"/>
  <c r="I49" i="11"/>
  <c r="G49" i="11"/>
  <c r="F49" i="11"/>
  <c r="N69" i="11"/>
  <c r="L69" i="11"/>
  <c r="N72" i="11"/>
  <c r="L72" i="11"/>
  <c r="X77" i="11"/>
  <c r="W77" i="11"/>
  <c r="Y77" i="11"/>
  <c r="N94" i="11"/>
  <c r="L94" i="11"/>
  <c r="R100" i="11"/>
  <c r="V96" i="11"/>
  <c r="J105" i="11"/>
  <c r="L101" i="11"/>
  <c r="N101" i="11"/>
  <c r="J110" i="11"/>
  <c r="L110" i="11" s="1"/>
  <c r="L106" i="11"/>
  <c r="N106" i="11"/>
  <c r="R35" i="11"/>
  <c r="V31" i="11"/>
  <c r="I37" i="11"/>
  <c r="G37" i="11"/>
  <c r="F37" i="11"/>
  <c r="E45" i="11"/>
  <c r="G41" i="11"/>
  <c r="I41" i="11"/>
  <c r="F41" i="11"/>
  <c r="N43" i="11"/>
  <c r="L43" i="11"/>
  <c r="I44" i="11"/>
  <c r="G44" i="11"/>
  <c r="R55" i="11"/>
  <c r="V51" i="11"/>
  <c r="I53" i="11"/>
  <c r="G53" i="11"/>
  <c r="I58" i="11"/>
  <c r="F58" i="11"/>
  <c r="I61" i="11"/>
  <c r="G61" i="11"/>
  <c r="F61" i="11"/>
  <c r="E65" i="11"/>
  <c r="R65" i="11"/>
  <c r="V61" i="11"/>
  <c r="N64" i="11"/>
  <c r="L64" i="11"/>
  <c r="R75" i="11"/>
  <c r="V71" i="11"/>
  <c r="L76" i="11"/>
  <c r="N76" i="11"/>
  <c r="J80" i="11"/>
  <c r="L80" i="11" s="1"/>
  <c r="G77" i="11"/>
  <c r="I77" i="11"/>
  <c r="N78" i="11"/>
  <c r="L78" i="11"/>
  <c r="N82" i="11"/>
  <c r="L82" i="11"/>
  <c r="G83" i="11"/>
  <c r="I83" i="11"/>
  <c r="F83" i="11"/>
  <c r="E90" i="11"/>
  <c r="I86" i="11"/>
  <c r="F86" i="11"/>
  <c r="G86" i="11"/>
  <c r="I102" i="11"/>
  <c r="F102" i="11"/>
  <c r="N104" i="11"/>
  <c r="L104" i="11"/>
  <c r="F31" i="11"/>
  <c r="I31" i="11"/>
  <c r="G31" i="11"/>
  <c r="E35" i="11"/>
  <c r="L33" i="11"/>
  <c r="N33" i="11"/>
  <c r="X34" i="11"/>
  <c r="N38" i="11"/>
  <c r="L38" i="11"/>
  <c r="R50" i="11"/>
  <c r="V46" i="11"/>
  <c r="N47" i="11"/>
  <c r="L47" i="11"/>
  <c r="L54" i="11"/>
  <c r="N54" i="11"/>
  <c r="R60" i="11"/>
  <c r="V56" i="11"/>
  <c r="Y63" i="11"/>
  <c r="F66" i="11"/>
  <c r="G66" i="11"/>
  <c r="I66" i="11"/>
  <c r="E70" i="11"/>
  <c r="G68" i="11"/>
  <c r="I68" i="11"/>
  <c r="F68" i="11"/>
  <c r="I79" i="11"/>
  <c r="F79" i="11"/>
  <c r="R85" i="11"/>
  <c r="V81" i="11"/>
  <c r="N88" i="11"/>
  <c r="L88" i="11"/>
  <c r="I89" i="11"/>
  <c r="F89" i="11"/>
  <c r="R95" i="11"/>
  <c r="V91" i="11"/>
  <c r="I93" i="11"/>
  <c r="F93" i="11"/>
  <c r="V106" i="11"/>
  <c r="R110" i="11"/>
  <c r="J115" i="11"/>
  <c r="L111" i="11"/>
  <c r="N111" i="11"/>
  <c r="F39" i="11"/>
  <c r="G39" i="11"/>
  <c r="I39" i="11"/>
  <c r="L41" i="11"/>
  <c r="N41" i="11"/>
  <c r="J45" i="11"/>
  <c r="G42" i="11"/>
  <c r="F42" i="11"/>
  <c r="I42" i="11"/>
  <c r="N49" i="11"/>
  <c r="L49" i="11"/>
  <c r="E60" i="11"/>
  <c r="I56" i="11"/>
  <c r="G56" i="11"/>
  <c r="F56" i="11"/>
  <c r="E75" i="11"/>
  <c r="I71" i="11"/>
  <c r="F71" i="11"/>
  <c r="G71" i="11"/>
  <c r="N73" i="11"/>
  <c r="L73" i="11"/>
  <c r="F74" i="11"/>
  <c r="I74" i="11"/>
  <c r="G96" i="11"/>
  <c r="E100" i="11"/>
  <c r="F96" i="11"/>
  <c r="I96" i="11"/>
  <c r="N98" i="11"/>
  <c r="L98" i="11"/>
  <c r="I99" i="11"/>
  <c r="G99" i="11"/>
  <c r="F99" i="11"/>
  <c r="R40" i="11"/>
  <c r="V36" i="11"/>
  <c r="E50" i="11"/>
  <c r="I46" i="11"/>
  <c r="F46" i="11"/>
  <c r="G46" i="11"/>
  <c r="F48" i="11"/>
  <c r="I48" i="11"/>
  <c r="E55" i="11"/>
  <c r="G51" i="11"/>
  <c r="I51" i="11"/>
  <c r="F51" i="11"/>
  <c r="N58" i="11"/>
  <c r="L58" i="11"/>
  <c r="I59" i="11"/>
  <c r="F59" i="11"/>
  <c r="G59" i="11"/>
  <c r="J65" i="11"/>
  <c r="L61" i="11"/>
  <c r="N61" i="11"/>
  <c r="I63" i="11"/>
  <c r="F63" i="11"/>
  <c r="J70" i="11"/>
  <c r="N66" i="11"/>
  <c r="L66" i="11"/>
  <c r="I67" i="11"/>
  <c r="F67" i="11"/>
  <c r="G67" i="11"/>
  <c r="R80" i="11"/>
  <c r="V76" i="11"/>
  <c r="W82" i="11"/>
  <c r="X82" i="11"/>
  <c r="N83" i="11"/>
  <c r="L83" i="11"/>
  <c r="G84" i="11"/>
  <c r="I84" i="11"/>
  <c r="J90" i="11"/>
  <c r="L90" i="11" s="1"/>
  <c r="N86" i="11"/>
  <c r="L86" i="11"/>
  <c r="I87" i="11"/>
  <c r="F87" i="11"/>
  <c r="N89" i="11"/>
  <c r="L89" i="11"/>
  <c r="G101" i="11"/>
  <c r="D105" i="11"/>
  <c r="R105" i="11"/>
  <c r="V101" i="11"/>
  <c r="Y104" i="11"/>
  <c r="G107" i="11"/>
  <c r="F107" i="11"/>
  <c r="Y108" i="11"/>
  <c r="L68" i="11"/>
  <c r="N68" i="11"/>
  <c r="G69" i="11"/>
  <c r="I69" i="11"/>
  <c r="N74" i="11"/>
  <c r="L74" i="11"/>
  <c r="I78" i="11"/>
  <c r="G78" i="11"/>
  <c r="L79" i="11"/>
  <c r="N79" i="11"/>
  <c r="E85" i="11"/>
  <c r="G81" i="11"/>
  <c r="F81" i="11"/>
  <c r="I81" i="11"/>
  <c r="E95" i="11"/>
  <c r="F91" i="11"/>
  <c r="I91" i="11"/>
  <c r="G91" i="11"/>
  <c r="Y92" i="11"/>
  <c r="I94" i="11"/>
  <c r="F94" i="11"/>
  <c r="J100" i="11"/>
  <c r="L96" i="11"/>
  <c r="N96" i="11"/>
  <c r="I97" i="11"/>
  <c r="F97" i="11"/>
  <c r="N99" i="11"/>
  <c r="L99" i="11"/>
  <c r="F101" i="11"/>
  <c r="I101" i="11"/>
  <c r="E105" i="11"/>
  <c r="N102" i="11"/>
  <c r="L102" i="11"/>
  <c r="I109" i="11"/>
  <c r="F109" i="11"/>
  <c r="N119" i="11"/>
  <c r="L119" i="11"/>
  <c r="G108" i="11"/>
  <c r="I108" i="11"/>
  <c r="N109" i="11"/>
  <c r="L109" i="11"/>
  <c r="R115" i="11"/>
  <c r="V111" i="11"/>
  <c r="N112" i="11"/>
  <c r="L112" i="11"/>
  <c r="G113" i="11"/>
  <c r="I113" i="11"/>
  <c r="F113" i="11"/>
  <c r="Y114" i="11"/>
  <c r="L116" i="11"/>
  <c r="N116" i="11"/>
  <c r="J120" i="11"/>
  <c r="G117" i="11"/>
  <c r="F117" i="11"/>
  <c r="I117" i="11"/>
  <c r="N123" i="11"/>
  <c r="L123" i="11"/>
  <c r="I124" i="11"/>
  <c r="G124" i="11"/>
  <c r="R135" i="11"/>
  <c r="V131" i="11"/>
  <c r="L137" i="11"/>
  <c r="N137" i="11"/>
  <c r="G138" i="11"/>
  <c r="F138" i="11"/>
  <c r="N143" i="11"/>
  <c r="L143" i="11"/>
  <c r="R150" i="11"/>
  <c r="V146" i="11"/>
  <c r="N149" i="11"/>
  <c r="L149" i="11"/>
  <c r="N152" i="11"/>
  <c r="L152" i="11"/>
  <c r="G153" i="11"/>
  <c r="I153" i="11"/>
  <c r="F153" i="11"/>
  <c r="V156" i="11"/>
  <c r="R160" i="11"/>
  <c r="Y159" i="11"/>
  <c r="J165" i="11"/>
  <c r="L165" i="11" s="1"/>
  <c r="N161" i="11"/>
  <c r="L161" i="11"/>
  <c r="I162" i="11"/>
  <c r="F162" i="11"/>
  <c r="G162" i="11"/>
  <c r="Y163" i="11"/>
  <c r="N169" i="11"/>
  <c r="L169" i="11"/>
  <c r="R175" i="11"/>
  <c r="V171" i="11"/>
  <c r="N118" i="11"/>
  <c r="L118" i="11"/>
  <c r="L121" i="11"/>
  <c r="J125" i="11"/>
  <c r="N121" i="11"/>
  <c r="G122" i="11"/>
  <c r="I122" i="11"/>
  <c r="F122" i="11"/>
  <c r="N127" i="11"/>
  <c r="L127" i="11"/>
  <c r="L129" i="11"/>
  <c r="N129" i="11"/>
  <c r="E135" i="11"/>
  <c r="G135" i="11" s="1"/>
  <c r="I131" i="11"/>
  <c r="F131" i="11"/>
  <c r="G131" i="11"/>
  <c r="N132" i="11"/>
  <c r="L132" i="11"/>
  <c r="R140" i="11"/>
  <c r="V136" i="11"/>
  <c r="I144" i="11"/>
  <c r="F144" i="11"/>
  <c r="G148" i="11"/>
  <c r="I148" i="11"/>
  <c r="E160" i="11"/>
  <c r="I156" i="11"/>
  <c r="F156" i="11"/>
  <c r="G156" i="11"/>
  <c r="I158" i="11"/>
  <c r="F158" i="11"/>
  <c r="Y168" i="11"/>
  <c r="G173" i="11"/>
  <c r="F173" i="11"/>
  <c r="R180" i="11"/>
  <c r="V176" i="11"/>
  <c r="E110" i="11"/>
  <c r="G106" i="11"/>
  <c r="F106" i="11"/>
  <c r="I106" i="11"/>
  <c r="F111" i="11"/>
  <c r="G111" i="11"/>
  <c r="E115" i="11"/>
  <c r="I111" i="11"/>
  <c r="M112" i="11"/>
  <c r="K112" i="11"/>
  <c r="F119" i="11"/>
  <c r="I119" i="11"/>
  <c r="N124" i="11"/>
  <c r="L124" i="11"/>
  <c r="R130" i="11"/>
  <c r="V126" i="11"/>
  <c r="Y133" i="11"/>
  <c r="X133" i="11"/>
  <c r="W133" i="11"/>
  <c r="N134" i="11"/>
  <c r="L134" i="11"/>
  <c r="N138" i="11"/>
  <c r="L138" i="11"/>
  <c r="I139" i="11"/>
  <c r="F139" i="11"/>
  <c r="J145" i="11"/>
  <c r="N141" i="11"/>
  <c r="L141" i="11"/>
  <c r="I142" i="11"/>
  <c r="F142" i="11"/>
  <c r="F151" i="11"/>
  <c r="G151" i="11"/>
  <c r="I151" i="11"/>
  <c r="E155" i="11"/>
  <c r="L162" i="11"/>
  <c r="N162" i="11"/>
  <c r="F163" i="11"/>
  <c r="I163" i="11"/>
  <c r="G163" i="11"/>
  <c r="J170" i="11"/>
  <c r="N166" i="11"/>
  <c r="L166" i="11"/>
  <c r="I168" i="11"/>
  <c r="G168" i="11"/>
  <c r="F176" i="11"/>
  <c r="E180" i="11"/>
  <c r="I176" i="11"/>
  <c r="G176" i="11"/>
  <c r="F178" i="11"/>
  <c r="G178" i="11"/>
  <c r="I178" i="11"/>
  <c r="E185" i="11"/>
  <c r="F181" i="11"/>
  <c r="G181" i="11"/>
  <c r="L113" i="11"/>
  <c r="N113" i="11"/>
  <c r="G114" i="11"/>
  <c r="I114" i="11"/>
  <c r="F114" i="11"/>
  <c r="R120" i="11"/>
  <c r="V116" i="11"/>
  <c r="W123" i="11"/>
  <c r="F128" i="11"/>
  <c r="I128" i="11"/>
  <c r="G128" i="11"/>
  <c r="I133" i="11"/>
  <c r="G133" i="11"/>
  <c r="E140" i="11"/>
  <c r="G136" i="11"/>
  <c r="I136" i="11"/>
  <c r="F136" i="11"/>
  <c r="N144" i="11"/>
  <c r="L144" i="11"/>
  <c r="G146" i="11"/>
  <c r="I146" i="11"/>
  <c r="E150" i="11"/>
  <c r="F146" i="11"/>
  <c r="L153" i="11"/>
  <c r="N153" i="11"/>
  <c r="N158" i="11"/>
  <c r="L158" i="11"/>
  <c r="F159" i="11"/>
  <c r="G159" i="11"/>
  <c r="I159" i="11"/>
  <c r="V161" i="11"/>
  <c r="R165" i="11"/>
  <c r="E175" i="11"/>
  <c r="G171" i="11"/>
  <c r="I171" i="11"/>
  <c r="F171" i="11"/>
  <c r="R125" i="11"/>
  <c r="V121" i="11"/>
  <c r="E130" i="11"/>
  <c r="I126" i="11"/>
  <c r="G126" i="11"/>
  <c r="F126" i="11"/>
  <c r="J135" i="11"/>
  <c r="L135" i="11" s="1"/>
  <c r="L131" i="11"/>
  <c r="N131" i="11"/>
  <c r="W143" i="11"/>
  <c r="N148" i="11"/>
  <c r="L148" i="11"/>
  <c r="J155" i="11"/>
  <c r="L151" i="11"/>
  <c r="N151" i="11"/>
  <c r="J160" i="11"/>
  <c r="L156" i="11"/>
  <c r="N156" i="11"/>
  <c r="N163" i="11"/>
  <c r="L163" i="11"/>
  <c r="F164" i="11"/>
  <c r="I164" i="11"/>
  <c r="G164" i="11"/>
  <c r="I167" i="11"/>
  <c r="F167" i="11"/>
  <c r="I174" i="11"/>
  <c r="G174" i="11"/>
  <c r="F174" i="11"/>
  <c r="F112" i="11"/>
  <c r="G112" i="11"/>
  <c r="F123" i="11"/>
  <c r="I123" i="11"/>
  <c r="G132" i="11"/>
  <c r="F132" i="11"/>
  <c r="I132" i="11"/>
  <c r="R145" i="11"/>
  <c r="V141" i="11"/>
  <c r="N142" i="11"/>
  <c r="L142" i="11"/>
  <c r="F143" i="11"/>
  <c r="I143" i="11"/>
  <c r="J150" i="11"/>
  <c r="N146" i="11"/>
  <c r="L146" i="11"/>
  <c r="G147" i="11"/>
  <c r="F147" i="11"/>
  <c r="I147" i="11"/>
  <c r="I149" i="11"/>
  <c r="F149" i="11"/>
  <c r="Y149" i="11"/>
  <c r="F152" i="11"/>
  <c r="G152" i="11"/>
  <c r="F157" i="11"/>
  <c r="G157" i="11"/>
  <c r="I157" i="11"/>
  <c r="N159" i="11"/>
  <c r="L159" i="11"/>
  <c r="J175" i="11"/>
  <c r="N171" i="11"/>
  <c r="L171" i="11"/>
  <c r="F172" i="11"/>
  <c r="G172" i="11"/>
  <c r="I172" i="11"/>
  <c r="Y102" i="11"/>
  <c r="L103" i="11"/>
  <c r="N103" i="11"/>
  <c r="F104" i="11"/>
  <c r="I104" i="11"/>
  <c r="E120" i="11"/>
  <c r="G120" i="11" s="1"/>
  <c r="G116" i="11"/>
  <c r="F116" i="11"/>
  <c r="I116" i="11"/>
  <c r="F118" i="11"/>
  <c r="I118" i="11"/>
  <c r="Y132" i="11"/>
  <c r="J140" i="11"/>
  <c r="N136" i="11"/>
  <c r="L136" i="11"/>
  <c r="I137" i="11"/>
  <c r="F137" i="11"/>
  <c r="G137" i="11"/>
  <c r="F141" i="11"/>
  <c r="G141" i="11"/>
  <c r="I141" i="11"/>
  <c r="E145" i="11"/>
  <c r="X158" i="11"/>
  <c r="I161" i="11"/>
  <c r="E165" i="11"/>
  <c r="F161" i="11"/>
  <c r="G161" i="11"/>
  <c r="Y162" i="11"/>
  <c r="W162" i="11"/>
  <c r="L164" i="11"/>
  <c r="N164" i="11"/>
  <c r="N168" i="11"/>
  <c r="L168" i="11"/>
  <c r="I169" i="11"/>
  <c r="G169" i="11"/>
  <c r="F169" i="11"/>
  <c r="J180" i="11"/>
  <c r="N176" i="11"/>
  <c r="L176" i="11"/>
  <c r="E125" i="11"/>
  <c r="F121" i="11"/>
  <c r="G121" i="11"/>
  <c r="I121" i="11"/>
  <c r="J130" i="11"/>
  <c r="L126" i="11"/>
  <c r="N126" i="11"/>
  <c r="F127" i="11"/>
  <c r="I127" i="11"/>
  <c r="N128" i="11"/>
  <c r="L128" i="11"/>
  <c r="I129" i="11"/>
  <c r="G129" i="11"/>
  <c r="F129" i="11"/>
  <c r="I134" i="11"/>
  <c r="F134" i="11"/>
  <c r="R155" i="11"/>
  <c r="V151" i="11"/>
  <c r="N154" i="11"/>
  <c r="L154" i="11"/>
  <c r="I166" i="11"/>
  <c r="E170" i="11"/>
  <c r="G166" i="11"/>
  <c r="F166" i="11"/>
  <c r="R170" i="11"/>
  <c r="V166" i="11"/>
  <c r="N167" i="11"/>
  <c r="L167" i="11"/>
  <c r="L172" i="11"/>
  <c r="N172" i="11"/>
  <c r="N174" i="11"/>
  <c r="L174" i="11"/>
  <c r="I183" i="11"/>
  <c r="F183" i="11"/>
  <c r="X183" i="11"/>
  <c r="J190" i="11"/>
  <c r="N186" i="11"/>
  <c r="L186" i="11"/>
  <c r="Y192" i="11"/>
  <c r="N193" i="11"/>
  <c r="L193" i="11"/>
  <c r="I198" i="11"/>
  <c r="F198" i="11"/>
  <c r="I201" i="11"/>
  <c r="F201" i="11"/>
  <c r="E205" i="11"/>
  <c r="N203" i="11"/>
  <c r="L203" i="11"/>
  <c r="F204" i="11"/>
  <c r="G204" i="11"/>
  <c r="I204" i="11"/>
  <c r="I207" i="11"/>
  <c r="F207" i="11"/>
  <c r="G207" i="11"/>
  <c r="N208" i="11"/>
  <c r="L208" i="11"/>
  <c r="E215" i="11"/>
  <c r="F211" i="11"/>
  <c r="I211" i="11"/>
  <c r="G211" i="11"/>
  <c r="V211" i="11"/>
  <c r="U215" i="11"/>
  <c r="E220" i="11"/>
  <c r="G220" i="11" s="1"/>
  <c r="G216" i="11"/>
  <c r="I216" i="11"/>
  <c r="F216" i="11"/>
  <c r="R220" i="11"/>
  <c r="V216" i="11"/>
  <c r="W218" i="11"/>
  <c r="E225" i="11"/>
  <c r="G225" i="11" s="1"/>
  <c r="F221" i="11"/>
  <c r="G221" i="11"/>
  <c r="I221" i="11"/>
  <c r="V221" i="11"/>
  <c r="S225" i="11"/>
  <c r="Y229" i="11"/>
  <c r="X229" i="11"/>
  <c r="W229" i="11"/>
  <c r="I232" i="11"/>
  <c r="G232" i="11"/>
  <c r="F232" i="11"/>
  <c r="Y232" i="11"/>
  <c r="X232" i="11"/>
  <c r="W232" i="11"/>
  <c r="N233" i="11"/>
  <c r="L233" i="11"/>
  <c r="I234" i="11"/>
  <c r="F234" i="11"/>
  <c r="G234" i="11"/>
  <c r="J240" i="11"/>
  <c r="L236" i="11"/>
  <c r="N236" i="11"/>
  <c r="V246" i="11"/>
  <c r="R250" i="11"/>
  <c r="N181" i="11"/>
  <c r="H185" i="11"/>
  <c r="N184" i="11"/>
  <c r="L184" i="11"/>
  <c r="I192" i="11"/>
  <c r="G192" i="11"/>
  <c r="F194" i="11"/>
  <c r="G194" i="11"/>
  <c r="I194" i="11"/>
  <c r="R210" i="11"/>
  <c r="V206" i="11"/>
  <c r="L211" i="11"/>
  <c r="H215" i="11"/>
  <c r="E230" i="11"/>
  <c r="G230" i="11" s="1"/>
  <c r="I226" i="11"/>
  <c r="F226" i="11"/>
  <c r="G226" i="11"/>
  <c r="N229" i="11"/>
  <c r="L229" i="11"/>
  <c r="I237" i="11"/>
  <c r="F237" i="11"/>
  <c r="G237" i="11"/>
  <c r="N247" i="11"/>
  <c r="L247" i="11"/>
  <c r="X177" i="11"/>
  <c r="W177" i="11"/>
  <c r="N178" i="11"/>
  <c r="L178" i="11"/>
  <c r="J185" i="11"/>
  <c r="L181" i="11"/>
  <c r="I182" i="11"/>
  <c r="F182" i="11"/>
  <c r="Y182" i="11"/>
  <c r="X182" i="11"/>
  <c r="W182" i="11"/>
  <c r="I187" i="11"/>
  <c r="F187" i="11"/>
  <c r="G187" i="11"/>
  <c r="G191" i="11"/>
  <c r="D195" i="11"/>
  <c r="F196" i="11"/>
  <c r="G196" i="11"/>
  <c r="I196" i="11"/>
  <c r="E200" i="11"/>
  <c r="J205" i="11"/>
  <c r="L201" i="11"/>
  <c r="N201" i="11"/>
  <c r="L204" i="11"/>
  <c r="N204" i="11"/>
  <c r="E210" i="11"/>
  <c r="G206" i="11"/>
  <c r="F206" i="11"/>
  <c r="I206" i="11"/>
  <c r="I209" i="11"/>
  <c r="G209" i="11"/>
  <c r="F209" i="11"/>
  <c r="J215" i="11"/>
  <c r="N211" i="11"/>
  <c r="F212" i="11"/>
  <c r="I212" i="11"/>
  <c r="G212" i="11"/>
  <c r="L213" i="11"/>
  <c r="N213" i="11"/>
  <c r="N217" i="11"/>
  <c r="L217" i="11"/>
  <c r="I218" i="11"/>
  <c r="F218" i="11"/>
  <c r="G218" i="11"/>
  <c r="N223" i="11"/>
  <c r="L223" i="11"/>
  <c r="X227" i="11"/>
  <c r="G228" i="11"/>
  <c r="I228" i="11"/>
  <c r="F228" i="11"/>
  <c r="N234" i="11"/>
  <c r="L234" i="11"/>
  <c r="Y237" i="11"/>
  <c r="I239" i="11"/>
  <c r="F239" i="11"/>
  <c r="J245" i="11"/>
  <c r="L245" i="11" s="1"/>
  <c r="L241" i="11"/>
  <c r="N241" i="11"/>
  <c r="I242" i="11"/>
  <c r="F242" i="11"/>
  <c r="G242" i="11"/>
  <c r="X244" i="11"/>
  <c r="W244" i="11"/>
  <c r="Y244" i="11"/>
  <c r="N183" i="11"/>
  <c r="L183" i="11"/>
  <c r="V186" i="11"/>
  <c r="R190" i="11"/>
  <c r="E195" i="11"/>
  <c r="I191" i="11"/>
  <c r="F191" i="11"/>
  <c r="I199" i="11"/>
  <c r="F199" i="11"/>
  <c r="Y199" i="11"/>
  <c r="F202" i="11"/>
  <c r="G202" i="11"/>
  <c r="I202" i="11"/>
  <c r="Y214" i="11"/>
  <c r="N216" i="11"/>
  <c r="L216" i="11"/>
  <c r="J220" i="11"/>
  <c r="J225" i="11"/>
  <c r="N221" i="11"/>
  <c r="L221" i="11"/>
  <c r="I224" i="11"/>
  <c r="G224" i="11"/>
  <c r="F224" i="11"/>
  <c r="J230" i="11"/>
  <c r="L226" i="11"/>
  <c r="N226" i="11"/>
  <c r="R235" i="11"/>
  <c r="V231" i="11"/>
  <c r="N232" i="11"/>
  <c r="L232" i="11"/>
  <c r="I177" i="11"/>
  <c r="G177" i="11"/>
  <c r="F177" i="11"/>
  <c r="I179" i="11"/>
  <c r="G179" i="11"/>
  <c r="F179" i="11"/>
  <c r="I181" i="11"/>
  <c r="Q185" i="11"/>
  <c r="N187" i="11"/>
  <c r="L187" i="11"/>
  <c r="F188" i="11"/>
  <c r="G188" i="11"/>
  <c r="I188" i="11"/>
  <c r="R195" i="11"/>
  <c r="V191" i="11"/>
  <c r="X193" i="11"/>
  <c r="N194" i="11"/>
  <c r="L194" i="11"/>
  <c r="J200" i="11"/>
  <c r="L196" i="11"/>
  <c r="N196" i="11"/>
  <c r="I208" i="11"/>
  <c r="G208" i="11"/>
  <c r="F208" i="11"/>
  <c r="G214" i="11"/>
  <c r="I214" i="11"/>
  <c r="F214" i="11"/>
  <c r="N218" i="11"/>
  <c r="L218" i="11"/>
  <c r="G222" i="11"/>
  <c r="I222" i="11"/>
  <c r="F222" i="11"/>
  <c r="I227" i="11"/>
  <c r="F227" i="11"/>
  <c r="G227" i="11"/>
  <c r="G231" i="11"/>
  <c r="I231" i="11"/>
  <c r="F231" i="11"/>
  <c r="E235" i="11"/>
  <c r="G235" i="11" s="1"/>
  <c r="R240" i="11"/>
  <c r="V236" i="11"/>
  <c r="N242" i="11"/>
  <c r="L242" i="11"/>
  <c r="I243" i="11"/>
  <c r="G243" i="11"/>
  <c r="F243" i="11"/>
  <c r="R185" i="11"/>
  <c r="V181" i="11"/>
  <c r="G184" i="11"/>
  <c r="I184" i="11"/>
  <c r="F186" i="11"/>
  <c r="G186" i="11"/>
  <c r="E190" i="11"/>
  <c r="I186" i="11"/>
  <c r="Y189" i="11"/>
  <c r="N192" i="11"/>
  <c r="L192" i="11"/>
  <c r="F193" i="11"/>
  <c r="I193" i="11"/>
  <c r="G197" i="11"/>
  <c r="F197" i="11"/>
  <c r="G217" i="11"/>
  <c r="F217" i="11"/>
  <c r="I217" i="11"/>
  <c r="N228" i="11"/>
  <c r="L228" i="11"/>
  <c r="I233" i="11"/>
  <c r="G233" i="11"/>
  <c r="G236" i="11"/>
  <c r="I236" i="11"/>
  <c r="E240" i="11"/>
  <c r="F236" i="11"/>
  <c r="G238" i="11"/>
  <c r="F238" i="11"/>
  <c r="I238" i="11"/>
  <c r="W238" i="11"/>
  <c r="N239" i="11"/>
  <c r="L239" i="11"/>
  <c r="R245" i="11"/>
  <c r="V241" i="11"/>
  <c r="G244" i="11"/>
  <c r="I244" i="11"/>
  <c r="F244" i="11"/>
  <c r="N177" i="11"/>
  <c r="L177" i="11"/>
  <c r="N179" i="11"/>
  <c r="L179" i="11"/>
  <c r="N188" i="11"/>
  <c r="L188" i="11"/>
  <c r="R200" i="11"/>
  <c r="V198" i="11"/>
  <c r="L199" i="11"/>
  <c r="N199" i="11"/>
  <c r="R205" i="11"/>
  <c r="V201" i="11"/>
  <c r="N202" i="11"/>
  <c r="L202" i="11"/>
  <c r="I203" i="11"/>
  <c r="F203" i="11"/>
  <c r="G203" i="11"/>
  <c r="L206" i="11"/>
  <c r="J210" i="11"/>
  <c r="N206" i="11"/>
  <c r="N212" i="11"/>
  <c r="L212" i="11"/>
  <c r="I219" i="11"/>
  <c r="F219" i="11"/>
  <c r="L224" i="11"/>
  <c r="N224" i="11"/>
  <c r="Y224" i="11"/>
  <c r="X224" i="11"/>
  <c r="R230" i="11"/>
  <c r="V226" i="11"/>
  <c r="I229" i="11"/>
  <c r="F229" i="11"/>
  <c r="G229" i="11"/>
  <c r="F241" i="11"/>
  <c r="D245" i="11"/>
  <c r="L243" i="11"/>
  <c r="N243" i="11"/>
  <c r="G189" i="11"/>
  <c r="F189" i="11"/>
  <c r="J195" i="11"/>
  <c r="N191" i="11"/>
  <c r="L191" i="11"/>
  <c r="W196" i="11"/>
  <c r="G201" i="11"/>
  <c r="D205" i="11"/>
  <c r="X208" i="11"/>
  <c r="L209" i="11"/>
  <c r="N209" i="11"/>
  <c r="I213" i="11"/>
  <c r="F213" i="11"/>
  <c r="G213" i="11"/>
  <c r="X213" i="11"/>
  <c r="I223" i="11"/>
  <c r="F223" i="11"/>
  <c r="J235" i="11"/>
  <c r="L231" i="11"/>
  <c r="N231" i="11"/>
  <c r="E245" i="11"/>
  <c r="I241" i="11"/>
  <c r="G241" i="11"/>
  <c r="F248" i="11"/>
  <c r="I248" i="11"/>
  <c r="G248" i="11"/>
  <c r="L249" i="11"/>
  <c r="N249" i="11"/>
  <c r="R255" i="11"/>
  <c r="V251" i="11"/>
  <c r="N252" i="11"/>
  <c r="L252" i="11"/>
  <c r="G262" i="11"/>
  <c r="I262" i="11"/>
  <c r="F262" i="11"/>
  <c r="F272" i="11"/>
  <c r="G272" i="11"/>
  <c r="I272" i="11"/>
  <c r="I274" i="11"/>
  <c r="F274" i="11"/>
  <c r="G274" i="11"/>
  <c r="E280" i="11"/>
  <c r="I276" i="11"/>
  <c r="F276" i="11"/>
  <c r="G276" i="11"/>
  <c r="R280" i="11"/>
  <c r="V276" i="11"/>
  <c r="N284" i="11"/>
  <c r="L284" i="11"/>
  <c r="E295" i="11"/>
  <c r="I291" i="11"/>
  <c r="F291" i="11"/>
  <c r="N292" i="11"/>
  <c r="L292" i="11"/>
  <c r="W293" i="11"/>
  <c r="L294" i="11"/>
  <c r="N294" i="11"/>
  <c r="F299" i="11"/>
  <c r="I299" i="11"/>
  <c r="G299" i="11"/>
  <c r="N301" i="11"/>
  <c r="J305" i="11"/>
  <c r="L301" i="11"/>
  <c r="X248" i="11"/>
  <c r="G254" i="11"/>
  <c r="I254" i="11"/>
  <c r="F254" i="11"/>
  <c r="N259" i="11"/>
  <c r="L259" i="11"/>
  <c r="V266" i="11"/>
  <c r="R270" i="11"/>
  <c r="N267" i="11"/>
  <c r="L267" i="11"/>
  <c r="F268" i="11"/>
  <c r="I268" i="11"/>
  <c r="L277" i="11"/>
  <c r="N277" i="11"/>
  <c r="R290" i="11"/>
  <c r="V286" i="11"/>
  <c r="F288" i="11"/>
  <c r="G288" i="11"/>
  <c r="F293" i="11"/>
  <c r="I293" i="11"/>
  <c r="G293" i="11"/>
  <c r="E300" i="11"/>
  <c r="G300" i="11" s="1"/>
  <c r="F296" i="11"/>
  <c r="I296" i="11"/>
  <c r="G296" i="11"/>
  <c r="F309" i="11"/>
  <c r="I309" i="11"/>
  <c r="G309" i="11"/>
  <c r="I251" i="11"/>
  <c r="E255" i="11"/>
  <c r="G251" i="11"/>
  <c r="F251" i="11"/>
  <c r="I253" i="11"/>
  <c r="G253" i="11"/>
  <c r="F253" i="11"/>
  <c r="R260" i="11"/>
  <c r="V256" i="11"/>
  <c r="E265" i="11"/>
  <c r="G265" i="11" s="1"/>
  <c r="G261" i="11"/>
  <c r="F261" i="11"/>
  <c r="I261" i="11"/>
  <c r="L269" i="11"/>
  <c r="N269" i="11"/>
  <c r="N274" i="11"/>
  <c r="L274" i="11"/>
  <c r="G278" i="11"/>
  <c r="I278" i="11"/>
  <c r="F278" i="11"/>
  <c r="E285" i="11"/>
  <c r="I281" i="11"/>
  <c r="F281" i="11"/>
  <c r="G281" i="11"/>
  <c r="R285" i="11"/>
  <c r="V281" i="11"/>
  <c r="M289" i="11"/>
  <c r="K289" i="11"/>
  <c r="Y303" i="11"/>
  <c r="W303" i="11"/>
  <c r="X303" i="11"/>
  <c r="L246" i="11"/>
  <c r="N246" i="11"/>
  <c r="J250" i="11"/>
  <c r="L257" i="11"/>
  <c r="N257" i="11"/>
  <c r="I258" i="11"/>
  <c r="G258" i="11"/>
  <c r="F258" i="11"/>
  <c r="M259" i="11"/>
  <c r="K259" i="11"/>
  <c r="V261" i="11"/>
  <c r="S265" i="11"/>
  <c r="N262" i="11"/>
  <c r="L262" i="11"/>
  <c r="I263" i="11"/>
  <c r="F263" i="11"/>
  <c r="G263" i="11"/>
  <c r="G266" i="11"/>
  <c r="F266" i="11"/>
  <c r="E270" i="11"/>
  <c r="I266" i="11"/>
  <c r="M267" i="11"/>
  <c r="K267" i="11"/>
  <c r="R275" i="11"/>
  <c r="V271" i="11"/>
  <c r="I273" i="11"/>
  <c r="F273" i="11"/>
  <c r="J280" i="11"/>
  <c r="L276" i="11"/>
  <c r="N276" i="11"/>
  <c r="G286" i="11"/>
  <c r="I286" i="11"/>
  <c r="E290" i="11"/>
  <c r="F286" i="11"/>
  <c r="Y287" i="11"/>
  <c r="W287" i="11"/>
  <c r="X287" i="11"/>
  <c r="N291" i="11"/>
  <c r="L291" i="11"/>
  <c r="J295" i="11"/>
  <c r="L295" i="11" s="1"/>
  <c r="M294" i="11"/>
  <c r="K294" i="11"/>
  <c r="J300" i="11"/>
  <c r="N296" i="11"/>
  <c r="L296" i="11"/>
  <c r="F297" i="11"/>
  <c r="G297" i="11"/>
  <c r="I297" i="11"/>
  <c r="N302" i="11"/>
  <c r="L302" i="11"/>
  <c r="I303" i="11"/>
  <c r="F303" i="11"/>
  <c r="G303" i="11"/>
  <c r="N304" i="11"/>
  <c r="L304" i="11"/>
  <c r="N307" i="11"/>
  <c r="L307" i="11"/>
  <c r="E315" i="11"/>
  <c r="G315" i="11" s="1"/>
  <c r="G311" i="11"/>
  <c r="I311" i="11"/>
  <c r="F311" i="11"/>
  <c r="G312" i="11"/>
  <c r="F312" i="11"/>
  <c r="I312" i="11"/>
  <c r="I314" i="11"/>
  <c r="F314" i="11"/>
  <c r="G314" i="11"/>
  <c r="G247" i="11"/>
  <c r="I247" i="11"/>
  <c r="N248" i="11"/>
  <c r="L248" i="11"/>
  <c r="K249" i="11"/>
  <c r="M249" i="11"/>
  <c r="N254" i="11"/>
  <c r="L254" i="11"/>
  <c r="F256" i="11"/>
  <c r="G256" i="11"/>
  <c r="I256" i="11"/>
  <c r="E260" i="11"/>
  <c r="X259" i="11"/>
  <c r="N268" i="11"/>
  <c r="L268" i="11"/>
  <c r="N288" i="11"/>
  <c r="L288" i="11"/>
  <c r="G289" i="11"/>
  <c r="F289" i="11"/>
  <c r="F292" i="11"/>
  <c r="I292" i="11"/>
  <c r="G292" i="11"/>
  <c r="N299" i="11"/>
  <c r="L299" i="11"/>
  <c r="F301" i="11"/>
  <c r="I301" i="11"/>
  <c r="G301" i="11"/>
  <c r="E305" i="11"/>
  <c r="R305" i="11"/>
  <c r="V301" i="11"/>
  <c r="E310" i="11"/>
  <c r="F306" i="11"/>
  <c r="G306" i="11"/>
  <c r="I306" i="11"/>
  <c r="J315" i="11"/>
  <c r="L311" i="11"/>
  <c r="N311" i="11"/>
  <c r="R325" i="11"/>
  <c r="V321" i="11"/>
  <c r="N244" i="11"/>
  <c r="L244" i="11"/>
  <c r="J255" i="11"/>
  <c r="L251" i="11"/>
  <c r="N251" i="11"/>
  <c r="I252" i="11"/>
  <c r="F252" i="11"/>
  <c r="K257" i="11"/>
  <c r="L258" i="11"/>
  <c r="N258" i="11"/>
  <c r="N263" i="11"/>
  <c r="L263" i="11"/>
  <c r="L266" i="11"/>
  <c r="N266" i="11"/>
  <c r="J270" i="11"/>
  <c r="E275" i="11"/>
  <c r="G271" i="11"/>
  <c r="I271" i="11"/>
  <c r="F271" i="11"/>
  <c r="I277" i="11"/>
  <c r="G277" i="11"/>
  <c r="F277" i="11"/>
  <c r="N278" i="11"/>
  <c r="L278" i="11"/>
  <c r="I279" i="11"/>
  <c r="F279" i="11"/>
  <c r="G279" i="11"/>
  <c r="F284" i="11"/>
  <c r="I284" i="11"/>
  <c r="Y284" i="11"/>
  <c r="X284" i="11"/>
  <c r="W284" i="11"/>
  <c r="L293" i="11"/>
  <c r="N293" i="11"/>
  <c r="N303" i="11"/>
  <c r="L303" i="11"/>
  <c r="E320" i="11"/>
  <c r="G316" i="11"/>
  <c r="F316" i="11"/>
  <c r="I316" i="11"/>
  <c r="L322" i="11"/>
  <c r="N322" i="11"/>
  <c r="E250" i="11"/>
  <c r="I246" i="11"/>
  <c r="G246" i="11"/>
  <c r="F246" i="11"/>
  <c r="Y257" i="11"/>
  <c r="X257" i="11"/>
  <c r="W257" i="11"/>
  <c r="L261" i="11"/>
  <c r="N261" i="11"/>
  <c r="J265" i="11"/>
  <c r="F264" i="11"/>
  <c r="G264" i="11"/>
  <c r="I264" i="11"/>
  <c r="I269" i="11"/>
  <c r="F269" i="11"/>
  <c r="G269" i="11"/>
  <c r="J285" i="11"/>
  <c r="L281" i="11"/>
  <c r="N281" i="11"/>
  <c r="J290" i="11"/>
  <c r="L290" i="11" s="1"/>
  <c r="L286" i="11"/>
  <c r="N286" i="11"/>
  <c r="I287" i="11"/>
  <c r="F287" i="11"/>
  <c r="G287" i="11"/>
  <c r="M288" i="11"/>
  <c r="R300" i="11"/>
  <c r="V296" i="11"/>
  <c r="N297" i="11"/>
  <c r="L297" i="11"/>
  <c r="I298" i="11"/>
  <c r="G298" i="11"/>
  <c r="V306" i="11"/>
  <c r="U310" i="11"/>
  <c r="R310" i="11"/>
  <c r="V307" i="11"/>
  <c r="L253" i="11"/>
  <c r="N253" i="11"/>
  <c r="J260" i="11"/>
  <c r="L256" i="11"/>
  <c r="N256" i="11"/>
  <c r="G257" i="11"/>
  <c r="F257" i="11"/>
  <c r="J275" i="11"/>
  <c r="L271" i="11"/>
  <c r="N271" i="11"/>
  <c r="N273" i="11"/>
  <c r="L273" i="11"/>
  <c r="N279" i="11"/>
  <c r="L279" i="11"/>
  <c r="I282" i="11"/>
  <c r="G282" i="11"/>
  <c r="F282" i="11"/>
  <c r="L289" i="11"/>
  <c r="N289" i="11"/>
  <c r="G291" i="11"/>
  <c r="D295" i="11"/>
  <c r="V291" i="11"/>
  <c r="R295" i="11"/>
  <c r="X299" i="11"/>
  <c r="W299" i="11"/>
  <c r="J310" i="11"/>
  <c r="L310" i="11" s="1"/>
  <c r="N306" i="11"/>
  <c r="L306" i="11"/>
  <c r="L317" i="11"/>
  <c r="N317" i="11"/>
  <c r="R330" i="11"/>
  <c r="V326" i="11"/>
  <c r="E335" i="11"/>
  <c r="I331" i="11"/>
  <c r="G331" i="11"/>
  <c r="F331" i="11"/>
  <c r="N336" i="11"/>
  <c r="L336" i="11"/>
  <c r="J340" i="11"/>
  <c r="L340" i="11" s="1"/>
  <c r="F337" i="11"/>
  <c r="I337" i="11"/>
  <c r="I347" i="11"/>
  <c r="G347" i="11"/>
  <c r="L353" i="11"/>
  <c r="N353" i="11"/>
  <c r="F359" i="11"/>
  <c r="G359" i="11"/>
  <c r="I359" i="11"/>
  <c r="L364" i="11"/>
  <c r="N364" i="11"/>
  <c r="E370" i="11"/>
  <c r="G366" i="11"/>
  <c r="I366" i="11"/>
  <c r="F366" i="11"/>
  <c r="N392" i="11"/>
  <c r="L392" i="11"/>
  <c r="I424" i="11"/>
  <c r="G424" i="11"/>
  <c r="X308" i="11"/>
  <c r="G318" i="11"/>
  <c r="I318" i="11"/>
  <c r="I334" i="11"/>
  <c r="F334" i="11"/>
  <c r="L338" i="11"/>
  <c r="N338" i="11"/>
  <c r="N344" i="11"/>
  <c r="L344" i="11"/>
  <c r="R350" i="11"/>
  <c r="V346" i="11"/>
  <c r="G354" i="11"/>
  <c r="I354" i="11"/>
  <c r="Y354" i="11"/>
  <c r="X354" i="11"/>
  <c r="W354" i="11"/>
  <c r="N362" i="11"/>
  <c r="L362" i="11"/>
  <c r="W363" i="11"/>
  <c r="Y363" i="11"/>
  <c r="X363" i="11"/>
  <c r="F367" i="11"/>
  <c r="I367" i="11"/>
  <c r="G367" i="11"/>
  <c r="X392" i="11"/>
  <c r="W392" i="11"/>
  <c r="Y392" i="11"/>
  <c r="L418" i="11"/>
  <c r="N418" i="11"/>
  <c r="N313" i="11"/>
  <c r="L313" i="11"/>
  <c r="J320" i="11"/>
  <c r="L320" i="11" s="1"/>
  <c r="L316" i="11"/>
  <c r="N316" i="11"/>
  <c r="E330" i="11"/>
  <c r="I326" i="11"/>
  <c r="F326" i="11"/>
  <c r="G326" i="11"/>
  <c r="G339" i="11"/>
  <c r="I339" i="11"/>
  <c r="F339" i="11"/>
  <c r="J345" i="11"/>
  <c r="L341" i="11"/>
  <c r="N341" i="11"/>
  <c r="F342" i="11"/>
  <c r="G342" i="11"/>
  <c r="I342" i="11"/>
  <c r="I346" i="11"/>
  <c r="F346" i="11"/>
  <c r="G346" i="11"/>
  <c r="E350" i="11"/>
  <c r="N349" i="11"/>
  <c r="L349" i="11"/>
  <c r="V351" i="11"/>
  <c r="R355" i="11"/>
  <c r="L356" i="11"/>
  <c r="J360" i="11"/>
  <c r="N356" i="11"/>
  <c r="G357" i="11"/>
  <c r="F357" i="11"/>
  <c r="I357" i="11"/>
  <c r="N359" i="11"/>
  <c r="L359" i="11"/>
  <c r="G361" i="11"/>
  <c r="E365" i="11"/>
  <c r="I361" i="11"/>
  <c r="F361" i="11"/>
  <c r="R365" i="11"/>
  <c r="V361" i="11"/>
  <c r="I363" i="11"/>
  <c r="G363" i="11"/>
  <c r="J370" i="11"/>
  <c r="L366" i="11"/>
  <c r="N366" i="11"/>
  <c r="J385" i="11"/>
  <c r="N381" i="11"/>
  <c r="L381" i="11"/>
  <c r="I317" i="11"/>
  <c r="G317" i="11"/>
  <c r="F317" i="11"/>
  <c r="E325" i="11"/>
  <c r="G325" i="11" s="1"/>
  <c r="F321" i="11"/>
  <c r="I321" i="11"/>
  <c r="G321" i="11"/>
  <c r="G323" i="11"/>
  <c r="I323" i="11"/>
  <c r="F323" i="11"/>
  <c r="W327" i="11"/>
  <c r="F329" i="11"/>
  <c r="I329" i="11"/>
  <c r="J335" i="11"/>
  <c r="L335" i="11" s="1"/>
  <c r="L331" i="11"/>
  <c r="N331" i="11"/>
  <c r="I332" i="11"/>
  <c r="F332" i="11"/>
  <c r="G332" i="11"/>
  <c r="M333" i="11"/>
  <c r="K333" i="11"/>
  <c r="V336" i="11"/>
  <c r="R340" i="11"/>
  <c r="N337" i="11"/>
  <c r="L337" i="11"/>
  <c r="F348" i="11"/>
  <c r="I348" i="11"/>
  <c r="L352" i="11"/>
  <c r="N352" i="11"/>
  <c r="X358" i="11"/>
  <c r="Y364" i="11"/>
  <c r="L368" i="11"/>
  <c r="N368" i="11"/>
  <c r="E375" i="11"/>
  <c r="I372" i="11"/>
  <c r="F372" i="11"/>
  <c r="Y374" i="11"/>
  <c r="X374" i="11"/>
  <c r="W374" i="11"/>
  <c r="J405" i="11"/>
  <c r="N401" i="11"/>
  <c r="L401" i="11"/>
  <c r="W317" i="11"/>
  <c r="Y317" i="11"/>
  <c r="X317" i="11"/>
  <c r="N318" i="11"/>
  <c r="L318" i="11"/>
  <c r="I319" i="11"/>
  <c r="F319" i="11"/>
  <c r="G319" i="11"/>
  <c r="Y322" i="11"/>
  <c r="W322" i="11"/>
  <c r="X322" i="11"/>
  <c r="N334" i="11"/>
  <c r="L334" i="11"/>
  <c r="N346" i="11"/>
  <c r="L346" i="11"/>
  <c r="J350" i="11"/>
  <c r="G353" i="11"/>
  <c r="I353" i="11"/>
  <c r="F353" i="11"/>
  <c r="N354" i="11"/>
  <c r="L354" i="11"/>
  <c r="N357" i="11"/>
  <c r="L357" i="11"/>
  <c r="Y366" i="11"/>
  <c r="X366" i="11"/>
  <c r="W366" i="11"/>
  <c r="R370" i="11"/>
  <c r="V369" i="11"/>
  <c r="L376" i="11"/>
  <c r="N376" i="11"/>
  <c r="J380" i="11"/>
  <c r="I402" i="11"/>
  <c r="G402" i="11"/>
  <c r="F402" i="11"/>
  <c r="L421" i="11"/>
  <c r="J425" i="11"/>
  <c r="N421" i="11"/>
  <c r="N308" i="11"/>
  <c r="L308" i="11"/>
  <c r="R315" i="11"/>
  <c r="V311" i="11"/>
  <c r="W314" i="11"/>
  <c r="Y314" i="11"/>
  <c r="X314" i="11"/>
  <c r="J325" i="11"/>
  <c r="L321" i="11"/>
  <c r="N321" i="11"/>
  <c r="I322" i="11"/>
  <c r="F322" i="11"/>
  <c r="G322" i="11"/>
  <c r="J330" i="11"/>
  <c r="N326" i="11"/>
  <c r="L326" i="11"/>
  <c r="I327" i="11"/>
  <c r="F327" i="11"/>
  <c r="G327" i="11"/>
  <c r="N332" i="11"/>
  <c r="L332" i="11"/>
  <c r="E340" i="11"/>
  <c r="I336" i="11"/>
  <c r="F336" i="11"/>
  <c r="G336" i="11"/>
  <c r="I338" i="11"/>
  <c r="G338" i="11"/>
  <c r="F338" i="11"/>
  <c r="N339" i="11"/>
  <c r="L339" i="11"/>
  <c r="G341" i="11"/>
  <c r="F341" i="11"/>
  <c r="I341" i="11"/>
  <c r="E345" i="11"/>
  <c r="R345" i="11"/>
  <c r="V341" i="11"/>
  <c r="I343" i="11"/>
  <c r="F343" i="11"/>
  <c r="G343" i="11"/>
  <c r="F351" i="11"/>
  <c r="G351" i="11"/>
  <c r="I351" i="11"/>
  <c r="E355" i="11"/>
  <c r="R360" i="11"/>
  <c r="V356" i="11"/>
  <c r="I358" i="11"/>
  <c r="F358" i="11"/>
  <c r="G358" i="11"/>
  <c r="I383" i="11"/>
  <c r="F383" i="11"/>
  <c r="I409" i="11"/>
  <c r="G409" i="11"/>
  <c r="X313" i="11"/>
  <c r="V316" i="11"/>
  <c r="R320" i="11"/>
  <c r="L319" i="11"/>
  <c r="N319" i="11"/>
  <c r="N323" i="11"/>
  <c r="L323" i="11"/>
  <c r="I324" i="11"/>
  <c r="F324" i="11"/>
  <c r="G324" i="11"/>
  <c r="N329" i="11"/>
  <c r="L329" i="11"/>
  <c r="R335" i="11"/>
  <c r="V331" i="11"/>
  <c r="F333" i="11"/>
  <c r="G333" i="11"/>
  <c r="W338" i="11"/>
  <c r="Y338" i="11"/>
  <c r="X338" i="11"/>
  <c r="N348" i="11"/>
  <c r="L348" i="11"/>
  <c r="L361" i="11"/>
  <c r="N361" i="11"/>
  <c r="J365" i="11"/>
  <c r="N363" i="11"/>
  <c r="L363" i="11"/>
  <c r="M368" i="11"/>
  <c r="K368" i="11"/>
  <c r="X403" i="11"/>
  <c r="Y403" i="11"/>
  <c r="W403" i="11"/>
  <c r="F307" i="11"/>
  <c r="I307" i="11"/>
  <c r="G307" i="11"/>
  <c r="N312" i="11"/>
  <c r="L312" i="11"/>
  <c r="G313" i="11"/>
  <c r="I313" i="11"/>
  <c r="F313" i="11"/>
  <c r="N343" i="11"/>
  <c r="L343" i="11"/>
  <c r="I344" i="11"/>
  <c r="F344" i="11"/>
  <c r="G344" i="11"/>
  <c r="G349" i="11"/>
  <c r="I349" i="11"/>
  <c r="F349" i="11"/>
  <c r="J355" i="11"/>
  <c r="L355" i="11" s="1"/>
  <c r="L351" i="11"/>
  <c r="N351" i="11"/>
  <c r="I352" i="11"/>
  <c r="G352" i="11"/>
  <c r="F352" i="11"/>
  <c r="E360" i="11"/>
  <c r="G360" i="11" s="1"/>
  <c r="I356" i="11"/>
  <c r="F356" i="11"/>
  <c r="G356" i="11"/>
  <c r="L358" i="11"/>
  <c r="N358" i="11"/>
  <c r="I362" i="11"/>
  <c r="G362" i="11"/>
  <c r="F362" i="11"/>
  <c r="R395" i="11"/>
  <c r="V391" i="11"/>
  <c r="N373" i="11"/>
  <c r="L373" i="11"/>
  <c r="G377" i="11"/>
  <c r="I377" i="11"/>
  <c r="F377" i="11"/>
  <c r="N378" i="11"/>
  <c r="L378" i="11"/>
  <c r="E395" i="11"/>
  <c r="G395" i="11" s="1"/>
  <c r="I391" i="11"/>
  <c r="G391" i="11"/>
  <c r="F391" i="11"/>
  <c r="L394" i="11"/>
  <c r="N394" i="11"/>
  <c r="V396" i="11"/>
  <c r="R400" i="11"/>
  <c r="L397" i="11"/>
  <c r="N397" i="11"/>
  <c r="N404" i="11"/>
  <c r="L404" i="11"/>
  <c r="I412" i="11"/>
  <c r="G412" i="11"/>
  <c r="F412" i="11"/>
  <c r="N414" i="11"/>
  <c r="L414" i="11"/>
  <c r="N416" i="11"/>
  <c r="J420" i="11"/>
  <c r="L416" i="11"/>
  <c r="X417" i="11"/>
  <c r="W417" i="11"/>
  <c r="Y417" i="11"/>
  <c r="F419" i="11"/>
  <c r="I419" i="11"/>
  <c r="G422" i="11"/>
  <c r="I422" i="11"/>
  <c r="F422" i="11"/>
  <c r="I374" i="11"/>
  <c r="F374" i="11"/>
  <c r="G374" i="11"/>
  <c r="I382" i="11"/>
  <c r="G382" i="11"/>
  <c r="F382" i="11"/>
  <c r="G386" i="11"/>
  <c r="F386" i="11"/>
  <c r="E390" i="11"/>
  <c r="G390" i="11" s="1"/>
  <c r="I386" i="11"/>
  <c r="Y387" i="11"/>
  <c r="X387" i="11"/>
  <c r="W387" i="11"/>
  <c r="Y393" i="11"/>
  <c r="X393" i="11"/>
  <c r="W393" i="11"/>
  <c r="G398" i="11"/>
  <c r="I398" i="11"/>
  <c r="F398" i="11"/>
  <c r="L402" i="11"/>
  <c r="N402" i="11"/>
  <c r="G406" i="11"/>
  <c r="I406" i="11"/>
  <c r="E410" i="11"/>
  <c r="G410" i="11" s="1"/>
  <c r="F406" i="11"/>
  <c r="R410" i="11"/>
  <c r="V406" i="11"/>
  <c r="V411" i="11"/>
  <c r="R415" i="11"/>
  <c r="L413" i="11"/>
  <c r="N413" i="11"/>
  <c r="I417" i="11"/>
  <c r="F417" i="11"/>
  <c r="E430" i="11"/>
  <c r="G430" i="11" s="1"/>
  <c r="I426" i="11"/>
  <c r="G426" i="11"/>
  <c r="F426" i="11"/>
  <c r="N428" i="11"/>
  <c r="L428" i="11"/>
  <c r="F364" i="11"/>
  <c r="I364" i="11"/>
  <c r="N367" i="11"/>
  <c r="L367" i="11"/>
  <c r="G368" i="11"/>
  <c r="F368" i="11"/>
  <c r="N369" i="11"/>
  <c r="L369" i="11"/>
  <c r="J375" i="11"/>
  <c r="L371" i="11"/>
  <c r="N371" i="11"/>
  <c r="I379" i="11"/>
  <c r="G379" i="11"/>
  <c r="F379" i="11"/>
  <c r="N383" i="11"/>
  <c r="L383" i="11"/>
  <c r="N388" i="11"/>
  <c r="L388" i="11"/>
  <c r="I389" i="11"/>
  <c r="F389" i="11"/>
  <c r="G389" i="11"/>
  <c r="F393" i="11"/>
  <c r="I393" i="11"/>
  <c r="G393" i="11"/>
  <c r="R405" i="11"/>
  <c r="V401" i="11"/>
  <c r="G403" i="11"/>
  <c r="I403" i="11"/>
  <c r="F403" i="11"/>
  <c r="I408" i="11"/>
  <c r="G408" i="11"/>
  <c r="Y408" i="11"/>
  <c r="Y418" i="11"/>
  <c r="X418" i="11"/>
  <c r="W418" i="11"/>
  <c r="W423" i="11"/>
  <c r="Y423" i="11"/>
  <c r="X423" i="11"/>
  <c r="I429" i="11"/>
  <c r="F429" i="11"/>
  <c r="Y429" i="11"/>
  <c r="X429" i="11"/>
  <c r="W429" i="11"/>
  <c r="N374" i="11"/>
  <c r="L374" i="11"/>
  <c r="R380" i="11"/>
  <c r="V376" i="11"/>
  <c r="F384" i="11"/>
  <c r="I384" i="11"/>
  <c r="L386" i="11"/>
  <c r="J390" i="11"/>
  <c r="N386" i="11"/>
  <c r="L391" i="11"/>
  <c r="J395" i="11"/>
  <c r="N391" i="11"/>
  <c r="Y394" i="11"/>
  <c r="E400" i="11"/>
  <c r="I396" i="11"/>
  <c r="F396" i="11"/>
  <c r="G396" i="11"/>
  <c r="I401" i="11"/>
  <c r="G401" i="11"/>
  <c r="E405" i="11"/>
  <c r="F401" i="11"/>
  <c r="N409" i="11"/>
  <c r="L409" i="11"/>
  <c r="V421" i="11"/>
  <c r="R425" i="11"/>
  <c r="I423" i="11"/>
  <c r="G423" i="11"/>
  <c r="F423" i="11"/>
  <c r="N424" i="11"/>
  <c r="L424" i="11"/>
  <c r="L426" i="11"/>
  <c r="J430" i="11"/>
  <c r="N426" i="11"/>
  <c r="F376" i="11"/>
  <c r="G376" i="11"/>
  <c r="I376" i="11"/>
  <c r="E380" i="11"/>
  <c r="V381" i="11"/>
  <c r="R385" i="11"/>
  <c r="G387" i="11"/>
  <c r="I387" i="11"/>
  <c r="F387" i="11"/>
  <c r="F392" i="11"/>
  <c r="G392" i="11"/>
  <c r="I392" i="11"/>
  <c r="G411" i="11"/>
  <c r="F411" i="11"/>
  <c r="I411" i="11"/>
  <c r="E415" i="11"/>
  <c r="N412" i="11"/>
  <c r="L412" i="11"/>
  <c r="G414" i="11"/>
  <c r="F414" i="11"/>
  <c r="I414" i="11"/>
  <c r="F416" i="11"/>
  <c r="G416" i="11"/>
  <c r="I416" i="11"/>
  <c r="E420" i="11"/>
  <c r="G420" i="11" s="1"/>
  <c r="R420" i="11"/>
  <c r="V416" i="11"/>
  <c r="E425" i="11"/>
  <c r="F421" i="11"/>
  <c r="I421" i="11"/>
  <c r="G421" i="11"/>
  <c r="F427" i="11"/>
  <c r="I427" i="11"/>
  <c r="I378" i="11"/>
  <c r="F378" i="11"/>
  <c r="W378" i="11"/>
  <c r="G381" i="11"/>
  <c r="F381" i="11"/>
  <c r="I381" i="11"/>
  <c r="E385" i="11"/>
  <c r="L384" i="11"/>
  <c r="N384" i="11"/>
  <c r="W388" i="11"/>
  <c r="Y388" i="11"/>
  <c r="X388" i="11"/>
  <c r="L389" i="11"/>
  <c r="N389" i="11"/>
  <c r="J400" i="11"/>
  <c r="L396" i="11"/>
  <c r="N396" i="11"/>
  <c r="I397" i="11"/>
  <c r="F397" i="11"/>
  <c r="G397" i="11"/>
  <c r="W399" i="11"/>
  <c r="J410" i="11"/>
  <c r="N406" i="11"/>
  <c r="L406" i="11"/>
  <c r="G413" i="11"/>
  <c r="F413" i="11"/>
  <c r="I413" i="11"/>
  <c r="W414" i="11"/>
  <c r="N417" i="11"/>
  <c r="L417" i="11"/>
  <c r="I418" i="11"/>
  <c r="G418" i="11"/>
  <c r="F418" i="11"/>
  <c r="Y419" i="11"/>
  <c r="X419" i="11"/>
  <c r="W419" i="11"/>
  <c r="G369" i="11"/>
  <c r="I369" i="11"/>
  <c r="F369" i="11"/>
  <c r="I371" i="11"/>
  <c r="G371" i="11"/>
  <c r="F371" i="11"/>
  <c r="R375" i="11"/>
  <c r="V371" i="11"/>
  <c r="L372" i="11"/>
  <c r="N372" i="11"/>
  <c r="G373" i="11"/>
  <c r="F373" i="11"/>
  <c r="I373" i="11"/>
  <c r="L382" i="11"/>
  <c r="N382" i="11"/>
  <c r="W383" i="11"/>
  <c r="R390" i="11"/>
  <c r="V386" i="11"/>
  <c r="N387" i="11"/>
  <c r="L387" i="11"/>
  <c r="L393" i="11"/>
  <c r="N393" i="11"/>
  <c r="I394" i="11"/>
  <c r="G394" i="11"/>
  <c r="F394" i="11"/>
  <c r="I399" i="11"/>
  <c r="G399" i="11"/>
  <c r="F399" i="11"/>
  <c r="I404" i="11"/>
  <c r="F404" i="11"/>
  <c r="I407" i="11"/>
  <c r="G407" i="11"/>
  <c r="F407" i="11"/>
  <c r="N408" i="11"/>
  <c r="L408" i="11"/>
  <c r="J415" i="11"/>
  <c r="L411" i="11"/>
  <c r="N411" i="11"/>
  <c r="W413" i="11"/>
  <c r="Y413" i="11"/>
  <c r="X413" i="11"/>
  <c r="X422" i="11"/>
  <c r="W422" i="11"/>
  <c r="R430" i="11"/>
  <c r="V426" i="11"/>
  <c r="N427" i="11"/>
  <c r="L427" i="11"/>
  <c r="F428" i="11"/>
  <c r="I428" i="11"/>
  <c r="L429" i="11"/>
  <c r="N429" i="11"/>
  <c r="T10" i="11"/>
  <c r="V8" i="11"/>
  <c r="W8" i="11" s="1"/>
  <c r="J49" i="1"/>
  <c r="D49" i="1"/>
  <c r="S49" i="1"/>
  <c r="S10" i="1"/>
  <c r="S48" i="1"/>
  <c r="E49" i="1"/>
  <c r="J51" i="1"/>
  <c r="E51" i="1"/>
  <c r="D10" i="11"/>
  <c r="F9" i="11"/>
  <c r="I9" i="11"/>
  <c r="J48" i="1"/>
  <c r="J10" i="1"/>
  <c r="T10" i="1"/>
  <c r="J50" i="1"/>
  <c r="N7" i="11"/>
  <c r="L7" i="11"/>
  <c r="G6" i="11"/>
  <c r="I6" i="11"/>
  <c r="F6" i="11"/>
  <c r="E10" i="11"/>
  <c r="V7" i="11"/>
  <c r="N9" i="1"/>
  <c r="P9" i="1"/>
  <c r="N8" i="1"/>
  <c r="P8" i="1"/>
  <c r="S51" i="1"/>
  <c r="I8" i="11"/>
  <c r="F8" i="11"/>
  <c r="U10" i="11"/>
  <c r="L8" i="11"/>
  <c r="N8" i="11"/>
  <c r="P10" i="11"/>
  <c r="H9" i="1"/>
  <c r="D51" i="1"/>
  <c r="Y6" i="1"/>
  <c r="E48" i="1"/>
  <c r="E10" i="1"/>
  <c r="G7" i="11"/>
  <c r="I7" i="11"/>
  <c r="F7" i="11"/>
  <c r="S50" i="1"/>
  <c r="R10" i="11"/>
  <c r="V6" i="11"/>
  <c r="P7" i="1"/>
  <c r="N7" i="1"/>
  <c r="N6" i="11"/>
  <c r="L6" i="11"/>
  <c r="J10" i="11"/>
  <c r="N6" i="1"/>
  <c r="P6" i="1"/>
  <c r="Y9" i="11"/>
  <c r="X9" i="11"/>
  <c r="W9" i="11"/>
  <c r="E50" i="1"/>
  <c r="N9" i="11"/>
  <c r="L9" i="11"/>
  <c r="H10" i="11"/>
  <c r="K6" i="1"/>
  <c r="O6" i="1" s="1"/>
  <c r="H7" i="1"/>
  <c r="T49" i="1"/>
  <c r="U51" i="1"/>
  <c r="F48" i="1"/>
  <c r="H48" i="1" s="1"/>
  <c r="V48" i="1"/>
  <c r="R49" i="1"/>
  <c r="R50" i="1"/>
  <c r="X51" i="1"/>
  <c r="L50" i="1"/>
  <c r="Y7" i="1"/>
  <c r="R51" i="1"/>
  <c r="F51" i="1"/>
  <c r="V51" i="1"/>
  <c r="W51" i="1"/>
  <c r="F50" i="1"/>
  <c r="L49" i="1"/>
  <c r="T50" i="1"/>
  <c r="H68" i="6"/>
  <c r="D67" i="6"/>
  <c r="D10" i="1"/>
  <c r="V10" i="1"/>
  <c r="X10" i="1"/>
  <c r="I49" i="1"/>
  <c r="Y9" i="1"/>
  <c r="Y8" i="1"/>
  <c r="U10" i="1"/>
  <c r="K8" i="1"/>
  <c r="H8" i="1"/>
  <c r="U48" i="1"/>
  <c r="K7" i="1"/>
  <c r="I50" i="1"/>
  <c r="U49" i="1"/>
  <c r="V50" i="1"/>
  <c r="I48" i="1"/>
  <c r="L51" i="1"/>
  <c r="V49" i="1"/>
  <c r="W48" i="1"/>
  <c r="X48" i="1"/>
  <c r="U50" i="1"/>
  <c r="X49" i="1"/>
  <c r="W50" i="1"/>
  <c r="W49" i="1"/>
  <c r="L48" i="1"/>
  <c r="I51" i="1"/>
  <c r="T51" i="1"/>
  <c r="W10" i="1"/>
  <c r="X50" i="1"/>
  <c r="F49" i="1"/>
  <c r="R10" i="1"/>
  <c r="R48" i="1"/>
  <c r="T48" i="1"/>
  <c r="L10" i="1"/>
  <c r="I10" i="1"/>
  <c r="F10" i="1"/>
  <c r="K388" i="11" l="1"/>
  <c r="Y217" i="11"/>
  <c r="M22" i="1"/>
  <c r="K197" i="11"/>
  <c r="X52" i="11"/>
  <c r="Y402" i="11"/>
  <c r="X267" i="11"/>
  <c r="X263" i="11"/>
  <c r="W194" i="11"/>
  <c r="X348" i="11"/>
  <c r="L265" i="11"/>
  <c r="X289" i="11"/>
  <c r="W337" i="11"/>
  <c r="L45" i="11"/>
  <c r="L115" i="11"/>
  <c r="X18" i="11"/>
  <c r="X279" i="11"/>
  <c r="W148" i="11"/>
  <c r="Z39" i="1"/>
  <c r="O9" i="1"/>
  <c r="X399" i="11"/>
  <c r="W408" i="11"/>
  <c r="Y327" i="11"/>
  <c r="W319" i="11"/>
  <c r="Y308" i="11"/>
  <c r="X272" i="11"/>
  <c r="X294" i="11"/>
  <c r="Y259" i="11"/>
  <c r="Y268" i="11"/>
  <c r="X293" i="11"/>
  <c r="X238" i="11"/>
  <c r="W214" i="11"/>
  <c r="W199" i="11"/>
  <c r="M138" i="11"/>
  <c r="L170" i="11"/>
  <c r="W103" i="11"/>
  <c r="Y424" i="11"/>
  <c r="W329" i="11"/>
  <c r="X319" i="11"/>
  <c r="G330" i="11"/>
  <c r="W323" i="11"/>
  <c r="Y272" i="11"/>
  <c r="K304" i="11"/>
  <c r="Y294" i="11"/>
  <c r="W268" i="11"/>
  <c r="Y283" i="11"/>
  <c r="X209" i="11"/>
  <c r="X127" i="11"/>
  <c r="Y59" i="11"/>
  <c r="X103" i="11"/>
  <c r="Y69" i="11"/>
  <c r="W13" i="11"/>
  <c r="Y427" i="11"/>
  <c r="W424" i="11"/>
  <c r="X329" i="11"/>
  <c r="X323" i="11"/>
  <c r="X342" i="11"/>
  <c r="W283" i="11"/>
  <c r="Y209" i="11"/>
  <c r="W124" i="11"/>
  <c r="W137" i="11"/>
  <c r="Y127" i="11"/>
  <c r="X59" i="11"/>
  <c r="G35" i="11"/>
  <c r="W69" i="11"/>
  <c r="X13" i="11"/>
  <c r="W427" i="11"/>
  <c r="W377" i="11"/>
  <c r="Y342" i="11"/>
  <c r="W334" i="11"/>
  <c r="X269" i="11"/>
  <c r="X137" i="11"/>
  <c r="G75" i="11"/>
  <c r="W99" i="11"/>
  <c r="X377" i="11"/>
  <c r="X334" i="11"/>
  <c r="X67" i="11"/>
  <c r="X99" i="11"/>
  <c r="W37" i="11"/>
  <c r="W192" i="11"/>
  <c r="W102" i="11"/>
  <c r="W149" i="11"/>
  <c r="W67" i="11"/>
  <c r="X37" i="11"/>
  <c r="G125" i="11"/>
  <c r="L145" i="11"/>
  <c r="X402" i="11"/>
  <c r="W313" i="11"/>
  <c r="L325" i="11"/>
  <c r="W279" i="11"/>
  <c r="W263" i="11"/>
  <c r="W289" i="11"/>
  <c r="X217" i="11"/>
  <c r="Y239" i="11"/>
  <c r="W228" i="11"/>
  <c r="X138" i="11"/>
  <c r="M154" i="11"/>
  <c r="G160" i="11"/>
  <c r="L65" i="11"/>
  <c r="W57" i="11"/>
  <c r="Y89" i="11"/>
  <c r="W18" i="11"/>
  <c r="Y12" i="11"/>
  <c r="Y54" i="11"/>
  <c r="H50" i="1"/>
  <c r="X333" i="11"/>
  <c r="X337" i="11"/>
  <c r="F250" i="11"/>
  <c r="G310" i="11"/>
  <c r="W107" i="11"/>
  <c r="X148" i="11"/>
  <c r="Y73" i="11"/>
  <c r="G415" i="11"/>
  <c r="Y333" i="11"/>
  <c r="X107" i="11"/>
  <c r="W128" i="11"/>
  <c r="W84" i="11"/>
  <c r="X74" i="11"/>
  <c r="L85" i="11"/>
  <c r="W73" i="11"/>
  <c r="M328" i="11"/>
  <c r="X128" i="11"/>
  <c r="X84" i="11"/>
  <c r="X39" i="11"/>
  <c r="Y74" i="11"/>
  <c r="L50" i="11"/>
  <c r="X304" i="11"/>
  <c r="W273" i="11"/>
  <c r="W179" i="11"/>
  <c r="X174" i="11"/>
  <c r="Y154" i="11"/>
  <c r="Y39" i="11"/>
  <c r="L360" i="11"/>
  <c r="Y304" i="11"/>
  <c r="X273" i="11"/>
  <c r="X179" i="11"/>
  <c r="W239" i="11"/>
  <c r="X228" i="11"/>
  <c r="L240" i="11"/>
  <c r="Y174" i="11"/>
  <c r="Y138" i="11"/>
  <c r="W154" i="11"/>
  <c r="X57" i="11"/>
  <c r="W89" i="11"/>
  <c r="W12" i="11"/>
  <c r="W54" i="11"/>
  <c r="AB37" i="1"/>
  <c r="G290" i="11"/>
  <c r="L200" i="11"/>
  <c r="L220" i="11"/>
  <c r="L150" i="11"/>
  <c r="Z37" i="1"/>
  <c r="X373" i="11"/>
  <c r="W348" i="11"/>
  <c r="W267" i="11"/>
  <c r="Y94" i="11"/>
  <c r="W394" i="11"/>
  <c r="G365" i="11"/>
  <c r="AB17" i="1"/>
  <c r="Y353" i="11"/>
  <c r="G350" i="11"/>
  <c r="Z17" i="1"/>
  <c r="W353" i="11"/>
  <c r="L300" i="11"/>
  <c r="G355" i="11"/>
  <c r="W152" i="11"/>
  <c r="W142" i="11"/>
  <c r="W302" i="11"/>
  <c r="L160" i="11"/>
  <c r="X152" i="11"/>
  <c r="X142" i="11"/>
  <c r="W94" i="11"/>
  <c r="Y324" i="11"/>
  <c r="G190" i="11"/>
  <c r="L175" i="11"/>
  <c r="Y373" i="11"/>
  <c r="W347" i="11"/>
  <c r="X324" i="11"/>
  <c r="L380" i="11"/>
  <c r="L405" i="11"/>
  <c r="M283" i="11"/>
  <c r="X249" i="11"/>
  <c r="Y292" i="11"/>
  <c r="Y264" i="11"/>
  <c r="W258" i="11"/>
  <c r="L210" i="11"/>
  <c r="W212" i="11"/>
  <c r="Y124" i="11"/>
  <c r="M173" i="11"/>
  <c r="W122" i="11"/>
  <c r="X169" i="11"/>
  <c r="G175" i="11"/>
  <c r="G140" i="11"/>
  <c r="X117" i="11"/>
  <c r="W42" i="11"/>
  <c r="AA39" i="1"/>
  <c r="W249" i="11"/>
  <c r="Y248" i="11"/>
  <c r="Y183" i="11"/>
  <c r="N45" i="1"/>
  <c r="X359" i="11"/>
  <c r="Y347" i="11"/>
  <c r="W243" i="11"/>
  <c r="L270" i="11"/>
  <c r="W292" i="11"/>
  <c r="W264" i="11"/>
  <c r="X258" i="11"/>
  <c r="G240" i="11"/>
  <c r="L225" i="11"/>
  <c r="X212" i="11"/>
  <c r="Y202" i="11"/>
  <c r="W134" i="11"/>
  <c r="X122" i="11"/>
  <c r="Y169" i="11"/>
  <c r="X42" i="11"/>
  <c r="G20" i="11"/>
  <c r="L120" i="11"/>
  <c r="W428" i="11"/>
  <c r="Y359" i="11"/>
  <c r="L350" i="11"/>
  <c r="X332" i="11"/>
  <c r="L275" i="11"/>
  <c r="L285" i="11"/>
  <c r="X243" i="11"/>
  <c r="G280" i="11"/>
  <c r="X219" i="11"/>
  <c r="W202" i="11"/>
  <c r="X134" i="11"/>
  <c r="X109" i="11"/>
  <c r="L155" i="11"/>
  <c r="G100" i="11"/>
  <c r="V110" i="11"/>
  <c r="W62" i="11"/>
  <c r="W32" i="11"/>
  <c r="W372" i="11"/>
  <c r="X344" i="11"/>
  <c r="W328" i="11"/>
  <c r="W197" i="11"/>
  <c r="Y109" i="11"/>
  <c r="W78" i="11"/>
  <c r="W49" i="11"/>
  <c r="X62" i="11"/>
  <c r="G25" i="11"/>
  <c r="X32" i="11"/>
  <c r="X414" i="11"/>
  <c r="W163" i="11"/>
  <c r="X428" i="11"/>
  <c r="X372" i="11"/>
  <c r="Y344" i="11"/>
  <c r="X328" i="11"/>
  <c r="G370" i="11"/>
  <c r="W189" i="11"/>
  <c r="X197" i="11"/>
  <c r="G215" i="11"/>
  <c r="L190" i="11"/>
  <c r="W132" i="11"/>
  <c r="X78" i="11"/>
  <c r="W104" i="11"/>
  <c r="W63" i="11"/>
  <c r="X49" i="11"/>
  <c r="L20" i="11"/>
  <c r="AA13" i="1"/>
  <c r="L370" i="11"/>
  <c r="Y147" i="11"/>
  <c r="L100" i="11"/>
  <c r="Y352" i="11"/>
  <c r="W269" i="11"/>
  <c r="Y252" i="11"/>
  <c r="L305" i="11"/>
  <c r="W318" i="11"/>
  <c r="N400" i="11"/>
  <c r="X318" i="11"/>
  <c r="X242" i="11"/>
  <c r="W14" i="11"/>
  <c r="W242" i="11"/>
  <c r="G170" i="11"/>
  <c r="G405" i="11"/>
  <c r="W119" i="11"/>
  <c r="X79" i="11"/>
  <c r="F170" i="11"/>
  <c r="G385" i="11"/>
  <c r="Y332" i="11"/>
  <c r="W358" i="11"/>
  <c r="G335" i="11"/>
  <c r="Y288" i="11"/>
  <c r="X274" i="11"/>
  <c r="Y213" i="11"/>
  <c r="W208" i="11"/>
  <c r="Y219" i="11"/>
  <c r="Y193" i="11"/>
  <c r="X218" i="11"/>
  <c r="Y158" i="11"/>
  <c r="W168" i="11"/>
  <c r="Y117" i="11"/>
  <c r="W159" i="11"/>
  <c r="Y34" i="11"/>
  <c r="Y93" i="11"/>
  <c r="X98" i="11"/>
  <c r="X29" i="11"/>
  <c r="L30" i="11"/>
  <c r="Z22" i="1"/>
  <c r="V200" i="11"/>
  <c r="W93" i="11"/>
  <c r="Y98" i="11"/>
  <c r="L415" i="11"/>
  <c r="Y274" i="11"/>
  <c r="G255" i="11"/>
  <c r="X234" i="11"/>
  <c r="X233" i="11"/>
  <c r="X113" i="11"/>
  <c r="X164" i="11"/>
  <c r="X123" i="11"/>
  <c r="K152" i="11"/>
  <c r="G85" i="11"/>
  <c r="Y53" i="11"/>
  <c r="K28" i="11"/>
  <c r="W24" i="11"/>
  <c r="Z23" i="1"/>
  <c r="G400" i="11"/>
  <c r="W368" i="11"/>
  <c r="Y277" i="11"/>
  <c r="W253" i="11"/>
  <c r="W223" i="11"/>
  <c r="W234" i="11"/>
  <c r="K189" i="11"/>
  <c r="Y233" i="11"/>
  <c r="Y113" i="11"/>
  <c r="Y164" i="11"/>
  <c r="W97" i="11"/>
  <c r="G95" i="11"/>
  <c r="W53" i="11"/>
  <c r="Y68" i="11"/>
  <c r="W38" i="11"/>
  <c r="X24" i="11"/>
  <c r="AA23" i="1"/>
  <c r="W173" i="11"/>
  <c r="X384" i="11"/>
  <c r="X409" i="11"/>
  <c r="L410" i="11"/>
  <c r="Y384" i="11"/>
  <c r="W404" i="11"/>
  <c r="G380" i="11"/>
  <c r="X368" i="11"/>
  <c r="G375" i="11"/>
  <c r="G295" i="11"/>
  <c r="W277" i="11"/>
  <c r="G275" i="11"/>
  <c r="G305" i="11"/>
  <c r="X253" i="11"/>
  <c r="X223" i="11"/>
  <c r="W187" i="11"/>
  <c r="G165" i="11"/>
  <c r="G130" i="11"/>
  <c r="G155" i="11"/>
  <c r="W139" i="11"/>
  <c r="X97" i="11"/>
  <c r="Y88" i="11"/>
  <c r="M73" i="11"/>
  <c r="G65" i="11"/>
  <c r="W68" i="11"/>
  <c r="X38" i="11"/>
  <c r="L35" i="11"/>
  <c r="W17" i="11"/>
  <c r="G10" i="1"/>
  <c r="G60" i="11"/>
  <c r="Y409" i="11"/>
  <c r="X404" i="11"/>
  <c r="L315" i="11"/>
  <c r="Y196" i="11"/>
  <c r="F185" i="11"/>
  <c r="X187" i="11"/>
  <c r="W147" i="11"/>
  <c r="K107" i="11"/>
  <c r="X139" i="11"/>
  <c r="W92" i="11"/>
  <c r="W88" i="11"/>
  <c r="W108" i="11"/>
  <c r="X17" i="11"/>
  <c r="L345" i="11"/>
  <c r="K302" i="11"/>
  <c r="L280" i="11"/>
  <c r="G180" i="11"/>
  <c r="G105" i="11"/>
  <c r="N30" i="11"/>
  <c r="N260" i="11"/>
  <c r="P15" i="1"/>
  <c r="V210" i="11"/>
  <c r="X210" i="11" s="1"/>
  <c r="N65" i="11"/>
  <c r="F410" i="11"/>
  <c r="X237" i="11"/>
  <c r="W227" i="11"/>
  <c r="W188" i="11"/>
  <c r="Y173" i="11"/>
  <c r="Y157" i="11"/>
  <c r="Y143" i="11"/>
  <c r="W114" i="11"/>
  <c r="L70" i="11"/>
  <c r="X28" i="11"/>
  <c r="G40" i="11"/>
  <c r="Y27" i="11"/>
  <c r="M18" i="11"/>
  <c r="X383" i="11"/>
  <c r="X362" i="11"/>
  <c r="L385" i="11"/>
  <c r="W288" i="11"/>
  <c r="N270" i="11"/>
  <c r="X207" i="11"/>
  <c r="L230" i="11"/>
  <c r="X378" i="11"/>
  <c r="Y362" i="11"/>
  <c r="N285" i="11"/>
  <c r="G250" i="11"/>
  <c r="G285" i="11"/>
  <c r="W297" i="11"/>
  <c r="W207" i="11"/>
  <c r="X178" i="11"/>
  <c r="L130" i="11"/>
  <c r="W129" i="11"/>
  <c r="X167" i="11"/>
  <c r="Y33" i="11"/>
  <c r="Y48" i="11"/>
  <c r="L95" i="11"/>
  <c r="W19" i="11"/>
  <c r="X407" i="11"/>
  <c r="X389" i="11"/>
  <c r="F360" i="11"/>
  <c r="X297" i="11"/>
  <c r="Y207" i="11"/>
  <c r="N195" i="11"/>
  <c r="G200" i="11"/>
  <c r="X129" i="11"/>
  <c r="W112" i="11"/>
  <c r="G185" i="11"/>
  <c r="X19" i="11"/>
  <c r="W412" i="11"/>
  <c r="G270" i="11"/>
  <c r="L195" i="11"/>
  <c r="W203" i="11"/>
  <c r="X112" i="11"/>
  <c r="W87" i="11"/>
  <c r="G45" i="11"/>
  <c r="G15" i="11"/>
  <c r="W22" i="11"/>
  <c r="W407" i="11"/>
  <c r="Y389" i="11"/>
  <c r="X412" i="11"/>
  <c r="G340" i="11"/>
  <c r="L250" i="11"/>
  <c r="X203" i="11"/>
  <c r="Y188" i="11"/>
  <c r="W157" i="11"/>
  <c r="X87" i="11"/>
  <c r="K32" i="11"/>
  <c r="L75" i="11"/>
  <c r="W27" i="11"/>
  <c r="X22" i="11"/>
  <c r="F385" i="11"/>
  <c r="L255" i="11"/>
  <c r="L15" i="11"/>
  <c r="X397" i="11"/>
  <c r="W254" i="11"/>
  <c r="F305" i="11"/>
  <c r="Y178" i="11"/>
  <c r="Y118" i="11"/>
  <c r="W167" i="11"/>
  <c r="Y172" i="11"/>
  <c r="G110" i="11"/>
  <c r="L125" i="11"/>
  <c r="F85" i="11"/>
  <c r="W48" i="11"/>
  <c r="Y79" i="11"/>
  <c r="X83" i="11"/>
  <c r="X14" i="11"/>
  <c r="X8" i="11"/>
  <c r="Y397" i="11"/>
  <c r="W398" i="11"/>
  <c r="L420" i="11"/>
  <c r="X254" i="11"/>
  <c r="F235" i="11"/>
  <c r="G145" i="11"/>
  <c r="W118" i="11"/>
  <c r="X172" i="11"/>
  <c r="N90" i="11"/>
  <c r="Y83" i="11"/>
  <c r="G30" i="11"/>
  <c r="X47" i="11"/>
  <c r="G30" i="1"/>
  <c r="G425" i="11"/>
  <c r="X398" i="11"/>
  <c r="W282" i="11"/>
  <c r="X204" i="11"/>
  <c r="Y47" i="11"/>
  <c r="Y8" i="11"/>
  <c r="F380" i="11"/>
  <c r="X357" i="11"/>
  <c r="Y309" i="11"/>
  <c r="L365" i="11"/>
  <c r="F285" i="11"/>
  <c r="X282" i="11"/>
  <c r="W247" i="11"/>
  <c r="Y204" i="11"/>
  <c r="W153" i="11"/>
  <c r="F165" i="11"/>
  <c r="F55" i="11"/>
  <c r="W64" i="11"/>
  <c r="Y58" i="11"/>
  <c r="L395" i="11"/>
  <c r="W379" i="11"/>
  <c r="Y357" i="11"/>
  <c r="W309" i="11"/>
  <c r="Y339" i="11"/>
  <c r="G320" i="11"/>
  <c r="X247" i="11"/>
  <c r="L235" i="11"/>
  <c r="X153" i="11"/>
  <c r="G90" i="11"/>
  <c r="X64" i="11"/>
  <c r="G80" i="11"/>
  <c r="W58" i="11"/>
  <c r="H25" i="1"/>
  <c r="L430" i="11"/>
  <c r="X379" i="11"/>
  <c r="W364" i="11"/>
  <c r="W352" i="11"/>
  <c r="W339" i="11"/>
  <c r="X252" i="11"/>
  <c r="X119" i="11"/>
  <c r="W33" i="11"/>
  <c r="L55" i="11"/>
  <c r="N15" i="1"/>
  <c r="L330" i="11"/>
  <c r="G260" i="11"/>
  <c r="G55" i="11"/>
  <c r="L105" i="11"/>
  <c r="H10" i="1"/>
  <c r="N130" i="11"/>
  <c r="V370" i="11"/>
  <c r="W370" i="11" s="1"/>
  <c r="P30" i="1"/>
  <c r="W367" i="11"/>
  <c r="L425" i="11"/>
  <c r="X302" i="11"/>
  <c r="M308" i="11"/>
  <c r="N295" i="11"/>
  <c r="X194" i="11"/>
  <c r="Y52" i="11"/>
  <c r="M24" i="11"/>
  <c r="H45" i="1"/>
  <c r="G35" i="1"/>
  <c r="L390" i="11"/>
  <c r="X367" i="11"/>
  <c r="W278" i="11"/>
  <c r="F125" i="11"/>
  <c r="W144" i="11"/>
  <c r="G150" i="11"/>
  <c r="F110" i="11"/>
  <c r="W23" i="11"/>
  <c r="G45" i="1"/>
  <c r="H49" i="1"/>
  <c r="F420" i="11"/>
  <c r="Y367" i="11"/>
  <c r="L260" i="11"/>
  <c r="Y298" i="11"/>
  <c r="W262" i="11"/>
  <c r="X278" i="11"/>
  <c r="N235" i="11"/>
  <c r="X184" i="11"/>
  <c r="X144" i="11"/>
  <c r="G50" i="11"/>
  <c r="N45" i="11"/>
  <c r="X23" i="11"/>
  <c r="H35" i="1"/>
  <c r="H40" i="1"/>
  <c r="L400" i="11"/>
  <c r="X382" i="11"/>
  <c r="L375" i="11"/>
  <c r="W349" i="11"/>
  <c r="G345" i="11"/>
  <c r="Y343" i="11"/>
  <c r="W312" i="11"/>
  <c r="X298" i="11"/>
  <c r="X262" i="11"/>
  <c r="W184" i="11"/>
  <c r="G115" i="11"/>
  <c r="W43" i="11"/>
  <c r="X72" i="11"/>
  <c r="F25" i="11"/>
  <c r="L25" i="11"/>
  <c r="Y382" i="11"/>
  <c r="Y349" i="11"/>
  <c r="X343" i="11"/>
  <c r="V350" i="11"/>
  <c r="X350" i="11" s="1"/>
  <c r="X312" i="11"/>
  <c r="Y222" i="11"/>
  <c r="G210" i="11"/>
  <c r="L205" i="11"/>
  <c r="N140" i="11"/>
  <c r="X43" i="11"/>
  <c r="W72" i="11"/>
  <c r="G70" i="11"/>
  <c r="G25" i="1"/>
  <c r="N355" i="11"/>
  <c r="F275" i="11"/>
  <c r="W222" i="11"/>
  <c r="L180" i="11"/>
  <c r="L140" i="11"/>
  <c r="N30" i="1"/>
  <c r="D52" i="1"/>
  <c r="F375" i="11"/>
  <c r="N265" i="11"/>
  <c r="P48" i="1"/>
  <c r="N48" i="1"/>
  <c r="N51" i="1"/>
  <c r="P51" i="1"/>
  <c r="N380" i="11"/>
  <c r="F30" i="11"/>
  <c r="N20" i="11"/>
  <c r="O14" i="1"/>
  <c r="M14" i="1"/>
  <c r="O44" i="1"/>
  <c r="M44" i="1"/>
  <c r="M19" i="1"/>
  <c r="O19" i="1"/>
  <c r="P40" i="1"/>
  <c r="O37" i="1"/>
  <c r="M37" i="1"/>
  <c r="P45" i="1"/>
  <c r="O39" i="1"/>
  <c r="M39" i="1"/>
  <c r="P25" i="1"/>
  <c r="M13" i="1"/>
  <c r="O13" i="1"/>
  <c r="AB42" i="1"/>
  <c r="AA42" i="1"/>
  <c r="Z42" i="1"/>
  <c r="O23" i="1"/>
  <c r="M23" i="1"/>
  <c r="Z24" i="1"/>
  <c r="AB24" i="1"/>
  <c r="AA24" i="1"/>
  <c r="Y45" i="1"/>
  <c r="AA41" i="1"/>
  <c r="Z41" i="1"/>
  <c r="AB41" i="1"/>
  <c r="AB18" i="1"/>
  <c r="AA18" i="1"/>
  <c r="Z18" i="1"/>
  <c r="P50" i="1"/>
  <c r="N50" i="1"/>
  <c r="AB19" i="1"/>
  <c r="AA19" i="1"/>
  <c r="Z19" i="1"/>
  <c r="O28" i="1"/>
  <c r="M28" i="1"/>
  <c r="G40" i="1"/>
  <c r="G20" i="1"/>
  <c r="N25" i="1"/>
  <c r="O16" i="1"/>
  <c r="M16" i="1"/>
  <c r="K20" i="1"/>
  <c r="M20" i="1" s="1"/>
  <c r="P49" i="1"/>
  <c r="N49" i="1"/>
  <c r="F240" i="11"/>
  <c r="O31" i="1"/>
  <c r="M31" i="1"/>
  <c r="K35" i="1"/>
  <c r="M35" i="1" s="1"/>
  <c r="M36" i="1"/>
  <c r="O36" i="1"/>
  <c r="K40" i="1"/>
  <c r="M40" i="1" s="1"/>
  <c r="G245" i="11"/>
  <c r="F120" i="11"/>
  <c r="AB32" i="1"/>
  <c r="AA32" i="1"/>
  <c r="Z32" i="1"/>
  <c r="O12" i="1"/>
  <c r="M12" i="1"/>
  <c r="M32" i="1"/>
  <c r="O32" i="1"/>
  <c r="M21" i="1"/>
  <c r="O21" i="1"/>
  <c r="K25" i="1"/>
  <c r="M25" i="1" s="1"/>
  <c r="H30" i="1"/>
  <c r="Z43" i="1"/>
  <c r="AB43" i="1"/>
  <c r="AA43" i="1"/>
  <c r="O29" i="1"/>
  <c r="M29" i="1"/>
  <c r="N20" i="1"/>
  <c r="H20" i="1"/>
  <c r="O11" i="1"/>
  <c r="M11" i="1"/>
  <c r="K15" i="1"/>
  <c r="M15" i="1" s="1"/>
  <c r="G195" i="11"/>
  <c r="N120" i="11"/>
  <c r="K45" i="1"/>
  <c r="M45" i="1" s="1"/>
  <c r="O41" i="1"/>
  <c r="M41" i="1"/>
  <c r="P35" i="1"/>
  <c r="AA31" i="1"/>
  <c r="Z31" i="1"/>
  <c r="Y35" i="1"/>
  <c r="AB31" i="1"/>
  <c r="M43" i="1"/>
  <c r="O43" i="1"/>
  <c r="M27" i="1"/>
  <c r="O27" i="1"/>
  <c r="P20" i="1"/>
  <c r="O42" i="1"/>
  <c r="M42" i="1"/>
  <c r="Z11" i="1"/>
  <c r="Y15" i="1"/>
  <c r="AB11" i="1"/>
  <c r="AA11" i="1"/>
  <c r="G15" i="1"/>
  <c r="AA34" i="1"/>
  <c r="Z34" i="1"/>
  <c r="AB34" i="1"/>
  <c r="Z14" i="1"/>
  <c r="AB14" i="1"/>
  <c r="AA14" i="1"/>
  <c r="AB26" i="1"/>
  <c r="AA26" i="1"/>
  <c r="Z26" i="1"/>
  <c r="Y30" i="1"/>
  <c r="K30" i="1"/>
  <c r="M30" i="1" s="1"/>
  <c r="O26" i="1"/>
  <c r="M26" i="1"/>
  <c r="O34" i="1"/>
  <c r="M34" i="1"/>
  <c r="H15" i="1"/>
  <c r="F340" i="11"/>
  <c r="F195" i="11"/>
  <c r="F95" i="11"/>
  <c r="F60" i="11"/>
  <c r="AB29" i="1"/>
  <c r="AA29" i="1"/>
  <c r="Z29" i="1"/>
  <c r="AB36" i="1"/>
  <c r="AA36" i="1"/>
  <c r="Z36" i="1"/>
  <c r="Y40" i="1"/>
  <c r="M24" i="1"/>
  <c r="O24" i="1"/>
  <c r="AA16" i="1"/>
  <c r="AB16" i="1"/>
  <c r="Z16" i="1"/>
  <c r="Y20" i="1"/>
  <c r="AB21" i="1"/>
  <c r="AA21" i="1"/>
  <c r="Z21" i="1"/>
  <c r="Y25" i="1"/>
  <c r="N10" i="1"/>
  <c r="H51" i="1"/>
  <c r="P10" i="1"/>
  <c r="F390" i="11"/>
  <c r="N345" i="11"/>
  <c r="N305" i="11"/>
  <c r="N250" i="11"/>
  <c r="N220" i="11"/>
  <c r="F205" i="11"/>
  <c r="N190" i="11"/>
  <c r="N100" i="11"/>
  <c r="N80" i="11"/>
  <c r="F40" i="11"/>
  <c r="F20" i="11"/>
  <c r="N395" i="11"/>
  <c r="F425" i="11"/>
  <c r="N325" i="11"/>
  <c r="F335" i="11"/>
  <c r="F320" i="11"/>
  <c r="F300" i="11"/>
  <c r="N215" i="11"/>
  <c r="N180" i="11"/>
  <c r="N170" i="11"/>
  <c r="N145" i="11"/>
  <c r="F155" i="11"/>
  <c r="F100" i="11"/>
  <c r="F65" i="11"/>
  <c r="F45" i="11"/>
  <c r="F35" i="11"/>
  <c r="N55" i="11"/>
  <c r="N430" i="11"/>
  <c r="N320" i="11"/>
  <c r="N310" i="11"/>
  <c r="F310" i="11"/>
  <c r="F290" i="11"/>
  <c r="F230" i="11"/>
  <c r="F200" i="11"/>
  <c r="F135" i="11"/>
  <c r="N165" i="11"/>
  <c r="N110" i="11"/>
  <c r="F105" i="11"/>
  <c r="F400" i="11"/>
  <c r="N420" i="11"/>
  <c r="F345" i="11"/>
  <c r="N425" i="11"/>
  <c r="N405" i="11"/>
  <c r="N335" i="11"/>
  <c r="F325" i="11"/>
  <c r="F350" i="11"/>
  <c r="F370" i="11"/>
  <c r="N255" i="11"/>
  <c r="F280" i="11"/>
  <c r="F180" i="11"/>
  <c r="F190" i="11"/>
  <c r="L185" i="11"/>
  <c r="F220" i="11"/>
  <c r="F215" i="11"/>
  <c r="N175" i="11"/>
  <c r="F175" i="11"/>
  <c r="F140" i="11"/>
  <c r="F160" i="11"/>
  <c r="F90" i="11"/>
  <c r="F80" i="11"/>
  <c r="N35" i="11"/>
  <c r="N15" i="11"/>
  <c r="F15" i="11"/>
  <c r="N390" i="11"/>
  <c r="F395" i="11"/>
  <c r="N330" i="11"/>
  <c r="N385" i="11"/>
  <c r="N275" i="11"/>
  <c r="N290" i="11"/>
  <c r="F315" i="11"/>
  <c r="F270" i="11"/>
  <c r="F265" i="11"/>
  <c r="N225" i="11"/>
  <c r="N185" i="11"/>
  <c r="N155" i="11"/>
  <c r="N135" i="11"/>
  <c r="N70" i="11"/>
  <c r="F75" i="11"/>
  <c r="N115" i="11"/>
  <c r="N75" i="11"/>
  <c r="N415" i="11"/>
  <c r="N410" i="11"/>
  <c r="N375" i="11"/>
  <c r="F430" i="11"/>
  <c r="F365" i="11"/>
  <c r="N340" i="11"/>
  <c r="N315" i="11"/>
  <c r="N300" i="11"/>
  <c r="F255" i="11"/>
  <c r="F295" i="11"/>
  <c r="N210" i="11"/>
  <c r="N200" i="11"/>
  <c r="N230" i="11"/>
  <c r="F245" i="11"/>
  <c r="L215" i="11"/>
  <c r="N150" i="11"/>
  <c r="F150" i="11"/>
  <c r="F115" i="11"/>
  <c r="F50" i="11"/>
  <c r="N105" i="11"/>
  <c r="N95" i="11"/>
  <c r="N50" i="11"/>
  <c r="F415" i="11"/>
  <c r="F405" i="11"/>
  <c r="F355" i="11"/>
  <c r="N350" i="11"/>
  <c r="N370" i="11"/>
  <c r="N360" i="11"/>
  <c r="N280" i="11"/>
  <c r="N160" i="11"/>
  <c r="F145" i="11"/>
  <c r="F70" i="11"/>
  <c r="N40" i="11"/>
  <c r="N60" i="11"/>
  <c r="N25" i="11"/>
  <c r="F330" i="11"/>
  <c r="N365" i="11"/>
  <c r="F260" i="11"/>
  <c r="F225" i="11"/>
  <c r="N245" i="11"/>
  <c r="F210" i="11"/>
  <c r="N205" i="11"/>
  <c r="N240" i="11"/>
  <c r="G205" i="11"/>
  <c r="F130" i="11"/>
  <c r="N125" i="11"/>
  <c r="N85" i="11"/>
  <c r="M428" i="11"/>
  <c r="K428" i="11"/>
  <c r="W426" i="11"/>
  <c r="V430" i="11"/>
  <c r="X426" i="11"/>
  <c r="Y426" i="11"/>
  <c r="K407" i="11"/>
  <c r="M407" i="11"/>
  <c r="M404" i="11"/>
  <c r="K404" i="11"/>
  <c r="K399" i="11"/>
  <c r="M399" i="11"/>
  <c r="K394" i="11"/>
  <c r="M394" i="11"/>
  <c r="V390" i="11"/>
  <c r="Y386" i="11"/>
  <c r="X386" i="11"/>
  <c r="W386" i="11"/>
  <c r="M373" i="11"/>
  <c r="K373" i="11"/>
  <c r="V375" i="11"/>
  <c r="Y371" i="11"/>
  <c r="X371" i="11"/>
  <c r="W371" i="11"/>
  <c r="M371" i="11"/>
  <c r="K371" i="11"/>
  <c r="I375" i="11"/>
  <c r="K375" i="11" s="1"/>
  <c r="K369" i="11"/>
  <c r="M369" i="11"/>
  <c r="K418" i="11"/>
  <c r="M418" i="11"/>
  <c r="M413" i="11"/>
  <c r="K413" i="11"/>
  <c r="M397" i="11"/>
  <c r="K397" i="11"/>
  <c r="I385" i="11"/>
  <c r="K385" i="11" s="1"/>
  <c r="M381" i="11"/>
  <c r="K381" i="11"/>
  <c r="M378" i="11"/>
  <c r="K378" i="11"/>
  <c r="M427" i="11"/>
  <c r="K427" i="11"/>
  <c r="M421" i="11"/>
  <c r="K421" i="11"/>
  <c r="I425" i="11"/>
  <c r="K425" i="11" s="1"/>
  <c r="W416" i="11"/>
  <c r="V420" i="11"/>
  <c r="Y416" i="11"/>
  <c r="Y420" i="11" s="1"/>
  <c r="X416" i="11"/>
  <c r="K416" i="11"/>
  <c r="M416" i="11"/>
  <c r="I420" i="11"/>
  <c r="K420" i="11" s="1"/>
  <c r="M414" i="11"/>
  <c r="K414" i="11"/>
  <c r="I415" i="11"/>
  <c r="K415" i="11" s="1"/>
  <c r="M411" i="11"/>
  <c r="K411" i="11"/>
  <c r="M392" i="11"/>
  <c r="K392" i="11"/>
  <c r="M387" i="11"/>
  <c r="K387" i="11"/>
  <c r="X381" i="11"/>
  <c r="W381" i="11"/>
  <c r="V385" i="11"/>
  <c r="Y381" i="11"/>
  <c r="I380" i="11"/>
  <c r="K380" i="11" s="1"/>
  <c r="M376" i="11"/>
  <c r="K376" i="11"/>
  <c r="K423" i="11"/>
  <c r="M423" i="11"/>
  <c r="X421" i="11"/>
  <c r="W421" i="11"/>
  <c r="V425" i="11"/>
  <c r="Y421" i="11"/>
  <c r="K401" i="11"/>
  <c r="M401" i="11"/>
  <c r="I400" i="11"/>
  <c r="K400" i="11" s="1"/>
  <c r="M396" i="11"/>
  <c r="K396" i="11"/>
  <c r="M384" i="11"/>
  <c r="K384" i="11"/>
  <c r="V380" i="11"/>
  <c r="Y376" i="11"/>
  <c r="Y380" i="11" s="1"/>
  <c r="X376" i="11"/>
  <c r="W376" i="11"/>
  <c r="M429" i="11"/>
  <c r="K429" i="11"/>
  <c r="M408" i="11"/>
  <c r="K408" i="11"/>
  <c r="K403" i="11"/>
  <c r="M403" i="11"/>
  <c r="X401" i="11"/>
  <c r="W401" i="11"/>
  <c r="V405" i="11"/>
  <c r="Y401" i="11"/>
  <c r="Y405" i="11" s="1"/>
  <c r="M393" i="11"/>
  <c r="K393" i="11"/>
  <c r="M389" i="11"/>
  <c r="K389" i="11"/>
  <c r="K379" i="11"/>
  <c r="M379" i="11"/>
  <c r="M364" i="11"/>
  <c r="K364" i="11"/>
  <c r="K426" i="11"/>
  <c r="I430" i="11"/>
  <c r="K430" i="11" s="1"/>
  <c r="M426" i="11"/>
  <c r="M417" i="11"/>
  <c r="K417" i="11"/>
  <c r="Y411" i="11"/>
  <c r="Y415" i="11" s="1"/>
  <c r="V415" i="11"/>
  <c r="X411" i="11"/>
  <c r="W411" i="11"/>
  <c r="X406" i="11"/>
  <c r="W406" i="11"/>
  <c r="V410" i="11"/>
  <c r="Y406" i="11"/>
  <c r="I410" i="11"/>
  <c r="K410" i="11" s="1"/>
  <c r="M406" i="11"/>
  <c r="K406" i="11"/>
  <c r="M398" i="11"/>
  <c r="K398" i="11"/>
  <c r="K386" i="11"/>
  <c r="M386" i="11"/>
  <c r="I390" i="11"/>
  <c r="K390" i="11" s="1"/>
  <c r="M382" i="11"/>
  <c r="K382" i="11"/>
  <c r="K374" i="11"/>
  <c r="M374" i="11"/>
  <c r="M422" i="11"/>
  <c r="K422" i="11"/>
  <c r="M419" i="11"/>
  <c r="K419" i="11"/>
  <c r="M412" i="11"/>
  <c r="K412" i="11"/>
  <c r="V400" i="11"/>
  <c r="Y396" i="11"/>
  <c r="X396" i="11"/>
  <c r="W396" i="11"/>
  <c r="K391" i="11"/>
  <c r="I395" i="11"/>
  <c r="K395" i="11" s="1"/>
  <c r="M391" i="11"/>
  <c r="K377" i="11"/>
  <c r="M377" i="11"/>
  <c r="V395" i="11"/>
  <c r="Y391" i="11"/>
  <c r="Y395" i="11" s="1"/>
  <c r="X391" i="11"/>
  <c r="W391" i="11"/>
  <c r="M362" i="11"/>
  <c r="K362" i="11"/>
  <c r="M356" i="11"/>
  <c r="I360" i="11"/>
  <c r="K360" i="11" s="1"/>
  <c r="K356" i="11"/>
  <c r="M352" i="11"/>
  <c r="K352" i="11"/>
  <c r="I350" i="11"/>
  <c r="K350" i="11" s="1"/>
  <c r="M349" i="11"/>
  <c r="K349" i="11"/>
  <c r="M344" i="11"/>
  <c r="K344" i="11"/>
  <c r="M313" i="11"/>
  <c r="K313" i="11"/>
  <c r="M307" i="11"/>
  <c r="K307" i="11"/>
  <c r="W331" i="11"/>
  <c r="V335" i="11"/>
  <c r="Y331" i="11"/>
  <c r="X331" i="11"/>
  <c r="K324" i="11"/>
  <c r="M324" i="11"/>
  <c r="V320" i="11"/>
  <c r="Y316" i="11"/>
  <c r="Y320" i="11" s="1"/>
  <c r="X316" i="11"/>
  <c r="W316" i="11"/>
  <c r="M409" i="11"/>
  <c r="K409" i="11"/>
  <c r="M383" i="11"/>
  <c r="K383" i="11"/>
  <c r="K358" i="11"/>
  <c r="M358" i="11"/>
  <c r="V360" i="11"/>
  <c r="Y356" i="11"/>
  <c r="X356" i="11"/>
  <c r="W356" i="11"/>
  <c r="I355" i="11"/>
  <c r="K355" i="11" s="1"/>
  <c r="M351" i="11"/>
  <c r="K351" i="11"/>
  <c r="M343" i="11"/>
  <c r="K343" i="11"/>
  <c r="W341" i="11"/>
  <c r="V345" i="11"/>
  <c r="Y341" i="11"/>
  <c r="X341" i="11"/>
  <c r="K341" i="11"/>
  <c r="M341" i="11"/>
  <c r="I345" i="11"/>
  <c r="K345" i="11" s="1"/>
  <c r="M338" i="11"/>
  <c r="K338" i="11"/>
  <c r="M336" i="11"/>
  <c r="K336" i="11"/>
  <c r="I340" i="11"/>
  <c r="K340" i="11" s="1"/>
  <c r="M327" i="11"/>
  <c r="K327" i="11"/>
  <c r="M322" i="11"/>
  <c r="K322" i="11"/>
  <c r="Y311" i="11"/>
  <c r="Y315" i="11" s="1"/>
  <c r="V315" i="11"/>
  <c r="X311" i="11"/>
  <c r="W311" i="11"/>
  <c r="I405" i="11"/>
  <c r="K405" i="11" s="1"/>
  <c r="K402" i="11"/>
  <c r="M402" i="11"/>
  <c r="Y369" i="11"/>
  <c r="X369" i="11"/>
  <c r="W369" i="11"/>
  <c r="K353" i="11"/>
  <c r="M353" i="11"/>
  <c r="M319" i="11"/>
  <c r="K319" i="11"/>
  <c r="M372" i="11"/>
  <c r="K372" i="11"/>
  <c r="M348" i="11"/>
  <c r="K348" i="11"/>
  <c r="Y336" i="11"/>
  <c r="V340" i="11"/>
  <c r="X336" i="11"/>
  <c r="W336" i="11"/>
  <c r="K332" i="11"/>
  <c r="M332" i="11"/>
  <c r="M329" i="11"/>
  <c r="K329" i="11"/>
  <c r="M323" i="11"/>
  <c r="K323" i="11"/>
  <c r="K321" i="11"/>
  <c r="I325" i="11"/>
  <c r="K325" i="11" s="1"/>
  <c r="M321" i="11"/>
  <c r="M317" i="11"/>
  <c r="K317" i="11"/>
  <c r="M363" i="11"/>
  <c r="K363" i="11"/>
  <c r="Y361" i="11"/>
  <c r="X361" i="11"/>
  <c r="W361" i="11"/>
  <c r="V365" i="11"/>
  <c r="M361" i="11"/>
  <c r="K361" i="11"/>
  <c r="I365" i="11"/>
  <c r="K365" i="11" s="1"/>
  <c r="K357" i="11"/>
  <c r="M357" i="11"/>
  <c r="W351" i="11"/>
  <c r="V355" i="11"/>
  <c r="Y351" i="11"/>
  <c r="X351" i="11"/>
  <c r="M346" i="11"/>
  <c r="K346" i="11"/>
  <c r="M342" i="11"/>
  <c r="K342" i="11"/>
  <c r="M339" i="11"/>
  <c r="K339" i="11"/>
  <c r="I330" i="11"/>
  <c r="K330" i="11" s="1"/>
  <c r="K326" i="11"/>
  <c r="M326" i="11"/>
  <c r="M367" i="11"/>
  <c r="K367" i="11"/>
  <c r="M354" i="11"/>
  <c r="K354" i="11"/>
  <c r="W346" i="11"/>
  <c r="X346" i="11"/>
  <c r="Y346" i="11"/>
  <c r="M334" i="11"/>
  <c r="K334" i="11"/>
  <c r="M318" i="11"/>
  <c r="K318" i="11"/>
  <c r="M424" i="11"/>
  <c r="K424" i="11"/>
  <c r="K366" i="11"/>
  <c r="I370" i="11"/>
  <c r="K370" i="11" s="1"/>
  <c r="M366" i="11"/>
  <c r="M359" i="11"/>
  <c r="K359" i="11"/>
  <c r="M347" i="11"/>
  <c r="K347" i="11"/>
  <c r="M337" i="11"/>
  <c r="K337" i="11"/>
  <c r="I335" i="11"/>
  <c r="K335" i="11" s="1"/>
  <c r="M331" i="11"/>
  <c r="K331" i="11"/>
  <c r="V330" i="11"/>
  <c r="Y326" i="11"/>
  <c r="Y330" i="11" s="1"/>
  <c r="X326" i="11"/>
  <c r="W326" i="11"/>
  <c r="X291" i="11"/>
  <c r="W291" i="11"/>
  <c r="Y291" i="11"/>
  <c r="V295" i="11"/>
  <c r="K282" i="11"/>
  <c r="M282" i="11"/>
  <c r="Y307" i="11"/>
  <c r="X307" i="11"/>
  <c r="W307" i="11"/>
  <c r="W306" i="11"/>
  <c r="Y306" i="11"/>
  <c r="X306" i="11"/>
  <c r="V310" i="11"/>
  <c r="M298" i="11"/>
  <c r="K298" i="11"/>
  <c r="V300" i="11"/>
  <c r="W296" i="11"/>
  <c r="Y296" i="11"/>
  <c r="X296" i="11"/>
  <c r="K287" i="11"/>
  <c r="M287" i="11"/>
  <c r="K269" i="11"/>
  <c r="M269" i="11"/>
  <c r="M264" i="11"/>
  <c r="K264" i="11"/>
  <c r="M246" i="11"/>
  <c r="K246" i="11"/>
  <c r="I250" i="11"/>
  <c r="K250" i="11" s="1"/>
  <c r="I320" i="11"/>
  <c r="K320" i="11" s="1"/>
  <c r="M316" i="11"/>
  <c r="K316" i="11"/>
  <c r="M284" i="11"/>
  <c r="K284" i="11"/>
  <c r="K279" i="11"/>
  <c r="M279" i="11"/>
  <c r="M277" i="11"/>
  <c r="K277" i="11"/>
  <c r="M271" i="11"/>
  <c r="K271" i="11"/>
  <c r="I275" i="11"/>
  <c r="K275" i="11" s="1"/>
  <c r="M252" i="11"/>
  <c r="K252" i="11"/>
  <c r="V325" i="11"/>
  <c r="Y321" i="11"/>
  <c r="X321" i="11"/>
  <c r="W321" i="11"/>
  <c r="K306" i="11"/>
  <c r="I310" i="11"/>
  <c r="K310" i="11" s="1"/>
  <c r="M306" i="11"/>
  <c r="W301" i="11"/>
  <c r="V305" i="11"/>
  <c r="Y301" i="11"/>
  <c r="Y305" i="11" s="1"/>
  <c r="X301" i="11"/>
  <c r="I305" i="11"/>
  <c r="K305" i="11" s="1"/>
  <c r="M301" i="11"/>
  <c r="K301" i="11"/>
  <c r="M292" i="11"/>
  <c r="K292" i="11"/>
  <c r="I260" i="11"/>
  <c r="K260" i="11" s="1"/>
  <c r="M256" i="11"/>
  <c r="K256" i="11"/>
  <c r="M247" i="11"/>
  <c r="K247" i="11"/>
  <c r="K314" i="11"/>
  <c r="M314" i="11"/>
  <c r="M312" i="11"/>
  <c r="K312" i="11"/>
  <c r="I315" i="11"/>
  <c r="K315" i="11" s="1"/>
  <c r="M311" i="11"/>
  <c r="K311" i="11"/>
  <c r="K303" i="11"/>
  <c r="M303" i="11"/>
  <c r="M297" i="11"/>
  <c r="K297" i="11"/>
  <c r="I290" i="11"/>
  <c r="K290" i="11" s="1"/>
  <c r="K286" i="11"/>
  <c r="M286" i="11"/>
  <c r="M290" i="11" s="1"/>
  <c r="M273" i="11"/>
  <c r="K273" i="11"/>
  <c r="V275" i="11"/>
  <c r="Y271" i="11"/>
  <c r="X271" i="11"/>
  <c r="W271" i="11"/>
  <c r="K266" i="11"/>
  <c r="I270" i="11"/>
  <c r="K270" i="11" s="1"/>
  <c r="M266" i="11"/>
  <c r="K263" i="11"/>
  <c r="M263" i="11"/>
  <c r="W261" i="11"/>
  <c r="V265" i="11"/>
  <c r="Y261" i="11"/>
  <c r="X261" i="11"/>
  <c r="K258" i="11"/>
  <c r="M258" i="11"/>
  <c r="V285" i="11"/>
  <c r="Y281" i="11"/>
  <c r="Y285" i="11" s="1"/>
  <c r="X281" i="11"/>
  <c r="W281" i="11"/>
  <c r="K281" i="11"/>
  <c r="I285" i="11"/>
  <c r="K285" i="11" s="1"/>
  <c r="M281" i="11"/>
  <c r="M278" i="11"/>
  <c r="K278" i="11"/>
  <c r="I265" i="11"/>
  <c r="K265" i="11" s="1"/>
  <c r="M261" i="11"/>
  <c r="K261" i="11"/>
  <c r="X256" i="11"/>
  <c r="W256" i="11"/>
  <c r="V260" i="11"/>
  <c r="Y256" i="11"/>
  <c r="M253" i="11"/>
  <c r="K253" i="11"/>
  <c r="I255" i="11"/>
  <c r="K255" i="11" s="1"/>
  <c r="M251" i="11"/>
  <c r="K251" i="11"/>
  <c r="M309" i="11"/>
  <c r="K309" i="11"/>
  <c r="I300" i="11"/>
  <c r="K300" i="11" s="1"/>
  <c r="M296" i="11"/>
  <c r="K296" i="11"/>
  <c r="M293" i="11"/>
  <c r="K293" i="11"/>
  <c r="W286" i="11"/>
  <c r="V290" i="11"/>
  <c r="Y286" i="11"/>
  <c r="X286" i="11"/>
  <c r="M268" i="11"/>
  <c r="K268" i="11"/>
  <c r="V270" i="11"/>
  <c r="Y266" i="11"/>
  <c r="Y270" i="11" s="1"/>
  <c r="X266" i="11"/>
  <c r="W266" i="11"/>
  <c r="K254" i="11"/>
  <c r="M254" i="11"/>
  <c r="M299" i="11"/>
  <c r="K299" i="11"/>
  <c r="M291" i="11"/>
  <c r="M295" i="11" s="1"/>
  <c r="K291" i="11"/>
  <c r="I295" i="11"/>
  <c r="K295" i="11" s="1"/>
  <c r="V280" i="11"/>
  <c r="Y276" i="11"/>
  <c r="X276" i="11"/>
  <c r="W276" i="11"/>
  <c r="I280" i="11"/>
  <c r="K280" i="11" s="1"/>
  <c r="K276" i="11"/>
  <c r="M276" i="11"/>
  <c r="K274" i="11"/>
  <c r="M274" i="11"/>
  <c r="M272" i="11"/>
  <c r="K272" i="11"/>
  <c r="M262" i="11"/>
  <c r="K262" i="11"/>
  <c r="X251" i="11"/>
  <c r="W251" i="11"/>
  <c r="V255" i="11"/>
  <c r="Y251" i="11"/>
  <c r="K248" i="11"/>
  <c r="M248" i="11"/>
  <c r="I245" i="11"/>
  <c r="K245" i="11" s="1"/>
  <c r="K241" i="11"/>
  <c r="M241" i="11"/>
  <c r="M223" i="11"/>
  <c r="K223" i="11"/>
  <c r="M213" i="11"/>
  <c r="K213" i="11"/>
  <c r="X200" i="11"/>
  <c r="W200" i="11"/>
  <c r="M229" i="11"/>
  <c r="K229" i="11"/>
  <c r="V230" i="11"/>
  <c r="X226" i="11"/>
  <c r="Y226" i="11"/>
  <c r="Y230" i="11" s="1"/>
  <c r="W226" i="11"/>
  <c r="K219" i="11"/>
  <c r="M219" i="11"/>
  <c r="K203" i="11"/>
  <c r="M203" i="11"/>
  <c r="V205" i="11"/>
  <c r="Y201" i="11"/>
  <c r="X201" i="11"/>
  <c r="W201" i="11"/>
  <c r="Y198" i="11"/>
  <c r="X198" i="11"/>
  <c r="W198" i="11"/>
  <c r="M244" i="11"/>
  <c r="K244" i="11"/>
  <c r="W241" i="11"/>
  <c r="V245" i="11"/>
  <c r="Y241" i="11"/>
  <c r="Y245" i="11" s="1"/>
  <c r="X241" i="11"/>
  <c r="M238" i="11"/>
  <c r="K238" i="11"/>
  <c r="K236" i="11"/>
  <c r="I240" i="11"/>
  <c r="K240" i="11" s="1"/>
  <c r="M236" i="11"/>
  <c r="M233" i="11"/>
  <c r="K233" i="11"/>
  <c r="M217" i="11"/>
  <c r="K217" i="11"/>
  <c r="M193" i="11"/>
  <c r="K193" i="11"/>
  <c r="I190" i="11"/>
  <c r="K190" i="11" s="1"/>
  <c r="M186" i="11"/>
  <c r="K186" i="11"/>
  <c r="M184" i="11"/>
  <c r="K184" i="11"/>
  <c r="V185" i="11"/>
  <c r="Y181" i="11"/>
  <c r="X181" i="11"/>
  <c r="W181" i="11"/>
  <c r="K243" i="11"/>
  <c r="M243" i="11"/>
  <c r="W236" i="11"/>
  <c r="V240" i="11"/>
  <c r="Y236" i="11"/>
  <c r="Y240" i="11" s="1"/>
  <c r="X236" i="11"/>
  <c r="I235" i="11"/>
  <c r="K235" i="11" s="1"/>
  <c r="M231" i="11"/>
  <c r="K231" i="11"/>
  <c r="K227" i="11"/>
  <c r="M227" i="11"/>
  <c r="M222" i="11"/>
  <c r="K222" i="11"/>
  <c r="M214" i="11"/>
  <c r="K214" i="11"/>
  <c r="M208" i="11"/>
  <c r="K208" i="11"/>
  <c r="W191" i="11"/>
  <c r="V195" i="11"/>
  <c r="Y191" i="11"/>
  <c r="X191" i="11"/>
  <c r="M188" i="11"/>
  <c r="K188" i="11"/>
  <c r="I185" i="11"/>
  <c r="K185" i="11" s="1"/>
  <c r="M181" i="11"/>
  <c r="K181" i="11"/>
  <c r="K179" i="11"/>
  <c r="M179" i="11"/>
  <c r="K177" i="11"/>
  <c r="M177" i="11"/>
  <c r="Y231" i="11"/>
  <c r="Y235" i="11" s="1"/>
  <c r="X231" i="11"/>
  <c r="W231" i="11"/>
  <c r="V235" i="11"/>
  <c r="K224" i="11"/>
  <c r="M224" i="11"/>
  <c r="M202" i="11"/>
  <c r="K202" i="11"/>
  <c r="M199" i="11"/>
  <c r="K199" i="11"/>
  <c r="K191" i="11"/>
  <c r="M191" i="11"/>
  <c r="I195" i="11"/>
  <c r="K195" i="11" s="1"/>
  <c r="Y186" i="11"/>
  <c r="X186" i="11"/>
  <c r="V190" i="11"/>
  <c r="W186" i="11"/>
  <c r="M242" i="11"/>
  <c r="K242" i="11"/>
  <c r="M239" i="11"/>
  <c r="K239" i="11"/>
  <c r="M228" i="11"/>
  <c r="K228" i="11"/>
  <c r="M218" i="11"/>
  <c r="K218" i="11"/>
  <c r="M212" i="11"/>
  <c r="K212" i="11"/>
  <c r="M209" i="11"/>
  <c r="K209" i="11"/>
  <c r="K206" i="11"/>
  <c r="I210" i="11"/>
  <c r="K210" i="11" s="1"/>
  <c r="M206" i="11"/>
  <c r="I200" i="11"/>
  <c r="K200" i="11" s="1"/>
  <c r="M196" i="11"/>
  <c r="K196" i="11"/>
  <c r="K187" i="11"/>
  <c r="M187" i="11"/>
  <c r="M182" i="11"/>
  <c r="K182" i="11"/>
  <c r="M237" i="11"/>
  <c r="K237" i="11"/>
  <c r="I230" i="11"/>
  <c r="K230" i="11" s="1"/>
  <c r="M226" i="11"/>
  <c r="K226" i="11"/>
  <c r="X206" i="11"/>
  <c r="Y206" i="11"/>
  <c r="W206" i="11"/>
  <c r="M194" i="11"/>
  <c r="K194" i="11"/>
  <c r="M192" i="11"/>
  <c r="K192" i="11"/>
  <c r="Y246" i="11"/>
  <c r="Y250" i="11" s="1"/>
  <c r="X246" i="11"/>
  <c r="W246" i="11"/>
  <c r="V250" i="11"/>
  <c r="M234" i="11"/>
  <c r="K234" i="11"/>
  <c r="K232" i="11"/>
  <c r="M232" i="11"/>
  <c r="Y221" i="11"/>
  <c r="X221" i="11"/>
  <c r="W221" i="11"/>
  <c r="V225" i="11"/>
  <c r="I225" i="11"/>
  <c r="K225" i="11" s="1"/>
  <c r="M221" i="11"/>
  <c r="K221" i="11"/>
  <c r="V220" i="11"/>
  <c r="Y216" i="11"/>
  <c r="W216" i="11"/>
  <c r="X216" i="11"/>
  <c r="K216" i="11"/>
  <c r="I220" i="11"/>
  <c r="K220" i="11" s="1"/>
  <c r="M216" i="11"/>
  <c r="Y211" i="11"/>
  <c r="V215" i="11"/>
  <c r="X211" i="11"/>
  <c r="W211" i="11"/>
  <c r="K211" i="11"/>
  <c r="I215" i="11"/>
  <c r="K215" i="11" s="1"/>
  <c r="M211" i="11"/>
  <c r="M207" i="11"/>
  <c r="K207" i="11"/>
  <c r="K204" i="11"/>
  <c r="M204" i="11"/>
  <c r="M201" i="11"/>
  <c r="K201" i="11"/>
  <c r="I205" i="11"/>
  <c r="K205" i="11" s="1"/>
  <c r="K198" i="11"/>
  <c r="M198" i="11"/>
  <c r="M183" i="11"/>
  <c r="K183" i="11"/>
  <c r="W166" i="11"/>
  <c r="V170" i="11"/>
  <c r="Y166" i="11"/>
  <c r="Y170" i="11" s="1"/>
  <c r="X166" i="11"/>
  <c r="K166" i="11"/>
  <c r="I170" i="11"/>
  <c r="K170" i="11" s="1"/>
  <c r="M166" i="11"/>
  <c r="W151" i="11"/>
  <c r="X151" i="11"/>
  <c r="Y151" i="11"/>
  <c r="V155" i="11"/>
  <c r="K134" i="11"/>
  <c r="M134" i="11"/>
  <c r="K129" i="11"/>
  <c r="M129" i="11"/>
  <c r="M127" i="11"/>
  <c r="K127" i="11"/>
  <c r="K121" i="11"/>
  <c r="I125" i="11"/>
  <c r="K125" i="11" s="1"/>
  <c r="M121" i="11"/>
  <c r="M169" i="11"/>
  <c r="K169" i="11"/>
  <c r="K161" i="11"/>
  <c r="M161" i="11"/>
  <c r="I165" i="11"/>
  <c r="K165" i="11" s="1"/>
  <c r="I145" i="11"/>
  <c r="K145" i="11" s="1"/>
  <c r="M141" i="11"/>
  <c r="K141" i="11"/>
  <c r="M137" i="11"/>
  <c r="K137" i="11"/>
  <c r="K118" i="11"/>
  <c r="M118" i="11"/>
  <c r="I120" i="11"/>
  <c r="K120" i="11" s="1"/>
  <c r="M116" i="11"/>
  <c r="K116" i="11"/>
  <c r="M104" i="11"/>
  <c r="K104" i="11"/>
  <c r="M172" i="11"/>
  <c r="K172" i="11"/>
  <c r="M157" i="11"/>
  <c r="K157" i="11"/>
  <c r="M149" i="11"/>
  <c r="K149" i="11"/>
  <c r="M147" i="11"/>
  <c r="K147" i="11"/>
  <c r="M143" i="11"/>
  <c r="K143" i="11"/>
  <c r="Y141" i="11"/>
  <c r="X141" i="11"/>
  <c r="W141" i="11"/>
  <c r="V145" i="11"/>
  <c r="M132" i="11"/>
  <c r="K132" i="11"/>
  <c r="M123" i="11"/>
  <c r="K123" i="11"/>
  <c r="M174" i="11"/>
  <c r="K174" i="11"/>
  <c r="M167" i="11"/>
  <c r="K167" i="11"/>
  <c r="M164" i="11"/>
  <c r="K164" i="11"/>
  <c r="K126" i="11"/>
  <c r="I130" i="11"/>
  <c r="K130" i="11" s="1"/>
  <c r="M126" i="11"/>
  <c r="V125" i="11"/>
  <c r="Y121" i="11"/>
  <c r="X121" i="11"/>
  <c r="W121" i="11"/>
  <c r="K171" i="11"/>
  <c r="I175" i="11"/>
  <c r="K175" i="11" s="1"/>
  <c r="M171" i="11"/>
  <c r="X161" i="11"/>
  <c r="V165" i="11"/>
  <c r="W161" i="11"/>
  <c r="Y161" i="11"/>
  <c r="Y165" i="11" s="1"/>
  <c r="M159" i="11"/>
  <c r="K159" i="11"/>
  <c r="M146" i="11"/>
  <c r="K146" i="11"/>
  <c r="I150" i="11"/>
  <c r="K150" i="11" s="1"/>
  <c r="I140" i="11"/>
  <c r="K140" i="11" s="1"/>
  <c r="M136" i="11"/>
  <c r="K136" i="11"/>
  <c r="M133" i="11"/>
  <c r="K133" i="11"/>
  <c r="M128" i="11"/>
  <c r="K128" i="11"/>
  <c r="V120" i="11"/>
  <c r="Y116" i="11"/>
  <c r="X116" i="11"/>
  <c r="W116" i="11"/>
  <c r="M114" i="11"/>
  <c r="K114" i="11"/>
  <c r="I180" i="11"/>
  <c r="K180" i="11" s="1"/>
  <c r="K178" i="11"/>
  <c r="M178" i="11"/>
  <c r="K176" i="11"/>
  <c r="M176" i="11"/>
  <c r="M168" i="11"/>
  <c r="K168" i="11"/>
  <c r="M163" i="11"/>
  <c r="K163" i="11"/>
  <c r="K151" i="11"/>
  <c r="I155" i="11"/>
  <c r="K155" i="11" s="1"/>
  <c r="M151" i="11"/>
  <c r="K142" i="11"/>
  <c r="M142" i="11"/>
  <c r="M139" i="11"/>
  <c r="K139" i="11"/>
  <c r="W126" i="11"/>
  <c r="V130" i="11"/>
  <c r="Y126" i="11"/>
  <c r="Y130" i="11" s="1"/>
  <c r="X126" i="11"/>
  <c r="M119" i="11"/>
  <c r="K119" i="11"/>
  <c r="I115" i="11"/>
  <c r="K115" i="11" s="1"/>
  <c r="M111" i="11"/>
  <c r="K111" i="11"/>
  <c r="M106" i="11"/>
  <c r="K106" i="11"/>
  <c r="I110" i="11"/>
  <c r="K110" i="11" s="1"/>
  <c r="V180" i="11"/>
  <c r="Y176" i="11"/>
  <c r="X176" i="11"/>
  <c r="W176" i="11"/>
  <c r="M158" i="11"/>
  <c r="K158" i="11"/>
  <c r="K156" i="11"/>
  <c r="M156" i="11"/>
  <c r="I160" i="11"/>
  <c r="K160" i="11" s="1"/>
  <c r="M148" i="11"/>
  <c r="K148" i="11"/>
  <c r="M144" i="11"/>
  <c r="K144" i="11"/>
  <c r="X136" i="11"/>
  <c r="W136" i="11"/>
  <c r="V140" i="11"/>
  <c r="Y136" i="11"/>
  <c r="I135" i="11"/>
  <c r="K135" i="11" s="1"/>
  <c r="K131" i="11"/>
  <c r="M131" i="11"/>
  <c r="M122" i="11"/>
  <c r="K122" i="11"/>
  <c r="V175" i="11"/>
  <c r="Y171" i="11"/>
  <c r="X171" i="11"/>
  <c r="W171" i="11"/>
  <c r="M162" i="11"/>
  <c r="K162" i="11"/>
  <c r="Y156" i="11"/>
  <c r="V160" i="11"/>
  <c r="X156" i="11"/>
  <c r="W156" i="11"/>
  <c r="M153" i="11"/>
  <c r="K153" i="11"/>
  <c r="X146" i="11"/>
  <c r="W146" i="11"/>
  <c r="V150" i="11"/>
  <c r="Y146" i="11"/>
  <c r="V135" i="11"/>
  <c r="Y131" i="11"/>
  <c r="Y135" i="11" s="1"/>
  <c r="X131" i="11"/>
  <c r="W131" i="11"/>
  <c r="M124" i="11"/>
  <c r="K124" i="11"/>
  <c r="M117" i="11"/>
  <c r="K117" i="11"/>
  <c r="K113" i="11"/>
  <c r="M113" i="11"/>
  <c r="X111" i="11"/>
  <c r="W111" i="11"/>
  <c r="V115" i="11"/>
  <c r="Y111" i="11"/>
  <c r="M108" i="11"/>
  <c r="K108" i="11"/>
  <c r="M109" i="11"/>
  <c r="K109" i="11"/>
  <c r="I105" i="11"/>
  <c r="K105" i="11" s="1"/>
  <c r="K101" i="11"/>
  <c r="M101" i="11"/>
  <c r="K97" i="11"/>
  <c r="M97" i="11"/>
  <c r="M94" i="11"/>
  <c r="K94" i="11"/>
  <c r="I95" i="11"/>
  <c r="K95" i="11" s="1"/>
  <c r="M91" i="11"/>
  <c r="K91" i="11"/>
  <c r="M81" i="11"/>
  <c r="K81" i="11"/>
  <c r="I85" i="11"/>
  <c r="K85" i="11" s="1"/>
  <c r="M78" i="11"/>
  <c r="K78" i="11"/>
  <c r="M69" i="11"/>
  <c r="K69" i="11"/>
  <c r="X110" i="11"/>
  <c r="W110" i="11"/>
  <c r="W101" i="11"/>
  <c r="V105" i="11"/>
  <c r="Y101" i="11"/>
  <c r="Y105" i="11" s="1"/>
  <c r="X101" i="11"/>
  <c r="M87" i="11"/>
  <c r="K87" i="11"/>
  <c r="K84" i="11"/>
  <c r="M84" i="11"/>
  <c r="V80" i="11"/>
  <c r="Y76" i="11"/>
  <c r="X76" i="11"/>
  <c r="W76" i="11"/>
  <c r="K67" i="11"/>
  <c r="M67" i="11"/>
  <c r="M63" i="11"/>
  <c r="K63" i="11"/>
  <c r="M59" i="11"/>
  <c r="K59" i="11"/>
  <c r="I55" i="11"/>
  <c r="K55" i="11" s="1"/>
  <c r="M51" i="11"/>
  <c r="K51" i="11"/>
  <c r="M48" i="11"/>
  <c r="K48" i="11"/>
  <c r="K46" i="11"/>
  <c r="I50" i="11"/>
  <c r="K50" i="11" s="1"/>
  <c r="M46" i="11"/>
  <c r="V40" i="11"/>
  <c r="Y36" i="11"/>
  <c r="X36" i="11"/>
  <c r="W36" i="11"/>
  <c r="M99" i="11"/>
  <c r="K99" i="11"/>
  <c r="I100" i="11"/>
  <c r="K100" i="11" s="1"/>
  <c r="M96" i="11"/>
  <c r="K96" i="11"/>
  <c r="M74" i="11"/>
  <c r="K74" i="11"/>
  <c r="M71" i="11"/>
  <c r="K71" i="11"/>
  <c r="I75" i="11"/>
  <c r="K75" i="11" s="1"/>
  <c r="I60" i="11"/>
  <c r="K60" i="11" s="1"/>
  <c r="M56" i="11"/>
  <c r="K56" i="11"/>
  <c r="M42" i="11"/>
  <c r="K42" i="11"/>
  <c r="M39" i="11"/>
  <c r="K39" i="11"/>
  <c r="X106" i="11"/>
  <c r="Y106" i="11"/>
  <c r="W106" i="11"/>
  <c r="M93" i="11"/>
  <c r="K93" i="11"/>
  <c r="V95" i="11"/>
  <c r="Y91" i="11"/>
  <c r="X91" i="11"/>
  <c r="W91" i="11"/>
  <c r="K89" i="11"/>
  <c r="M89" i="11"/>
  <c r="Y81" i="11"/>
  <c r="X81" i="11"/>
  <c r="W81" i="11"/>
  <c r="V85" i="11"/>
  <c r="M79" i="11"/>
  <c r="K79" i="11"/>
  <c r="K68" i="11"/>
  <c r="M68" i="11"/>
  <c r="K66" i="11"/>
  <c r="I70" i="11"/>
  <c r="K70" i="11" s="1"/>
  <c r="M66" i="11"/>
  <c r="Y56" i="11"/>
  <c r="V60" i="11"/>
  <c r="X56" i="11"/>
  <c r="W56" i="11"/>
  <c r="V50" i="11"/>
  <c r="Y46" i="11"/>
  <c r="X46" i="11"/>
  <c r="W46" i="11"/>
  <c r="K31" i="11"/>
  <c r="M31" i="11"/>
  <c r="M102" i="11"/>
  <c r="K102" i="11"/>
  <c r="I90" i="11"/>
  <c r="K90" i="11" s="1"/>
  <c r="K86" i="11"/>
  <c r="M86" i="11"/>
  <c r="M83" i="11"/>
  <c r="K83" i="11"/>
  <c r="M77" i="11"/>
  <c r="K77" i="11"/>
  <c r="Y71" i="11"/>
  <c r="X71" i="11"/>
  <c r="W71" i="11"/>
  <c r="V75" i="11"/>
  <c r="X61" i="11"/>
  <c r="W61" i="11"/>
  <c r="V65" i="11"/>
  <c r="Y61" i="11"/>
  <c r="Y65" i="11" s="1"/>
  <c r="K61" i="11"/>
  <c r="M61" i="11"/>
  <c r="K58" i="11"/>
  <c r="M58" i="11"/>
  <c r="M53" i="11"/>
  <c r="K53" i="11"/>
  <c r="W51" i="11"/>
  <c r="Y51" i="11"/>
  <c r="V55" i="11"/>
  <c r="X51" i="11"/>
  <c r="M44" i="11"/>
  <c r="K44" i="11"/>
  <c r="K41" i="11"/>
  <c r="I45" i="11"/>
  <c r="K45" i="11" s="1"/>
  <c r="M41" i="11"/>
  <c r="M37" i="11"/>
  <c r="K37" i="11"/>
  <c r="W31" i="11"/>
  <c r="V35" i="11"/>
  <c r="Y31" i="11"/>
  <c r="X31" i="11"/>
  <c r="V100" i="11"/>
  <c r="Y96" i="11"/>
  <c r="Y100" i="11" s="1"/>
  <c r="X96" i="11"/>
  <c r="W96" i="11"/>
  <c r="K49" i="11"/>
  <c r="M49" i="11"/>
  <c r="K33" i="11"/>
  <c r="M33" i="11"/>
  <c r="M98" i="11"/>
  <c r="K98" i="11"/>
  <c r="K92" i="11"/>
  <c r="M92" i="11"/>
  <c r="M88" i="11"/>
  <c r="K88" i="11"/>
  <c r="V90" i="11"/>
  <c r="Y86" i="11"/>
  <c r="X86" i="11"/>
  <c r="W86" i="11"/>
  <c r="M82" i="11"/>
  <c r="K82" i="11"/>
  <c r="M103" i="11"/>
  <c r="K103" i="11"/>
  <c r="K76" i="11"/>
  <c r="M76" i="11"/>
  <c r="I80" i="11"/>
  <c r="K80" i="11" s="1"/>
  <c r="M72" i="11"/>
  <c r="K72" i="11"/>
  <c r="K57" i="11"/>
  <c r="M57" i="11"/>
  <c r="M47" i="11"/>
  <c r="K47" i="11"/>
  <c r="M27" i="11"/>
  <c r="K27" i="11"/>
  <c r="Y11" i="11"/>
  <c r="Y15" i="11" s="1"/>
  <c r="X11" i="11"/>
  <c r="W11" i="11"/>
  <c r="V15" i="11"/>
  <c r="M26" i="11"/>
  <c r="K26" i="11"/>
  <c r="I30" i="11"/>
  <c r="K30" i="11" s="1"/>
  <c r="I25" i="11"/>
  <c r="K25" i="11" s="1"/>
  <c r="K21" i="11"/>
  <c r="M21" i="11"/>
  <c r="K17" i="11"/>
  <c r="M17" i="11"/>
  <c r="M12" i="11"/>
  <c r="K12" i="11"/>
  <c r="M23" i="11"/>
  <c r="K23" i="11"/>
  <c r="I40" i="11"/>
  <c r="K40" i="11" s="1"/>
  <c r="M36" i="11"/>
  <c r="K36" i="11"/>
  <c r="Y21" i="11"/>
  <c r="Y25" i="11" s="1"/>
  <c r="X21" i="11"/>
  <c r="W21" i="11"/>
  <c r="V25" i="11"/>
  <c r="K14" i="11"/>
  <c r="M14" i="11"/>
  <c r="M52" i="11"/>
  <c r="K52" i="11"/>
  <c r="K38" i="11"/>
  <c r="M38" i="11"/>
  <c r="W66" i="11"/>
  <c r="V70" i="11"/>
  <c r="Y66" i="11"/>
  <c r="X66" i="11"/>
  <c r="M62" i="11"/>
  <c r="K62" i="11"/>
  <c r="Y41" i="11"/>
  <c r="Y45" i="11" s="1"/>
  <c r="X41" i="11"/>
  <c r="W41" i="11"/>
  <c r="V45" i="11"/>
  <c r="X26" i="11"/>
  <c r="W26" i="11"/>
  <c r="V30" i="11"/>
  <c r="Y26" i="11"/>
  <c r="Y30" i="11" s="1"/>
  <c r="K19" i="11"/>
  <c r="M19" i="11"/>
  <c r="I20" i="11"/>
  <c r="K20" i="11" s="1"/>
  <c r="K16" i="11"/>
  <c r="M16" i="11"/>
  <c r="K11" i="11"/>
  <c r="I15" i="11"/>
  <c r="K15" i="11" s="1"/>
  <c r="M11" i="11"/>
  <c r="I35" i="11"/>
  <c r="K35" i="11" s="1"/>
  <c r="M34" i="11"/>
  <c r="K34" i="11"/>
  <c r="M29" i="11"/>
  <c r="K29" i="11"/>
  <c r="K22" i="11"/>
  <c r="M22" i="11"/>
  <c r="M43" i="11"/>
  <c r="K43" i="11"/>
  <c r="I65" i="11"/>
  <c r="K65" i="11" s="1"/>
  <c r="M64" i="11"/>
  <c r="K64" i="11"/>
  <c r="K54" i="11"/>
  <c r="M54" i="11"/>
  <c r="Y16" i="11"/>
  <c r="Y20" i="11" s="1"/>
  <c r="X16" i="11"/>
  <c r="W16" i="11"/>
  <c r="V20" i="11"/>
  <c r="M13" i="11"/>
  <c r="K13" i="11"/>
  <c r="M9" i="11"/>
  <c r="K9" i="11"/>
  <c r="L10" i="11"/>
  <c r="X6" i="11"/>
  <c r="V10" i="11"/>
  <c r="Y6" i="11"/>
  <c r="W6" i="11"/>
  <c r="M7" i="11"/>
  <c r="K7" i="11"/>
  <c r="G48" i="1"/>
  <c r="N10" i="11"/>
  <c r="Y7" i="11"/>
  <c r="X7" i="11"/>
  <c r="W7" i="11"/>
  <c r="S52" i="1"/>
  <c r="G51" i="1"/>
  <c r="G10" i="11"/>
  <c r="F10" i="11"/>
  <c r="G49" i="1"/>
  <c r="K6" i="11"/>
  <c r="I10" i="11"/>
  <c r="K10" i="11" s="1"/>
  <c r="M6" i="11"/>
  <c r="J52" i="1"/>
  <c r="G50" i="1"/>
  <c r="E52" i="1"/>
  <c r="AA6" i="1"/>
  <c r="AB6" i="1"/>
  <c r="Z6" i="1"/>
  <c r="M8" i="11"/>
  <c r="K8" i="11"/>
  <c r="R69" i="6"/>
  <c r="R65" i="6"/>
  <c r="E64" i="6"/>
  <c r="F64" i="6" s="1"/>
  <c r="P67" i="6"/>
  <c r="U64" i="6"/>
  <c r="U68" i="6"/>
  <c r="T64" i="6"/>
  <c r="Q67" i="6"/>
  <c r="S69" i="6"/>
  <c r="O8" i="1"/>
  <c r="M8" i="1"/>
  <c r="M7" i="1"/>
  <c r="O7" i="1"/>
  <c r="AA9" i="1"/>
  <c r="Z9" i="1"/>
  <c r="AB9" i="1"/>
  <c r="AB8" i="1"/>
  <c r="Z8" i="1"/>
  <c r="AA8" i="1"/>
  <c r="Z7" i="1"/>
  <c r="AB7" i="1"/>
  <c r="AA7" i="1"/>
  <c r="K10" i="1"/>
  <c r="M10" i="1" s="1"/>
  <c r="M6" i="1"/>
  <c r="F52" i="1"/>
  <c r="R52" i="1"/>
  <c r="D69" i="6"/>
  <c r="S67" i="6"/>
  <c r="T67" i="6"/>
  <c r="P64" i="6"/>
  <c r="R68" i="6"/>
  <c r="J67" i="6"/>
  <c r="S64" i="6"/>
  <c r="D65" i="6"/>
  <c r="P68" i="6"/>
  <c r="Q68" i="6"/>
  <c r="D66" i="6"/>
  <c r="D68" i="6"/>
  <c r="Q65" i="6"/>
  <c r="J68" i="6"/>
  <c r="N68" i="6" s="1"/>
  <c r="H69" i="6"/>
  <c r="J69" i="6"/>
  <c r="H67" i="6"/>
  <c r="S68" i="6"/>
  <c r="J66" i="6"/>
  <c r="E69" i="6"/>
  <c r="U69" i="6"/>
  <c r="Q64" i="6"/>
  <c r="P69" i="6"/>
  <c r="U66" i="6"/>
  <c r="T69" i="6"/>
  <c r="P66" i="6"/>
  <c r="T65" i="6"/>
  <c r="J65" i="6"/>
  <c r="R64" i="6"/>
  <c r="E68" i="6"/>
  <c r="S65" i="6"/>
  <c r="E65" i="6"/>
  <c r="J64" i="6"/>
  <c r="E66" i="6"/>
  <c r="P65" i="6"/>
  <c r="T68" i="6"/>
  <c r="E67" i="6"/>
  <c r="F67" i="6" s="1"/>
  <c r="U65" i="6"/>
  <c r="H65" i="6"/>
  <c r="H64" i="6"/>
  <c r="S66" i="6"/>
  <c r="H66" i="6"/>
  <c r="Q69" i="6"/>
  <c r="Q66" i="6"/>
  <c r="R66" i="6"/>
  <c r="R67" i="6"/>
  <c r="U67" i="6"/>
  <c r="T66" i="6"/>
  <c r="K50" i="1"/>
  <c r="Y49" i="1"/>
  <c r="Y48" i="1"/>
  <c r="K49" i="1"/>
  <c r="U12" i="6"/>
  <c r="D12" i="6"/>
  <c r="E12" i="6"/>
  <c r="R12" i="6"/>
  <c r="T12" i="6"/>
  <c r="J12" i="6"/>
  <c r="H12" i="6"/>
  <c r="P12" i="6"/>
  <c r="S12" i="6"/>
  <c r="Q12" i="6"/>
  <c r="U52" i="1"/>
  <c r="K48" i="1"/>
  <c r="V52" i="1"/>
  <c r="W52" i="1"/>
  <c r="T52" i="1"/>
  <c r="X52" i="1"/>
  <c r="I52" i="1"/>
  <c r="L52" i="1"/>
  <c r="Y51" i="1"/>
  <c r="K51" i="1"/>
  <c r="Y10" i="1"/>
  <c r="Y50" i="1"/>
  <c r="Y60" i="11" l="1"/>
  <c r="Y120" i="11"/>
  <c r="Y335" i="11"/>
  <c r="Y375" i="11"/>
  <c r="Y265" i="11"/>
  <c r="Y365" i="11"/>
  <c r="Y150" i="11"/>
  <c r="Y300" i="11"/>
  <c r="Y195" i="11"/>
  <c r="Y275" i="11"/>
  <c r="Y355" i="11"/>
  <c r="Y200" i="11"/>
  <c r="Y280" i="11"/>
  <c r="Y220" i="11"/>
  <c r="Y225" i="11"/>
  <c r="Y55" i="11"/>
  <c r="Y155" i="11"/>
  <c r="Y410" i="11"/>
  <c r="Y425" i="11"/>
  <c r="X370" i="11"/>
  <c r="Y430" i="11"/>
  <c r="AB40" i="1"/>
  <c r="Y260" i="11"/>
  <c r="Y40" i="11"/>
  <c r="Y95" i="11"/>
  <c r="Y175" i="11"/>
  <c r="Y75" i="11"/>
  <c r="Y140" i="11"/>
  <c r="Y325" i="11"/>
  <c r="Y295" i="11"/>
  <c r="Y215" i="11"/>
  <c r="Y50" i="11"/>
  <c r="W350" i="11"/>
  <c r="Y85" i="11"/>
  <c r="Y110" i="11"/>
  <c r="Y115" i="11"/>
  <c r="Y185" i="11"/>
  <c r="Y360" i="11"/>
  <c r="Y70" i="11"/>
  <c r="Y125" i="11"/>
  <c r="W210" i="11"/>
  <c r="Y210" i="11"/>
  <c r="H52" i="1"/>
  <c r="Y255" i="11"/>
  <c r="Y340" i="11"/>
  <c r="Y35" i="11"/>
  <c r="Y205" i="11"/>
  <c r="Y290" i="11"/>
  <c r="Y390" i="11"/>
  <c r="Y350" i="11"/>
  <c r="Y90" i="11"/>
  <c r="Y370" i="11"/>
  <c r="Y80" i="11"/>
  <c r="Y160" i="11"/>
  <c r="Y180" i="11"/>
  <c r="Y190" i="11"/>
  <c r="N52" i="1"/>
  <c r="Y145" i="11"/>
  <c r="Y400" i="11"/>
  <c r="M135" i="11"/>
  <c r="M215" i="11"/>
  <c r="M325" i="11"/>
  <c r="M35" i="11"/>
  <c r="M280" i="11"/>
  <c r="M320" i="11"/>
  <c r="M175" i="11"/>
  <c r="AB20" i="1"/>
  <c r="M15" i="11"/>
  <c r="Y345" i="11"/>
  <c r="O15" i="1"/>
  <c r="O20" i="1"/>
  <c r="M75" i="11"/>
  <c r="M20" i="11"/>
  <c r="M250" i="11"/>
  <c r="M285" i="11"/>
  <c r="M405" i="11"/>
  <c r="AB25" i="1"/>
  <c r="Y385" i="11"/>
  <c r="F66" i="6"/>
  <c r="O10" i="1"/>
  <c r="G52" i="1"/>
  <c r="Z25" i="1"/>
  <c r="AA25" i="1"/>
  <c r="AB30" i="1"/>
  <c r="AA45" i="1"/>
  <c r="Z45" i="1"/>
  <c r="AB15" i="1"/>
  <c r="O45" i="1"/>
  <c r="O25" i="1"/>
  <c r="M48" i="1"/>
  <c r="O48" i="1"/>
  <c r="AA40" i="1"/>
  <c r="Z40" i="1"/>
  <c r="Z15" i="1"/>
  <c r="AA15" i="1"/>
  <c r="O51" i="1"/>
  <c r="M51" i="1"/>
  <c r="G12" i="6"/>
  <c r="M390" i="11"/>
  <c r="O30" i="1"/>
  <c r="AB35" i="1"/>
  <c r="O35" i="1"/>
  <c r="M30" i="11"/>
  <c r="AA20" i="1"/>
  <c r="Z20" i="1"/>
  <c r="AA35" i="1"/>
  <c r="Z35" i="1"/>
  <c r="M50" i="1"/>
  <c r="O50" i="1"/>
  <c r="Z30" i="1"/>
  <c r="AA30" i="1"/>
  <c r="O40" i="1"/>
  <c r="AB45" i="1"/>
  <c r="O49" i="1"/>
  <c r="M49" i="1"/>
  <c r="M115" i="11"/>
  <c r="M210" i="11"/>
  <c r="M255" i="11"/>
  <c r="P52" i="1"/>
  <c r="Z51" i="1"/>
  <c r="AB51" i="1"/>
  <c r="AA51" i="1"/>
  <c r="AB10" i="1"/>
  <c r="Z50" i="1"/>
  <c r="AA50" i="1"/>
  <c r="AB50" i="1"/>
  <c r="AB49" i="1"/>
  <c r="AA49" i="1"/>
  <c r="Z49" i="1"/>
  <c r="AA48" i="1"/>
  <c r="AB48" i="1"/>
  <c r="Z48" i="1"/>
  <c r="Z10" i="1"/>
  <c r="AA10" i="1"/>
  <c r="M415" i="11"/>
  <c r="M40" i="11"/>
  <c r="M25" i="11"/>
  <c r="M85" i="11"/>
  <c r="M105" i="11"/>
  <c r="M125" i="11"/>
  <c r="M245" i="11"/>
  <c r="M265" i="11"/>
  <c r="M310" i="11"/>
  <c r="M45" i="11"/>
  <c r="M145" i="11"/>
  <c r="M365" i="11"/>
  <c r="M410" i="11"/>
  <c r="M400" i="11"/>
  <c r="M95" i="11"/>
  <c r="M140" i="11"/>
  <c r="M120" i="11"/>
  <c r="M300" i="11"/>
  <c r="M305" i="11"/>
  <c r="M395" i="11"/>
  <c r="M385" i="11"/>
  <c r="D70" i="6"/>
  <c r="M80" i="11"/>
  <c r="M70" i="11"/>
  <c r="M160" i="11"/>
  <c r="M155" i="11"/>
  <c r="M205" i="11"/>
  <c r="M195" i="11"/>
  <c r="M270" i="11"/>
  <c r="M275" i="11"/>
  <c r="M340" i="11"/>
  <c r="M350" i="11"/>
  <c r="M65" i="11"/>
  <c r="M90" i="11"/>
  <c r="M55" i="11"/>
  <c r="M180" i="11"/>
  <c r="M130" i="11"/>
  <c r="M165" i="11"/>
  <c r="M230" i="11"/>
  <c r="M185" i="11"/>
  <c r="M190" i="11"/>
  <c r="M240" i="11"/>
  <c r="M315" i="11"/>
  <c r="M380" i="11"/>
  <c r="M420" i="11"/>
  <c r="M425" i="11"/>
  <c r="M375" i="11"/>
  <c r="M110" i="11"/>
  <c r="M170" i="11"/>
  <c r="M200" i="11"/>
  <c r="M235" i="11"/>
  <c r="M260" i="11"/>
  <c r="M360" i="11"/>
  <c r="M345" i="11"/>
  <c r="M430" i="11"/>
  <c r="M60" i="11"/>
  <c r="M100" i="11"/>
  <c r="M50" i="11"/>
  <c r="M150" i="11"/>
  <c r="M220" i="11"/>
  <c r="M225" i="11"/>
  <c r="Y310" i="11"/>
  <c r="M335" i="11"/>
  <c r="M370" i="11"/>
  <c r="M330" i="11"/>
  <c r="M355" i="11"/>
  <c r="X20" i="11"/>
  <c r="W20" i="11"/>
  <c r="X30" i="11"/>
  <c r="W30" i="11"/>
  <c r="X45" i="11"/>
  <c r="W45" i="11"/>
  <c r="X70" i="11"/>
  <c r="W70" i="11"/>
  <c r="W25" i="11"/>
  <c r="X25" i="11"/>
  <c r="W15" i="11"/>
  <c r="X15" i="11"/>
  <c r="W90" i="11"/>
  <c r="X90" i="11"/>
  <c r="X100" i="11"/>
  <c r="W100" i="11"/>
  <c r="X35" i="11"/>
  <c r="W35" i="11"/>
  <c r="X55" i="11"/>
  <c r="W55" i="11"/>
  <c r="X65" i="11"/>
  <c r="W65" i="11"/>
  <c r="X75" i="11"/>
  <c r="W75" i="11"/>
  <c r="X50" i="11"/>
  <c r="W50" i="11"/>
  <c r="W60" i="11"/>
  <c r="X60" i="11"/>
  <c r="X85" i="11"/>
  <c r="W85" i="11"/>
  <c r="X95" i="11"/>
  <c r="W95" i="11"/>
  <c r="X40" i="11"/>
  <c r="W40" i="11"/>
  <c r="X80" i="11"/>
  <c r="W80" i="11"/>
  <c r="X105" i="11"/>
  <c r="W105" i="11"/>
  <c r="W115" i="11"/>
  <c r="X115" i="11"/>
  <c r="W135" i="11"/>
  <c r="X135" i="11"/>
  <c r="X150" i="11"/>
  <c r="W150" i="11"/>
  <c r="X160" i="11"/>
  <c r="W160" i="11"/>
  <c r="X175" i="11"/>
  <c r="W175" i="11"/>
  <c r="X140" i="11"/>
  <c r="W140" i="11"/>
  <c r="W180" i="11"/>
  <c r="X180" i="11"/>
  <c r="X130" i="11"/>
  <c r="W130" i="11"/>
  <c r="X120" i="11"/>
  <c r="W120" i="11"/>
  <c r="X165" i="11"/>
  <c r="W165" i="11"/>
  <c r="X125" i="11"/>
  <c r="W125" i="11"/>
  <c r="X145" i="11"/>
  <c r="W145" i="11"/>
  <c r="X155" i="11"/>
  <c r="W155" i="11"/>
  <c r="W170" i="11"/>
  <c r="X170" i="11"/>
  <c r="X215" i="11"/>
  <c r="W215" i="11"/>
  <c r="X220" i="11"/>
  <c r="W220" i="11"/>
  <c r="W225" i="11"/>
  <c r="X225" i="11"/>
  <c r="X250" i="11"/>
  <c r="W250" i="11"/>
  <c r="X190" i="11"/>
  <c r="W190" i="11"/>
  <c r="X235" i="11"/>
  <c r="W235" i="11"/>
  <c r="X195" i="11"/>
  <c r="W195" i="11"/>
  <c r="X240" i="11"/>
  <c r="W240" i="11"/>
  <c r="X185" i="11"/>
  <c r="W185" i="11"/>
  <c r="W245" i="11"/>
  <c r="X245" i="11"/>
  <c r="X205" i="11"/>
  <c r="W205" i="11"/>
  <c r="X230" i="11"/>
  <c r="W230" i="11"/>
  <c r="X255" i="11"/>
  <c r="W255" i="11"/>
  <c r="W280" i="11"/>
  <c r="X280" i="11"/>
  <c r="X270" i="11"/>
  <c r="W270" i="11"/>
  <c r="X290" i="11"/>
  <c r="W290" i="11"/>
  <c r="W260" i="11"/>
  <c r="X260" i="11"/>
  <c r="X285" i="11"/>
  <c r="W285" i="11"/>
  <c r="W265" i="11"/>
  <c r="X265" i="11"/>
  <c r="X275" i="11"/>
  <c r="W275" i="11"/>
  <c r="W305" i="11"/>
  <c r="X305" i="11"/>
  <c r="X325" i="11"/>
  <c r="W325" i="11"/>
  <c r="X300" i="11"/>
  <c r="W300" i="11"/>
  <c r="X310" i="11"/>
  <c r="W310" i="11"/>
  <c r="X295" i="11"/>
  <c r="W295" i="11"/>
  <c r="W330" i="11"/>
  <c r="X330" i="11"/>
  <c r="W355" i="11"/>
  <c r="X355" i="11"/>
  <c r="W365" i="11"/>
  <c r="X365" i="11"/>
  <c r="W340" i="11"/>
  <c r="X340" i="11"/>
  <c r="X315" i="11"/>
  <c r="W315" i="11"/>
  <c r="X345" i="11"/>
  <c r="W345" i="11"/>
  <c r="X360" i="11"/>
  <c r="W360" i="11"/>
  <c r="X320" i="11"/>
  <c r="W320" i="11"/>
  <c r="X335" i="11"/>
  <c r="W335" i="11"/>
  <c r="X395" i="11"/>
  <c r="W395" i="11"/>
  <c r="W400" i="11"/>
  <c r="X400" i="11"/>
  <c r="X410" i="11"/>
  <c r="W410" i="11"/>
  <c r="X415" i="11"/>
  <c r="W415" i="11"/>
  <c r="X405" i="11"/>
  <c r="W405" i="11"/>
  <c r="X380" i="11"/>
  <c r="W380" i="11"/>
  <c r="X425" i="11"/>
  <c r="W425" i="11"/>
  <c r="W385" i="11"/>
  <c r="X385" i="11"/>
  <c r="W420" i="11"/>
  <c r="X420" i="11"/>
  <c r="X375" i="11"/>
  <c r="W375" i="11"/>
  <c r="X390" i="11"/>
  <c r="W390" i="11"/>
  <c r="X430" i="11"/>
  <c r="W430" i="11"/>
  <c r="W10" i="11"/>
  <c r="X10" i="11"/>
  <c r="M10" i="11"/>
  <c r="Y10" i="11"/>
  <c r="G66" i="6"/>
  <c r="N64" i="6"/>
  <c r="N69" i="6"/>
  <c r="F65" i="6"/>
  <c r="L65" i="6"/>
  <c r="F68" i="6"/>
  <c r="U70" i="6"/>
  <c r="T70" i="6"/>
  <c r="F69" i="6"/>
  <c r="V65" i="6"/>
  <c r="Y65" i="6" s="1"/>
  <c r="G64" i="6"/>
  <c r="G65" i="6"/>
  <c r="N67" i="6"/>
  <c r="L66" i="6"/>
  <c r="G68" i="6"/>
  <c r="R70" i="6"/>
  <c r="S70" i="6"/>
  <c r="H70" i="6"/>
  <c r="N65" i="6"/>
  <c r="J70" i="6"/>
  <c r="L64" i="6"/>
  <c r="N66" i="6"/>
  <c r="P70" i="6"/>
  <c r="Q70" i="6"/>
  <c r="I67" i="6"/>
  <c r="M67" i="6" s="1"/>
  <c r="V64" i="6"/>
  <c r="X64" i="6" s="1"/>
  <c r="V69" i="6"/>
  <c r="Y69" i="6" s="1"/>
  <c r="V68" i="6"/>
  <c r="X68" i="6" s="1"/>
  <c r="I68" i="6"/>
  <c r="M68" i="6" s="1"/>
  <c r="I65" i="6"/>
  <c r="M65" i="6" s="1"/>
  <c r="I66" i="6"/>
  <c r="M66" i="6" s="1"/>
  <c r="V67" i="6"/>
  <c r="Y67" i="6" s="1"/>
  <c r="I64" i="6"/>
  <c r="M64" i="6" s="1"/>
  <c r="V66" i="6"/>
  <c r="I69" i="6"/>
  <c r="M69" i="6" s="1"/>
  <c r="G67" i="6"/>
  <c r="V12" i="6"/>
  <c r="W12" i="6" s="1"/>
  <c r="L67" i="6"/>
  <c r="N12" i="6"/>
  <c r="F12" i="6"/>
  <c r="L12" i="6"/>
  <c r="I12" i="6"/>
  <c r="K12" i="6" s="1"/>
  <c r="L68" i="6"/>
  <c r="G69" i="6"/>
  <c r="L69" i="6"/>
  <c r="E70" i="6"/>
  <c r="K52" i="1"/>
  <c r="M52" i="1" s="1"/>
  <c r="Y52" i="1"/>
  <c r="F70" i="6" l="1"/>
  <c r="Y64" i="6"/>
  <c r="AB52" i="1"/>
  <c r="AA52" i="1"/>
  <c r="Z52" i="1"/>
  <c r="O52" i="1"/>
  <c r="W65" i="6"/>
  <c r="N70" i="6"/>
  <c r="K67" i="6"/>
  <c r="V70" i="6"/>
  <c r="W70" i="6" s="1"/>
  <c r="K66" i="6"/>
  <c r="K65" i="6"/>
  <c r="W64" i="6"/>
  <c r="Y66" i="6"/>
  <c r="X66" i="6"/>
  <c r="K68" i="6"/>
  <c r="I70" i="6"/>
  <c r="K70" i="6" s="1"/>
  <c r="K69" i="6"/>
  <c r="M70" i="6"/>
  <c r="K64" i="6"/>
  <c r="W66" i="6"/>
  <c r="Y12" i="6"/>
  <c r="M12" i="6"/>
  <c r="X12" i="6"/>
  <c r="G70" i="6"/>
  <c r="X67" i="6"/>
  <c r="W67" i="6"/>
  <c r="X65" i="6"/>
  <c r="L70" i="6"/>
  <c r="W69" i="6"/>
  <c r="X69" i="6"/>
  <c r="Y68" i="6"/>
  <c r="W68" i="6"/>
  <c r="Y70" i="6" l="1"/>
  <c r="X70" i="6"/>
</calcChain>
</file>

<file path=xl/sharedStrings.xml><?xml version="1.0" encoding="utf-8"?>
<sst xmlns="http://schemas.openxmlformats.org/spreadsheetml/2006/main" count="26515" uniqueCount="729">
  <si>
    <t>产前</t>
  </si>
  <si>
    <t>新生儿</t>
  </si>
  <si>
    <t>仪器设备</t>
  </si>
  <si>
    <t>浙江省</t>
  </si>
  <si>
    <t>缺口</t>
    <phoneticPr fontId="9" type="noConversion"/>
  </si>
  <si>
    <t>年初计划</t>
    <phoneticPr fontId="9" type="noConversion"/>
  </si>
  <si>
    <t>省区</t>
    <phoneticPr fontId="9" type="noConversion"/>
  </si>
  <si>
    <t>产线</t>
    <phoneticPr fontId="9" type="noConversion"/>
  </si>
  <si>
    <t>年初计划</t>
    <phoneticPr fontId="9" type="noConversion"/>
  </si>
  <si>
    <t>实际完成</t>
    <phoneticPr fontId="9" type="noConversion"/>
  </si>
  <si>
    <t>实际预期</t>
    <phoneticPr fontId="9" type="noConversion"/>
  </si>
  <si>
    <t>预期销售额</t>
    <phoneticPr fontId="9" type="noConversion"/>
  </si>
  <si>
    <t>缺口分析</t>
    <phoneticPr fontId="9" type="noConversion"/>
  </si>
  <si>
    <t>本月实际</t>
    <phoneticPr fontId="4" type="noConversion"/>
  </si>
  <si>
    <t>当季实际</t>
    <phoneticPr fontId="4" type="noConversion"/>
  </si>
  <si>
    <t>缺口分析</t>
    <phoneticPr fontId="9" type="noConversion"/>
  </si>
  <si>
    <t>1-7号实际</t>
    <phoneticPr fontId="4" type="noConversion"/>
  </si>
  <si>
    <t>8-14号实际</t>
    <phoneticPr fontId="4" type="noConversion"/>
  </si>
  <si>
    <t>15-23号实际</t>
    <phoneticPr fontId="4" type="noConversion"/>
  </si>
  <si>
    <t>当月销售收入预测</t>
    <phoneticPr fontId="9" type="noConversion"/>
  </si>
  <si>
    <t>24-月底</t>
    <phoneticPr fontId="4" type="noConversion"/>
  </si>
  <si>
    <t>日期</t>
  </si>
  <si>
    <t>大区</t>
  </si>
  <si>
    <t>省份</t>
  </si>
  <si>
    <t>地级市</t>
  </si>
  <si>
    <t>客户名称</t>
  </si>
  <si>
    <t>项目层次 - 产品线</t>
  </si>
  <si>
    <t>项目层次 - 产品组</t>
  </si>
  <si>
    <t>项目层次 - 项目明细</t>
  </si>
  <si>
    <t>是否设备</t>
  </si>
  <si>
    <t>b03每月1-7实际收入</t>
  </si>
  <si>
    <t>b04每月8-14实际收入</t>
  </si>
  <si>
    <t>b05每月15-23实际收入</t>
  </si>
  <si>
    <t>2019-03</t>
  </si>
  <si>
    <t>二区</t>
  </si>
  <si>
    <t>北京市</t>
  </si>
  <si>
    <t>北京家恩德运医院</t>
  </si>
  <si>
    <t>遗传病诊断</t>
  </si>
  <si>
    <t>CMA</t>
  </si>
  <si>
    <t>否</t>
  </si>
  <si>
    <t>北京顺柘昌博商贸有限责任公司</t>
  </si>
  <si>
    <t>遗传病诊断耗材</t>
  </si>
  <si>
    <t>细胞原位培养盒</t>
  </si>
  <si>
    <t>河北省</t>
  </si>
  <si>
    <t>石家庄市</t>
  </si>
  <si>
    <t>辅助试剂耗材</t>
  </si>
  <si>
    <t>产前辅助试剂耗材</t>
  </si>
  <si>
    <t>串联新筛</t>
  </si>
  <si>
    <t>串联试剂</t>
  </si>
  <si>
    <t>河北省人民医院</t>
  </si>
  <si>
    <t>内蒙古自治区</t>
  </si>
  <si>
    <t>呼和浩特市</t>
  </si>
  <si>
    <t>内蒙古自治区妇幼保健院</t>
  </si>
  <si>
    <t>石家庄金筛查医疗器械有限公司</t>
  </si>
  <si>
    <t>服务类</t>
  </si>
  <si>
    <t>信息化B端</t>
  </si>
  <si>
    <t>产筛信息管理系统服务</t>
  </si>
  <si>
    <t>新筛信息管理系统服务</t>
  </si>
  <si>
    <t/>
  </si>
  <si>
    <t>石家庄润金生物科技有限公司</t>
  </si>
  <si>
    <t>传统新筛</t>
  </si>
  <si>
    <t>采血卡</t>
  </si>
  <si>
    <t>首都医科大学附属北京妇产医院</t>
  </si>
  <si>
    <t>山西省</t>
  </si>
  <si>
    <t>长治市</t>
  </si>
  <si>
    <t>长治市妇幼保健院</t>
  </si>
  <si>
    <t>配套设备及软件</t>
  </si>
  <si>
    <t>产前配套设备</t>
  </si>
  <si>
    <t>是</t>
  </si>
  <si>
    <t>羊水培养基</t>
  </si>
  <si>
    <t>中国人民解放军总医院</t>
  </si>
  <si>
    <t>三区</t>
  </si>
  <si>
    <t>山东省</t>
  </si>
  <si>
    <t>济南市</t>
  </si>
  <si>
    <t>北京博奥晶典生物技术有限公司</t>
  </si>
  <si>
    <t>标本配送</t>
  </si>
  <si>
    <t>滨州市</t>
  </si>
  <si>
    <t>滨州市妇幼保健院</t>
  </si>
  <si>
    <t>NIPT</t>
  </si>
  <si>
    <t>血清学筛查</t>
  </si>
  <si>
    <t>AFP/Free hCGβ</t>
  </si>
  <si>
    <t>UE3</t>
  </si>
  <si>
    <t>中孕质控</t>
  </si>
  <si>
    <t>BoBs</t>
  </si>
  <si>
    <t>高分辨核型</t>
  </si>
  <si>
    <t>保险</t>
  </si>
  <si>
    <t>产前保险</t>
  </si>
  <si>
    <t>17α-OH-P</t>
  </si>
  <si>
    <t>G6PD</t>
  </si>
  <si>
    <t>PKU</t>
  </si>
  <si>
    <t>TSH</t>
  </si>
  <si>
    <t>条形码</t>
  </si>
  <si>
    <t>耳聋基因</t>
  </si>
  <si>
    <t>新筛拓展项目</t>
  </si>
  <si>
    <t>SCID</t>
  </si>
  <si>
    <t>遗传代谢病诊断</t>
  </si>
  <si>
    <t>遗传代谢病</t>
  </si>
  <si>
    <t>滨州医学院附属医院</t>
  </si>
  <si>
    <t>烟台市</t>
  </si>
  <si>
    <t>滨州医学院烟台附属医院</t>
  </si>
  <si>
    <t>德州市</t>
  </si>
  <si>
    <t>德州市妇女儿童医院</t>
  </si>
  <si>
    <t>Free hCGβ（早）</t>
  </si>
  <si>
    <t>PAPP-A</t>
  </si>
  <si>
    <t>早孕质控</t>
  </si>
  <si>
    <t>FISH</t>
  </si>
  <si>
    <t>全外套餐</t>
  </si>
  <si>
    <t>吉姆萨染液</t>
  </si>
  <si>
    <t>胰酶分带溶液</t>
  </si>
  <si>
    <t>GCMS</t>
  </si>
  <si>
    <t>德州市人民医院</t>
  </si>
  <si>
    <t>东营市</t>
  </si>
  <si>
    <t>东营市妇幼保健计划生育服务中心</t>
  </si>
  <si>
    <t>福山区妇幼保健院</t>
  </si>
  <si>
    <t>NIPT-Plus</t>
  </si>
  <si>
    <t>福山区人民医院</t>
  </si>
  <si>
    <t>海阳市人民医院</t>
  </si>
  <si>
    <t>菏泽市</t>
  </si>
  <si>
    <t>菏泽市妇幼保健院</t>
  </si>
  <si>
    <t>CNV-seq</t>
  </si>
  <si>
    <t>外周血培养基</t>
  </si>
  <si>
    <t>济南国益生物科技有限公司</t>
  </si>
  <si>
    <t>新生儿配套设备</t>
  </si>
  <si>
    <t>莱芜市</t>
  </si>
  <si>
    <t>济南市第二妇幼保健院</t>
  </si>
  <si>
    <t>串联</t>
  </si>
  <si>
    <t>串联质谱仪</t>
  </si>
  <si>
    <t>济南市儿童医院</t>
  </si>
  <si>
    <t>济南市妇幼保健院</t>
  </si>
  <si>
    <t>运营服务</t>
  </si>
  <si>
    <t>GCMS尿有机酸检测项目运营服务</t>
  </si>
  <si>
    <t>济宁市</t>
  </si>
  <si>
    <t>济宁市第一人民医院</t>
  </si>
  <si>
    <t>济宁市妇幼保健院（济宁市妇女儿童医院）</t>
  </si>
  <si>
    <t>家系验证</t>
  </si>
  <si>
    <t>济宁医学院附属医院</t>
  </si>
  <si>
    <t>莱芜市人民医院</t>
  </si>
  <si>
    <t>GSL-120</t>
  </si>
  <si>
    <t>莱阳市妇幼保健计划生育服务中心</t>
  </si>
  <si>
    <t>聊城市</t>
  </si>
  <si>
    <t>聊城市妇幼保健院</t>
  </si>
  <si>
    <t>华大单基因panel</t>
  </si>
  <si>
    <t>临沂市</t>
  </si>
  <si>
    <t>临沂市妇幼保健院（临沂市妇女儿童医院）</t>
  </si>
  <si>
    <t>G6PD基因</t>
  </si>
  <si>
    <t>二阶筛查</t>
  </si>
  <si>
    <t>维生素检测</t>
  </si>
  <si>
    <t>临沂市罗庄区中心医院</t>
  </si>
  <si>
    <t>临沂市人民医院</t>
  </si>
  <si>
    <t>青岛市</t>
  </si>
  <si>
    <t>青岛大学医学院附属医院</t>
  </si>
  <si>
    <t>青岛市妇女儿童医院</t>
  </si>
  <si>
    <t>青岛市市立医院</t>
  </si>
  <si>
    <t>日照市</t>
  </si>
  <si>
    <t>日照市妇幼保健院</t>
  </si>
  <si>
    <t>威海市</t>
  </si>
  <si>
    <t>荣成市妇幼保健院</t>
  </si>
  <si>
    <t>山东大学齐鲁医院</t>
  </si>
  <si>
    <t>LifeCycle</t>
  </si>
  <si>
    <t>山东省妇幼保健院</t>
  </si>
  <si>
    <t>儿童保健评估</t>
  </si>
  <si>
    <t>ASQ</t>
  </si>
  <si>
    <t>山东省立医院</t>
  </si>
  <si>
    <t>山东省中医院</t>
  </si>
  <si>
    <t>胜利油田中心医院</t>
  </si>
  <si>
    <t>泰安市</t>
  </si>
  <si>
    <t>泰安市妇幼保健院</t>
  </si>
  <si>
    <t>泰安市中心医院</t>
  </si>
  <si>
    <t>枣庄市</t>
  </si>
  <si>
    <t>滕州市妇幼保健院</t>
  </si>
  <si>
    <t>威海市妇女儿童医院（威海市妇幼保健院）</t>
  </si>
  <si>
    <t>潍坊市</t>
  </si>
  <si>
    <t>潍坊市妇幼保健院</t>
  </si>
  <si>
    <t>CAH</t>
  </si>
  <si>
    <t>潍坊市人民医院</t>
  </si>
  <si>
    <t>MCC</t>
  </si>
  <si>
    <t>烟台市烟台山医院</t>
  </si>
  <si>
    <t>烟台市芝罘区妇幼保健院</t>
  </si>
  <si>
    <t>叶酸</t>
  </si>
  <si>
    <t>烟台毓璜顶医院</t>
  </si>
  <si>
    <t>枣庄市妇幼保健院</t>
  </si>
  <si>
    <t>中国人民解放军第107中心医院</t>
  </si>
  <si>
    <t>淄博市</t>
  </si>
  <si>
    <t>淄博市妇幼保健院</t>
  </si>
  <si>
    <t>二代测序仪</t>
  </si>
  <si>
    <t>MASSARRAY</t>
  </si>
  <si>
    <t>四区</t>
  </si>
  <si>
    <t>安徽省</t>
  </si>
  <si>
    <t>合肥市</t>
  </si>
  <si>
    <t>安徽省妇女儿童保健中心</t>
  </si>
  <si>
    <t>出生缺陷风险评估及数据分析服务</t>
  </si>
  <si>
    <t>新筛质控</t>
  </si>
  <si>
    <t>安徽省妇幼保健院（合肥市妇幼保健院）</t>
  </si>
  <si>
    <t>安徽省立医院</t>
  </si>
  <si>
    <t>安庆市</t>
  </si>
  <si>
    <t>安庆市妇幼保健计划生育服务中心</t>
  </si>
  <si>
    <t>安庆市立医院</t>
  </si>
  <si>
    <t>蚌埠市</t>
  </si>
  <si>
    <t>蚌埠市妇幼保健院</t>
  </si>
  <si>
    <t>蚌埠医学院第二附属医院</t>
  </si>
  <si>
    <t>亳州市</t>
  </si>
  <si>
    <t>亳州市妇幼保健计划生育服务中心</t>
  </si>
  <si>
    <t>亳州市人民医院</t>
  </si>
  <si>
    <t>衢州市</t>
  </si>
  <si>
    <t>常山县妇幼保健院</t>
  </si>
  <si>
    <t>江苏省</t>
  </si>
  <si>
    <t>常州市</t>
  </si>
  <si>
    <t>常州市妇幼保健院</t>
  </si>
  <si>
    <t>常州市武进中医医院</t>
  </si>
  <si>
    <t>滁州市</t>
  </si>
  <si>
    <t>滁州市妇幼保健计划生育服务中心</t>
  </si>
  <si>
    <t>南京市</t>
  </si>
  <si>
    <t>东部战区空军医院</t>
  </si>
  <si>
    <t>东南大学附属中大医院</t>
  </si>
  <si>
    <t>金华市</t>
  </si>
  <si>
    <t>东阳市妇幼保健院</t>
  </si>
  <si>
    <t>阜阳市</t>
  </si>
  <si>
    <t>阜阳市妇幼保健计划生育服务中心</t>
  </si>
  <si>
    <t>阜阳市人民医院</t>
  </si>
  <si>
    <t>杭州市</t>
  </si>
  <si>
    <t>个人（浙江）</t>
  </si>
  <si>
    <t>启代</t>
  </si>
  <si>
    <t>IVF转诊</t>
  </si>
  <si>
    <t>杭州迪安基因工程有限公司</t>
  </si>
  <si>
    <t>杭州迪安医学检验中心有限公司</t>
  </si>
  <si>
    <t>杭州方回春堂同心中医门诊部有限公司</t>
  </si>
  <si>
    <t>高端孕检</t>
  </si>
  <si>
    <t>杭州市第一人民医院</t>
  </si>
  <si>
    <t>杭州市妇产科医院(杭州市妇幼保健院)</t>
  </si>
  <si>
    <t>携带者筛查</t>
  </si>
  <si>
    <t>子痫前期预测</t>
  </si>
  <si>
    <t>杭州市富阳区妇幼保健院</t>
  </si>
  <si>
    <t>杭州市余杭区第一人民医院</t>
  </si>
  <si>
    <t>新生儿地贫</t>
  </si>
  <si>
    <t>新生儿地贫基因</t>
  </si>
  <si>
    <t>杭州市余杭区妇幼保健院</t>
  </si>
  <si>
    <t>杭州市中医院</t>
  </si>
  <si>
    <t>合肥市妇幼保健计划生育服务中心</t>
  </si>
  <si>
    <t>湖州市</t>
  </si>
  <si>
    <t>湖州市妇幼保健院</t>
  </si>
  <si>
    <t>淮安市</t>
  </si>
  <si>
    <t>淮安区妇幼保健院</t>
  </si>
  <si>
    <t>淮安市妇幼保健院</t>
  </si>
  <si>
    <t>淮北市</t>
  </si>
  <si>
    <t>淮北市妇幼保健院</t>
  </si>
  <si>
    <t>淮阴区妇幼保健院</t>
  </si>
  <si>
    <t>黄山市</t>
  </si>
  <si>
    <t>黄山市妇幼保健计划生育服务中心（黄山市妇幼保健院）</t>
  </si>
  <si>
    <t>嘉兴市</t>
  </si>
  <si>
    <t>嘉善县妇幼保健所</t>
  </si>
  <si>
    <t>嘉兴市妇幼保健院</t>
  </si>
  <si>
    <t>维保服务</t>
  </si>
  <si>
    <t>维保服务（诊断）</t>
  </si>
  <si>
    <t>脆性X</t>
  </si>
  <si>
    <t>嘉兴市秀洲区妇幼保健院</t>
  </si>
  <si>
    <t>江苏豪钠斯特医疗器械有限公司</t>
  </si>
  <si>
    <t>江苏省人民医院</t>
  </si>
  <si>
    <t>苏州市</t>
  </si>
  <si>
    <t>江苏盛泽医院</t>
  </si>
  <si>
    <t>无锡市</t>
  </si>
  <si>
    <t>江阴市妇幼保健所</t>
  </si>
  <si>
    <t>金华市妇幼保健院</t>
  </si>
  <si>
    <t>金华市人民医院</t>
  </si>
  <si>
    <t>丽水市</t>
  </si>
  <si>
    <t>缙云县妇幼保健计划生育服务中心</t>
  </si>
  <si>
    <t>产前地贫</t>
  </si>
  <si>
    <t>地贫基因</t>
  </si>
  <si>
    <t>缙云县人民医院</t>
  </si>
  <si>
    <t>景宁县妇幼保健所</t>
  </si>
  <si>
    <t>昆山市妇幼保健所</t>
  </si>
  <si>
    <t>兰溪市妇幼保健院</t>
  </si>
  <si>
    <t>温州市</t>
  </si>
  <si>
    <t>乐清市人民医院</t>
  </si>
  <si>
    <t>丽水市妇幼保健院</t>
  </si>
  <si>
    <t>丽水市中医院</t>
  </si>
  <si>
    <t>连云港市</t>
  </si>
  <si>
    <t>连云港市第一人民医院</t>
  </si>
  <si>
    <t>连云港市妇幼保健院</t>
  </si>
  <si>
    <t>神经肌肉病基因检测</t>
  </si>
  <si>
    <t>莲都区人民医院</t>
  </si>
  <si>
    <t>临泉县人民医院</t>
  </si>
  <si>
    <t>六安市</t>
  </si>
  <si>
    <t>六安市妇幼保健院</t>
  </si>
  <si>
    <t>六安市金安区妇幼保健院</t>
  </si>
  <si>
    <t>秋水仙素</t>
  </si>
  <si>
    <t>胰酶消化溶液</t>
  </si>
  <si>
    <t>马鞍山市</t>
  </si>
  <si>
    <t>马鞍山市妇幼保健院</t>
  </si>
  <si>
    <t>南京鼓楼医院</t>
  </si>
  <si>
    <t>宿迁市</t>
  </si>
  <si>
    <t>南京鼓楼医院集团宿迁市人民医院</t>
  </si>
  <si>
    <t>南京和睦家门诊部</t>
  </si>
  <si>
    <t>南京华世佳宝妇产医院</t>
  </si>
  <si>
    <t>南京军区总医院</t>
  </si>
  <si>
    <t>南京市第一医院</t>
  </si>
  <si>
    <t>南京市儿童医院</t>
  </si>
  <si>
    <t>南京市妇幼保健院</t>
  </si>
  <si>
    <t>南京医科大学第二附属医院</t>
  </si>
  <si>
    <t>南通市</t>
  </si>
  <si>
    <t>南通大学附属医院</t>
  </si>
  <si>
    <t>南通市妇幼保健院</t>
  </si>
  <si>
    <t>宁波市</t>
  </si>
  <si>
    <t>宁波大学医学院附属医院</t>
  </si>
  <si>
    <t>宁波李惠利东部医院</t>
  </si>
  <si>
    <t>宁波市第一医院</t>
  </si>
  <si>
    <t>宁波市妇女儿童医院</t>
  </si>
  <si>
    <t>新生儿全外套餐</t>
  </si>
  <si>
    <t>宁波市鄞州妇女儿童医院</t>
  </si>
  <si>
    <t>宁波市中医院</t>
  </si>
  <si>
    <t>宁波鄞州区第二医院</t>
  </si>
  <si>
    <t>宁波鄞州人民医院</t>
  </si>
  <si>
    <t>宁海县妇幼保健院</t>
  </si>
  <si>
    <t>徐州市</t>
  </si>
  <si>
    <t>邳州市妇幼保健院</t>
  </si>
  <si>
    <t>平阳县妇幼保健院</t>
  </si>
  <si>
    <t>浦江县妇幼保健院</t>
  </si>
  <si>
    <t>青田县人民医院</t>
  </si>
  <si>
    <t>庆元县妇幼保健院</t>
  </si>
  <si>
    <t>庆元县人民医院</t>
  </si>
  <si>
    <t>庆元县中医院</t>
  </si>
  <si>
    <t>衢州市妇幼保健院</t>
  </si>
  <si>
    <t>衢州市柯城区妇幼保健院</t>
  </si>
  <si>
    <t>瑞安市妇幼保健院</t>
  </si>
  <si>
    <t>绍兴市</t>
  </si>
  <si>
    <t>绍兴市妇幼保健院</t>
  </si>
  <si>
    <t>沭阳县妇幼保健院（所）</t>
  </si>
  <si>
    <t>扬州市</t>
  </si>
  <si>
    <t>苏北人民医院</t>
  </si>
  <si>
    <t>苏州大学附属第二医院</t>
  </si>
  <si>
    <t>苏州大学附属第一医院</t>
  </si>
  <si>
    <t>苏州大学附属儿童医院</t>
  </si>
  <si>
    <t>苏州九龙医院</t>
  </si>
  <si>
    <t>苏州市立医院（本部）</t>
  </si>
  <si>
    <t>苏州市吴中区人民医院</t>
  </si>
  <si>
    <t>苏州市中西医结合医院</t>
  </si>
  <si>
    <t>睢宁县人民医院</t>
  </si>
  <si>
    <t>台州市</t>
  </si>
  <si>
    <t>台州市妇幼保健院</t>
  </si>
  <si>
    <t>泰州市</t>
  </si>
  <si>
    <t>泰州市妇幼保健所</t>
  </si>
  <si>
    <t>泰州市人民医院</t>
  </si>
  <si>
    <t>1235（产前）</t>
  </si>
  <si>
    <t>CMA设备</t>
  </si>
  <si>
    <t>一代测序仪</t>
  </si>
  <si>
    <t>Puncher9</t>
  </si>
  <si>
    <t>桐庐县妇幼保健院</t>
  </si>
  <si>
    <t>温岭市妇幼保健院</t>
  </si>
  <si>
    <t>温州市洞头区北岙街道社区卫生服务中心</t>
  </si>
  <si>
    <t>温州市人民医院</t>
  </si>
  <si>
    <t>温州市中心医院</t>
  </si>
  <si>
    <t>温州医科大学附属第二医院</t>
  </si>
  <si>
    <t>BoBs设备</t>
  </si>
  <si>
    <t>温州医科大学附属第一医院</t>
  </si>
  <si>
    <t>无锡市第三人民医院</t>
  </si>
  <si>
    <t>无锡市妇幼保健院</t>
  </si>
  <si>
    <t>无锡市锡山区妇幼保健计划生育服务中心</t>
  </si>
  <si>
    <t>芜湖市</t>
  </si>
  <si>
    <t>芜湖市妇幼保健院</t>
  </si>
  <si>
    <t>吴江区第一人民医院</t>
  </si>
  <si>
    <t>新沂市妇幼保健计划生育服务中心</t>
  </si>
  <si>
    <t>宿迁市第一人民医院</t>
  </si>
  <si>
    <t>宿迁市妇幼保健院</t>
  </si>
  <si>
    <t>宿迁市钟吾医院</t>
  </si>
  <si>
    <t>宿州市</t>
  </si>
  <si>
    <t>宿州市妇幼保健计划生育服务中心（宿州市妇幼保健院）</t>
  </si>
  <si>
    <t>徐州市妇幼保健院</t>
  </si>
  <si>
    <t>常规核型</t>
  </si>
  <si>
    <t>徐州市中心医院</t>
  </si>
  <si>
    <t>徐州医科大学附属医院</t>
  </si>
  <si>
    <t>宣城市</t>
  </si>
  <si>
    <t>宣城市妇幼保健计划生育服务中心</t>
  </si>
  <si>
    <t>盐城市</t>
  </si>
  <si>
    <t>盐城市第一人民医院</t>
  </si>
  <si>
    <t>盐城市妇幼保健院</t>
  </si>
  <si>
    <t>扬州市妇幼保健院</t>
  </si>
  <si>
    <t>仪征市妇幼保健所</t>
  </si>
  <si>
    <t>宜兴市妇幼保健院</t>
  </si>
  <si>
    <t>义乌市妇幼保健院</t>
  </si>
  <si>
    <t>义乌市中心医院</t>
  </si>
  <si>
    <t>永康市妇幼保健院</t>
  </si>
  <si>
    <t>余姚市人民医院</t>
  </si>
  <si>
    <t>云和县妇幼保健计划生育服务中心</t>
  </si>
  <si>
    <t>张家港市妇幼保健所</t>
  </si>
  <si>
    <t>浙江大学医学院附属儿童医院</t>
  </si>
  <si>
    <t>科研服务</t>
  </si>
  <si>
    <t>免疫缺陷病</t>
  </si>
  <si>
    <t>浙江大学医学院附属妇产科医院</t>
  </si>
  <si>
    <t>浙江大学医学院附属邵逸夫医院</t>
  </si>
  <si>
    <t>浙江省人民医院</t>
  </si>
  <si>
    <t>浙江省台州医院（台州恩泽母子医院）</t>
  </si>
  <si>
    <t>浙江玺诺医疗器械有限公司</t>
  </si>
  <si>
    <t>浙江萧山医院</t>
  </si>
  <si>
    <t>镇江市</t>
  </si>
  <si>
    <t>镇江市第四人民医院</t>
  </si>
  <si>
    <t>中国人民解放军第113医院</t>
  </si>
  <si>
    <t>中国人民解放军联勤保障部队第九〇一医院（原解放军第105医院）</t>
  </si>
  <si>
    <t>舟山市</t>
  </si>
  <si>
    <t>舟山市妇幼保健院（舟山市第三人民医院）</t>
  </si>
  <si>
    <t>荧光原位杂交专用胰酶溶液</t>
  </si>
  <si>
    <t>五区</t>
  </si>
  <si>
    <t>福建省</t>
  </si>
  <si>
    <t>福州市</t>
  </si>
  <si>
    <t>福建省妇幼保健院</t>
  </si>
  <si>
    <t>地贫试剂</t>
  </si>
  <si>
    <t>福建省立医院</t>
  </si>
  <si>
    <t>龙岩市</t>
  </si>
  <si>
    <t>福建省龙岩市第一医院</t>
  </si>
  <si>
    <t>南平市</t>
  </si>
  <si>
    <t>福建省南平市第一医院</t>
  </si>
  <si>
    <t>漳州市</t>
  </si>
  <si>
    <t>福建省漳州市医院</t>
  </si>
  <si>
    <t>泉州市</t>
  </si>
  <si>
    <t>福建医科大学附属第二医院</t>
  </si>
  <si>
    <t>福建医科大学附属第一医院</t>
  </si>
  <si>
    <t>福州市第一医院</t>
  </si>
  <si>
    <t>福州市妇幼保健院</t>
  </si>
  <si>
    <t>广东省</t>
  </si>
  <si>
    <t>广州市</t>
  </si>
  <si>
    <t>广西壮族自治区</t>
  </si>
  <si>
    <t>南宁市</t>
  </si>
  <si>
    <t>广西岭南生物制品有限公司</t>
  </si>
  <si>
    <t>广西壮族自治区妇幼保健院</t>
  </si>
  <si>
    <t>广州市联兆基因科技有限公司</t>
  </si>
  <si>
    <t>建瓯市妇幼保健院</t>
  </si>
  <si>
    <t>厦门市</t>
  </si>
  <si>
    <t>解放军一七四医院</t>
  </si>
  <si>
    <t>柳州市</t>
  </si>
  <si>
    <t>柳州市妇幼保健院</t>
  </si>
  <si>
    <t>龙岩市妇幼保健院</t>
  </si>
  <si>
    <t>南京军区福州总医院</t>
  </si>
  <si>
    <t>南平市妇幼保健院</t>
  </si>
  <si>
    <t>宁德市</t>
  </si>
  <si>
    <t>宁德市妇幼保健院</t>
  </si>
  <si>
    <t>宁德市闽东医院</t>
  </si>
  <si>
    <t>莆田市</t>
  </si>
  <si>
    <t>莆田市妇幼保健院</t>
  </si>
  <si>
    <t>泉州市儿童医院</t>
  </si>
  <si>
    <t>三明市</t>
  </si>
  <si>
    <t>三明市第一医院</t>
  </si>
  <si>
    <t>三明市妇幼保健院</t>
  </si>
  <si>
    <t>厦门大学附属第一医院</t>
  </si>
  <si>
    <t>厦门市妇幼保健院</t>
  </si>
  <si>
    <t>绒毛膜细胞处理试剂</t>
  </si>
  <si>
    <t>漳州市妇幼保健院</t>
  </si>
  <si>
    <t>六区</t>
  </si>
  <si>
    <t>湖南省</t>
  </si>
  <si>
    <t>株洲市</t>
  </si>
  <si>
    <t>茶陵县妇幼保健院</t>
  </si>
  <si>
    <t>常德市</t>
  </si>
  <si>
    <t>常德市第一人民医院</t>
  </si>
  <si>
    <t>常德市妇幼保健院</t>
  </si>
  <si>
    <t>郴州市</t>
  </si>
  <si>
    <t>郴州市第一人民医院</t>
  </si>
  <si>
    <t>郴州市妇幼保健院</t>
  </si>
  <si>
    <t>郴州市湘南学院附属医院</t>
  </si>
  <si>
    <t>湖北省</t>
  </si>
  <si>
    <t>恩施土家族苗族自治州</t>
  </si>
  <si>
    <t>恩施土家族苗族自治州妇幼保健计划生育服务中心（恩施土家族苗族自治州妇幼保健院）</t>
  </si>
  <si>
    <t>恩施州土家族苗族自治州中心医院</t>
  </si>
  <si>
    <t>衡阳市</t>
  </si>
  <si>
    <t>衡阳市妇幼保健院</t>
  </si>
  <si>
    <t>武汉市</t>
  </si>
  <si>
    <t>湖北省妇幼保健院</t>
  </si>
  <si>
    <t>PAH基因</t>
  </si>
  <si>
    <t>长沙市</t>
  </si>
  <si>
    <t>湖南航天医院</t>
  </si>
  <si>
    <t>DX6000</t>
  </si>
  <si>
    <t>湖南省妇幼保健院</t>
  </si>
  <si>
    <t>湖南省人民医院</t>
  </si>
  <si>
    <t>湖南中医药高等专科学校附属第一医院</t>
  </si>
  <si>
    <t>怀化市</t>
  </si>
  <si>
    <t>怀化市儿童医院</t>
  </si>
  <si>
    <t>黄冈市</t>
  </si>
  <si>
    <t>黄冈市妇幼保健院</t>
  </si>
  <si>
    <t>荆州市</t>
  </si>
  <si>
    <t>荆州市妇幼保健院（荆州市妇女儿童医院）</t>
  </si>
  <si>
    <t>醴陵市妇幼保健院</t>
  </si>
  <si>
    <t>浏阳市妇幼保健院</t>
  </si>
  <si>
    <t>娄底市</t>
  </si>
  <si>
    <t>娄底市妇幼保健院</t>
  </si>
  <si>
    <t>江西省</t>
  </si>
  <si>
    <t>萍乡市</t>
  </si>
  <si>
    <t>萍乡市妇幼保健院</t>
  </si>
  <si>
    <t>邵阳市</t>
  </si>
  <si>
    <t>邵东县妇幼保健院</t>
  </si>
  <si>
    <t>邵阳市妇幼保健院</t>
  </si>
  <si>
    <t>邵阳学院附属第一医院</t>
  </si>
  <si>
    <t>十堰市</t>
  </si>
  <si>
    <t>十堰市妇幼保健院</t>
  </si>
  <si>
    <t>武汉迪瑞医疗科技有限公司</t>
  </si>
  <si>
    <t>湘潭市</t>
  </si>
  <si>
    <t>湘潭市妇幼保健院</t>
  </si>
  <si>
    <t>湘潭市中心医院</t>
  </si>
  <si>
    <t>湘潭县妇幼保健院</t>
  </si>
  <si>
    <t>湘西土家族苗族自治州</t>
  </si>
  <si>
    <t>湘西土家族苗族自治州妇幼保健院</t>
  </si>
  <si>
    <t>湘乡市妇幼保健院</t>
  </si>
  <si>
    <t>孝感市</t>
  </si>
  <si>
    <t>孝感市妇幼保健院</t>
  </si>
  <si>
    <t>宜昌市</t>
  </si>
  <si>
    <t>宜昌市妇幼保健院</t>
  </si>
  <si>
    <t>宜昌市中心人民医院</t>
  </si>
  <si>
    <t>益阳市</t>
  </si>
  <si>
    <t>益阳市妇幼保健院</t>
  </si>
  <si>
    <t>益阳市中心医院</t>
  </si>
  <si>
    <t>永州市</t>
  </si>
  <si>
    <t>永州市妇幼保健院</t>
  </si>
  <si>
    <t>岳阳市</t>
  </si>
  <si>
    <t>岳阳市妇幼保健院</t>
  </si>
  <si>
    <t>张家界市</t>
  </si>
  <si>
    <t>张家界市妇幼保健院</t>
  </si>
  <si>
    <t>长沙市妇幼保健院</t>
  </si>
  <si>
    <t>长沙市中心医院</t>
  </si>
  <si>
    <t>长沙县妇幼保健院</t>
  </si>
  <si>
    <t>产筛毛细管电泳仪</t>
  </si>
  <si>
    <t>中南大学湘雅二医院</t>
  </si>
  <si>
    <t>株洲市妇幼保健院</t>
  </si>
  <si>
    <t>株洲市中心医院</t>
  </si>
  <si>
    <t>七区</t>
  </si>
  <si>
    <t>四川省</t>
  </si>
  <si>
    <t>绵阳市</t>
  </si>
  <si>
    <t>南充市</t>
  </si>
  <si>
    <t>南充市妇幼保健计划生育服务中心</t>
  </si>
  <si>
    <t>成都市</t>
  </si>
  <si>
    <t>四川大学</t>
  </si>
  <si>
    <t>四川省妇幼保健院</t>
  </si>
  <si>
    <t>宜宾市</t>
  </si>
  <si>
    <t>宜宾市妇幼保健院</t>
  </si>
  <si>
    <t>云南省</t>
  </si>
  <si>
    <t>昆明市</t>
  </si>
  <si>
    <t>重庆市</t>
  </si>
  <si>
    <t>重庆医科大学附属儿童医院</t>
  </si>
  <si>
    <t>八区</t>
  </si>
  <si>
    <t>上海市</t>
  </si>
  <si>
    <t>上海交通大学医学院附属仁济医院</t>
  </si>
  <si>
    <t>上海交通大学医学院附属新华医院</t>
  </si>
  <si>
    <t>上海锦锡生物科技有限公司</t>
  </si>
  <si>
    <t>上海市第一妇婴保健院</t>
  </si>
  <si>
    <t>上海市儿科医学研究所</t>
  </si>
  <si>
    <t>中国福利会国际和平妇幼保健院</t>
  </si>
  <si>
    <t>九区</t>
  </si>
  <si>
    <t>新疆维吾尔自治区</t>
  </si>
  <si>
    <t>阿勒泰地区</t>
  </si>
  <si>
    <t>阿勒泰地区妇幼保健院</t>
  </si>
  <si>
    <t>陕西省</t>
  </si>
  <si>
    <t>西安市</t>
  </si>
  <si>
    <t>宁夏回族自治区</t>
  </si>
  <si>
    <t>银川市</t>
  </si>
  <si>
    <t>青海省</t>
  </si>
  <si>
    <t>西宁市</t>
  </si>
  <si>
    <t>延安市</t>
  </si>
  <si>
    <t>延安市妇幼保健院</t>
  </si>
  <si>
    <t>吉林省</t>
  </si>
  <si>
    <t>长春市</t>
  </si>
  <si>
    <t>辽宁省</t>
  </si>
  <si>
    <t>沈阳市</t>
  </si>
  <si>
    <t>其他</t>
  </si>
  <si>
    <t>个人（启代）</t>
  </si>
  <si>
    <t>预期完成率</t>
    <phoneticPr fontId="4" type="noConversion"/>
  </si>
  <si>
    <t>实际完成率</t>
    <phoneticPr fontId="9" type="noConversion"/>
  </si>
  <si>
    <t>b05每月24以后实际收入</t>
  </si>
  <si>
    <t>完成率(原计划)</t>
    <phoneticPr fontId="4" type="noConversion"/>
  </si>
  <si>
    <t>完成率(预期)</t>
    <phoneticPr fontId="9" type="noConversion"/>
  </si>
  <si>
    <t>安徽省</t>
    <phoneticPr fontId="9" type="noConversion"/>
  </si>
  <si>
    <t>安徽省</t>
    <phoneticPr fontId="9" type="noConversion"/>
  </si>
  <si>
    <t>服务类</t>
    <phoneticPr fontId="9" type="noConversion"/>
  </si>
  <si>
    <t>合计</t>
    <phoneticPr fontId="9" type="noConversion"/>
  </si>
  <si>
    <t>江苏省</t>
    <phoneticPr fontId="9" type="noConversion"/>
  </si>
  <si>
    <t>江苏省</t>
    <phoneticPr fontId="9" type="noConversion"/>
  </si>
  <si>
    <t>服务类</t>
    <phoneticPr fontId="9" type="noConversion"/>
  </si>
  <si>
    <t>山东省</t>
    <phoneticPr fontId="9" type="noConversion"/>
  </si>
  <si>
    <t>福建省</t>
    <phoneticPr fontId="9" type="noConversion"/>
  </si>
  <si>
    <t>福建省</t>
    <phoneticPr fontId="9" type="noConversion"/>
  </si>
  <si>
    <t>湖南省</t>
    <phoneticPr fontId="9" type="noConversion"/>
  </si>
  <si>
    <t>湖南省</t>
    <phoneticPr fontId="9" type="noConversion"/>
  </si>
  <si>
    <t>湖北省</t>
    <phoneticPr fontId="9" type="noConversion"/>
  </si>
  <si>
    <t>上海市</t>
    <phoneticPr fontId="9" type="noConversion"/>
  </si>
  <si>
    <t>summary</t>
    <phoneticPr fontId="9" type="noConversion"/>
  </si>
  <si>
    <r>
      <t>销售计划进度</t>
    </r>
    <r>
      <rPr>
        <sz val="11"/>
        <color rgb="FFFF0000"/>
        <rFont val="微软雅黑"/>
        <family val="2"/>
        <charset val="134"/>
      </rPr>
      <t>（单位:千元）</t>
    </r>
    <phoneticPr fontId="4" type="noConversion"/>
  </si>
  <si>
    <t>安徽省合计</t>
    <phoneticPr fontId="9" type="noConversion"/>
  </si>
  <si>
    <t>浙江省合计</t>
    <phoneticPr fontId="9" type="noConversion"/>
  </si>
  <si>
    <t>江苏省合计</t>
    <phoneticPr fontId="9" type="noConversion"/>
  </si>
  <si>
    <t>山东省合计</t>
    <phoneticPr fontId="9" type="noConversion"/>
  </si>
  <si>
    <t>福建省合计</t>
    <phoneticPr fontId="9" type="noConversion"/>
  </si>
  <si>
    <t>湖南省合计</t>
    <phoneticPr fontId="9" type="noConversion"/>
  </si>
  <si>
    <t>湖北省合计</t>
    <phoneticPr fontId="9" type="noConversion"/>
  </si>
  <si>
    <t>上海市合计</t>
    <phoneticPr fontId="9" type="noConversion"/>
  </si>
  <si>
    <t>代谢病诊断</t>
  </si>
  <si>
    <t>CMA_LDT</t>
  </si>
  <si>
    <t>DNA提取</t>
  </si>
  <si>
    <t>CMA_产品类</t>
  </si>
  <si>
    <t>MSMS</t>
  </si>
  <si>
    <t>PCR仪-致善</t>
  </si>
  <si>
    <t>维保服务（筛查）</t>
  </si>
  <si>
    <t>CDS-5</t>
  </si>
  <si>
    <t>KM1</t>
  </si>
  <si>
    <t>GSP</t>
  </si>
  <si>
    <t>串联质控</t>
  </si>
  <si>
    <t>维修配件耗材</t>
  </si>
  <si>
    <t>健康检测</t>
  </si>
  <si>
    <t>REVIEW</t>
  </si>
  <si>
    <t>生物信息分析服务</t>
  </si>
  <si>
    <t>MMA/PA基因</t>
  </si>
  <si>
    <t>采血针</t>
  </si>
  <si>
    <t>KM2</t>
  </si>
  <si>
    <t>细胞收获仪</t>
  </si>
  <si>
    <t>神经肌肉病</t>
  </si>
  <si>
    <t>业务类型</t>
  </si>
  <si>
    <t>产品类</t>
  </si>
  <si>
    <t>LDT</t>
  </si>
  <si>
    <t>项目明细</t>
  </si>
  <si>
    <t>重点产品组</t>
  </si>
  <si>
    <t>NGS</t>
  </si>
  <si>
    <t>CDS5+GSL120
(含KM1,KM2)</t>
  </si>
  <si>
    <t>1235+DX6000</t>
  </si>
  <si>
    <t>杭州倚天生物技术有限公司</t>
  </si>
  <si>
    <t>界首市人民医院</t>
  </si>
  <si>
    <t>a42当季ttl计划金额</t>
  </si>
  <si>
    <t>a22当月计划金额</t>
  </si>
  <si>
    <t>a23当月计划金额_new</t>
  </si>
  <si>
    <t>新生儿辅助试剂耗材</t>
  </si>
  <si>
    <t>Y染色体微缺失</t>
  </si>
  <si>
    <t>山东海王银河医药有限公司</t>
  </si>
  <si>
    <t>桐城市妇幼保健院</t>
  </si>
  <si>
    <t>福建省福州儿童医院</t>
  </si>
  <si>
    <t>汝城县妇幼保健院</t>
  </si>
  <si>
    <t>湘潭县人民医院</t>
  </si>
  <si>
    <t>广州昶通医疗科技有限公司</t>
  </si>
  <si>
    <t>丹东市</t>
  </si>
  <si>
    <t>吉林省兰玉医疗科技有限公司</t>
  </si>
  <si>
    <t>吉林市</t>
  </si>
  <si>
    <t>吉林省瑞斯特生物科技有限公司</t>
  </si>
  <si>
    <t>长春市兴创医疗器械有限公司</t>
  </si>
  <si>
    <t>北京安博迪恩生物科技有限公司</t>
  </si>
  <si>
    <t>北京华达友邦医疗科技有限公司</t>
  </si>
  <si>
    <t>河南省</t>
  </si>
  <si>
    <t>郑州市</t>
  </si>
  <si>
    <t>河南爱尔康科技有限公司</t>
  </si>
  <si>
    <t>贝生华南目标客户</t>
  </si>
  <si>
    <t>成都极典生物科技有限公司</t>
  </si>
  <si>
    <t>成都亚蔓科技有限公司</t>
  </si>
  <si>
    <t>广西硕世生物科技有限公司</t>
  </si>
  <si>
    <t>贵州省</t>
  </si>
  <si>
    <t>贵阳市</t>
  </si>
  <si>
    <t>国药集团贵阳医疗器械有限公司</t>
  </si>
  <si>
    <t>昆明友宁科技有限公司</t>
  </si>
  <si>
    <t>南宁市红房子生物医药科技有限公司</t>
  </si>
  <si>
    <t>四川迪恩爱科技有限公司</t>
  </si>
  <si>
    <t>四川省三物科技有限公司</t>
  </si>
  <si>
    <t>云南盛时迪安生物科技有限公司</t>
  </si>
  <si>
    <t>重庆欧迈医疗设备有限公司</t>
  </si>
  <si>
    <t>宁夏艾维迪生物科技有限公司</t>
  </si>
  <si>
    <t>青海华士信医用科技有限公司</t>
  </si>
  <si>
    <t>陕西高源体外诊断试剂有限公司</t>
  </si>
  <si>
    <t>缺口(预期-计划）</t>
    <phoneticPr fontId="9" type="noConversion"/>
  </si>
  <si>
    <t>缺口(实际-计划)</t>
    <phoneticPr fontId="4" type="noConversion"/>
  </si>
  <si>
    <t>产品线辅助</t>
    <phoneticPr fontId="4" type="noConversion"/>
  </si>
  <si>
    <t>重点项目（产品）</t>
  </si>
  <si>
    <t>b12年度ytd计划_去除当月</t>
  </si>
  <si>
    <t>b12年度ytd计划_调整占比_去除当月</t>
  </si>
  <si>
    <t>b11年度ytd收入_去除当月</t>
  </si>
  <si>
    <t>a42当季ttl计划金额_调整占比</t>
  </si>
  <si>
    <t>a31季度qtd收入金额</t>
  </si>
  <si>
    <t>a22当月计划金额_调整占比</t>
  </si>
  <si>
    <t>a21当月收入金额</t>
  </si>
  <si>
    <t>太原市</t>
  </si>
  <si>
    <t>山西省人口计生委科学研究所附属不孕不育专科医院</t>
  </si>
  <si>
    <t>常规新筛</t>
  </si>
  <si>
    <t>CDS5+GSL120(含KM1,KM2)</t>
  </si>
  <si>
    <t>山东大学附属生殖医院</t>
  </si>
  <si>
    <t>湖南省生殖保健医院</t>
  </si>
  <si>
    <t>南昌市</t>
  </si>
  <si>
    <t>南昌天地人科技发展有限公司</t>
  </si>
  <si>
    <t>重点项目（产品）_业务类型</t>
  </si>
  <si>
    <t>占比计划</t>
    <phoneticPr fontId="9" type="noConversion"/>
  </si>
  <si>
    <t>实际完成</t>
    <phoneticPr fontId="9" type="noConversion"/>
  </si>
  <si>
    <t>缺口</t>
    <phoneticPr fontId="9" type="noConversion"/>
  </si>
  <si>
    <t>实际完成率</t>
    <phoneticPr fontId="9" type="noConversion"/>
  </si>
  <si>
    <r>
      <t>TTL累计（去除当月）</t>
    </r>
    <r>
      <rPr>
        <b/>
        <sz val="11"/>
        <color rgb="FFFF0000"/>
        <rFont val="微软雅黑"/>
        <family val="2"/>
        <charset val="134"/>
      </rPr>
      <t>缺口=实际-占比计划</t>
    </r>
    <phoneticPr fontId="9" type="noConversion"/>
  </si>
  <si>
    <t>当前3月，以下是1-2月</t>
    <phoneticPr fontId="4" type="noConversion"/>
  </si>
  <si>
    <t>19’当季销售收入预期</t>
    <phoneticPr fontId="9" type="noConversion"/>
  </si>
  <si>
    <t>当前为Q1</t>
    <phoneticPr fontId="4" type="noConversion"/>
  </si>
  <si>
    <t>当前为3月</t>
    <phoneticPr fontId="4" type="noConversion"/>
  </si>
  <si>
    <t>占比计划：全年计划*根据历年季度占比（得出的计划值）</t>
    <phoneticPr fontId="9" type="noConversion"/>
  </si>
  <si>
    <t>占比计划</t>
    <phoneticPr fontId="4" type="noConversion"/>
  </si>
  <si>
    <t>占比计划</t>
    <phoneticPr fontId="4" type="noConversion"/>
  </si>
  <si>
    <t>缺口(预期-占比计划）</t>
    <phoneticPr fontId="9" type="noConversion"/>
  </si>
  <si>
    <t>缺口(实际-占比计划)</t>
    <phoneticPr fontId="4" type="noConversion"/>
  </si>
  <si>
    <t>完成率(占比计划)</t>
    <phoneticPr fontId="4" type="noConversion"/>
  </si>
  <si>
    <t>缺口(实际-占比计划)</t>
    <phoneticPr fontId="4" type="noConversion"/>
  </si>
  <si>
    <t>本页无占比计划，以年初计划为准</t>
    <phoneticPr fontId="8" type="noConversion"/>
  </si>
  <si>
    <t>19’当季销售收入预期</t>
    <phoneticPr fontId="9" type="noConversion"/>
  </si>
  <si>
    <t>当前Q1</t>
    <phoneticPr fontId="4" type="noConversion"/>
  </si>
  <si>
    <t>当前3月</t>
    <phoneticPr fontId="4" type="noConversion"/>
  </si>
  <si>
    <t>浙江省</t>
    <phoneticPr fontId="9" type="noConversion"/>
  </si>
  <si>
    <t>浙江省合计</t>
    <phoneticPr fontId="9" type="noConversion"/>
  </si>
  <si>
    <t>江苏省</t>
    <phoneticPr fontId="9" type="noConversion"/>
  </si>
  <si>
    <t>江苏省合计</t>
    <phoneticPr fontId="9" type="noConversion"/>
  </si>
  <si>
    <t>山东省</t>
    <phoneticPr fontId="9" type="noConversion"/>
  </si>
  <si>
    <t>山东省合计</t>
    <phoneticPr fontId="9" type="noConversion"/>
  </si>
  <si>
    <t>福建省</t>
    <phoneticPr fontId="9" type="noConversion"/>
  </si>
  <si>
    <t>福建省合计</t>
    <phoneticPr fontId="9" type="noConversion"/>
  </si>
  <si>
    <t>湖南省</t>
    <phoneticPr fontId="9" type="noConversion"/>
  </si>
  <si>
    <t>湖南省合计</t>
    <phoneticPr fontId="9" type="noConversion"/>
  </si>
  <si>
    <t>湖北省</t>
    <phoneticPr fontId="9" type="noConversion"/>
  </si>
  <si>
    <t>湖北省合计</t>
    <phoneticPr fontId="9" type="noConversion"/>
  </si>
  <si>
    <t>上海市</t>
    <phoneticPr fontId="9" type="noConversion"/>
  </si>
  <si>
    <t>上海市合计</t>
    <phoneticPr fontId="9" type="noConversion"/>
  </si>
  <si>
    <t>缺口(实际-计划)</t>
    <phoneticPr fontId="4" type="noConversion"/>
  </si>
  <si>
    <t>缺口(实际-计划)</t>
    <phoneticPr fontId="4" type="noConversion"/>
  </si>
  <si>
    <t>省区</t>
    <phoneticPr fontId="4" type="noConversion"/>
  </si>
  <si>
    <t>地级市</t>
    <phoneticPr fontId="4" type="noConversion"/>
  </si>
  <si>
    <t>产线</t>
    <phoneticPr fontId="4" type="noConversion"/>
  </si>
  <si>
    <t>合计</t>
  </si>
  <si>
    <t>当前3月，以下是1-2月</t>
    <phoneticPr fontId="8" type="noConversion"/>
  </si>
  <si>
    <t>铜陵市</t>
  </si>
  <si>
    <t>淮南市</t>
  </si>
  <si>
    <t>资阳市</t>
  </si>
  <si>
    <t>上海龙幸医疗设备有限公司</t>
  </si>
  <si>
    <t>软件</t>
  </si>
  <si>
    <r>
      <t>TTL累计（去除当月）</t>
    </r>
    <r>
      <rPr>
        <b/>
        <sz val="11"/>
        <color rgb="FFFF0000"/>
        <rFont val="微软雅黑"/>
        <family val="2"/>
        <charset val="134"/>
      </rPr>
      <t>缺口=实际-年初计划</t>
    </r>
    <phoneticPr fontId="9" type="noConversion"/>
  </si>
  <si>
    <t>东营市中心医院</t>
  </si>
  <si>
    <t>苏州珀金埃尔默医学检验所有限公司</t>
  </si>
  <si>
    <t>泰顺县人民医院</t>
  </si>
  <si>
    <t>赣州市</t>
  </si>
  <si>
    <t>赣州市妇幼保健院</t>
  </si>
  <si>
    <t>上海市临床检验中心</t>
  </si>
  <si>
    <t>北京大学人民医院</t>
  </si>
  <si>
    <t>无锡市浩来医疗器械有限公司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</si>
</sst>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family val="2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0"/>
      <color rgb="FFFF0000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9"/>
      <name val="微软雅黑"/>
      <family val="2"/>
      <charset val="134"/>
    </font>
    <font>
      <sz val="9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name val="微软雅黑"/>
      <family val="2"/>
      <charset val="134"/>
    </font>
    <font>
      <sz val="10"/>
      <name val="微软雅黑"/>
      <family val="2"/>
      <charset val="134"/>
    </font>
    <font>
      <sz val="9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3"/>
      <color rgb="FFFF0000"/>
      <name val="微软雅黑"/>
      <family val="2"/>
      <charset val="134"/>
    </font>
    <font>
      <sz val="13"/>
      <color rgb="FF000000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rgb="FFE2EFDA"/>
        <bgColor rgb="FF000000"/>
      </patternFill>
    </fill>
    <fill>
      <patternFill patternType="solid">
        <fgColor rgb="FFB7D6A3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7D6A3"/>
        <bgColor indexed="64"/>
      </patternFill>
    </fill>
  </fills>
  <borders count="5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8080"/>
      </right>
      <top/>
      <bottom style="thin">
        <color rgb="FF800080"/>
      </bottom>
      <diagonal/>
    </border>
    <border>
      <left style="thin">
        <color rgb="FF008080"/>
      </left>
      <right style="thin">
        <color rgb="FF800080"/>
      </right>
      <top/>
      <bottom style="thin">
        <color rgb="FF800080"/>
      </bottom>
      <diagonal/>
    </border>
    <border>
      <left style="medium">
        <color indexed="64"/>
      </left>
      <right style="thin">
        <color rgb="FF008080"/>
      </right>
      <top style="thin">
        <color rgb="FF800080"/>
      </top>
      <bottom style="thin">
        <color rgb="FF800080"/>
      </bottom>
      <diagonal/>
    </border>
    <border>
      <left style="thin">
        <color rgb="FF008080"/>
      </left>
      <right style="thin">
        <color rgb="FF800080"/>
      </right>
      <top style="thin">
        <color rgb="FF800080"/>
      </top>
      <bottom style="thin">
        <color rgb="FF800080"/>
      </bottom>
      <diagonal/>
    </border>
    <border>
      <left style="medium">
        <color indexed="64"/>
      </left>
      <right/>
      <top style="thin">
        <color rgb="FF800080"/>
      </top>
      <bottom style="medium">
        <color indexed="64"/>
      </bottom>
      <diagonal/>
    </border>
    <border>
      <left/>
      <right style="thin">
        <color rgb="FF800080"/>
      </right>
      <top style="thin">
        <color rgb="FF800080"/>
      </top>
      <bottom style="medium">
        <color indexed="64"/>
      </bottom>
      <diagonal/>
    </border>
    <border>
      <left style="medium">
        <color indexed="64"/>
      </left>
      <right style="thin">
        <color rgb="FF008080"/>
      </right>
      <top style="medium">
        <color indexed="64"/>
      </top>
      <bottom style="thin">
        <color rgb="FF800080"/>
      </bottom>
      <diagonal/>
    </border>
    <border>
      <left style="thin">
        <color rgb="FF008080"/>
      </left>
      <right style="thin">
        <color rgb="FF800080"/>
      </right>
      <top style="medium">
        <color indexed="64"/>
      </top>
      <bottom style="thin">
        <color rgb="FF80008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rgb="FF800080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08">
    <xf numFmtId="0" fontId="0" fillId="0" borderId="0" xfId="0"/>
    <xf numFmtId="0" fontId="6" fillId="2" borderId="2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10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49" fontId="1" fillId="0" borderId="19" xfId="0" applyNumberFormat="1" applyFont="1" applyBorder="1" applyAlignment="1">
      <alignment vertical="center"/>
    </xf>
    <xf numFmtId="49" fontId="1" fillId="0" borderId="21" xfId="0" applyNumberFormat="1" applyFont="1" applyBorder="1" applyAlignment="1">
      <alignment vertical="center"/>
    </xf>
    <xf numFmtId="49" fontId="1" fillId="0" borderId="25" xfId="0" applyNumberFormat="1" applyFont="1" applyBorder="1" applyAlignment="1">
      <alignment vertical="center"/>
    </xf>
    <xf numFmtId="49" fontId="1" fillId="0" borderId="8" xfId="0" applyNumberFormat="1" applyFont="1" applyBorder="1" applyAlignment="1">
      <alignment vertical="center"/>
    </xf>
    <xf numFmtId="49" fontId="1" fillId="0" borderId="12" xfId="0" applyNumberFormat="1" applyFont="1" applyBorder="1" applyAlignment="1">
      <alignment vertical="center"/>
    </xf>
    <xf numFmtId="0" fontId="7" fillId="3" borderId="5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 wrapText="1"/>
    </xf>
    <xf numFmtId="3" fontId="12" fillId="0" borderId="6" xfId="0" applyNumberFormat="1" applyFont="1" applyBorder="1" applyAlignment="1">
      <alignment vertical="center"/>
    </xf>
    <xf numFmtId="3" fontId="12" fillId="0" borderId="7" xfId="0" applyNumberFormat="1" applyFont="1" applyBorder="1" applyAlignment="1">
      <alignment vertical="center"/>
    </xf>
    <xf numFmtId="9" fontId="12" fillId="0" borderId="9" xfId="1" applyFont="1" applyBorder="1">
      <alignment vertical="center"/>
    </xf>
    <xf numFmtId="9" fontId="12" fillId="0" borderId="7" xfId="1" applyFont="1" applyBorder="1">
      <alignment vertical="center"/>
    </xf>
    <xf numFmtId="3" fontId="12" fillId="0" borderId="10" xfId="0" applyNumberFormat="1" applyFont="1" applyBorder="1" applyAlignment="1">
      <alignment vertical="center"/>
    </xf>
    <xf numFmtId="3" fontId="12" fillId="0" borderId="11" xfId="0" applyNumberFormat="1" applyFont="1" applyBorder="1" applyAlignment="1">
      <alignment vertical="center"/>
    </xf>
    <xf numFmtId="9" fontId="12" fillId="0" borderId="13" xfId="1" applyFont="1" applyBorder="1">
      <alignment vertical="center"/>
    </xf>
    <xf numFmtId="9" fontId="12" fillId="0" borderId="11" xfId="1" applyFont="1" applyBorder="1">
      <alignment vertical="center"/>
    </xf>
    <xf numFmtId="3" fontId="12" fillId="4" borderId="26" xfId="0" applyNumberFormat="1" applyFont="1" applyFill="1" applyBorder="1" applyAlignment="1">
      <alignment vertical="center"/>
    </xf>
    <xf numFmtId="3" fontId="12" fillId="4" borderId="16" xfId="0" applyNumberFormat="1" applyFont="1" applyFill="1" applyBorder="1" applyAlignment="1">
      <alignment vertical="center"/>
    </xf>
    <xf numFmtId="9" fontId="12" fillId="4" borderId="17" xfId="1" applyFont="1" applyFill="1" applyBorder="1">
      <alignment vertical="center"/>
    </xf>
    <xf numFmtId="9" fontId="12" fillId="4" borderId="16" xfId="1" applyFont="1" applyFill="1" applyBorder="1">
      <alignment vertical="center"/>
    </xf>
    <xf numFmtId="49" fontId="1" fillId="0" borderId="31" xfId="0" applyNumberFormat="1" applyFont="1" applyBorder="1" applyAlignment="1">
      <alignment vertical="center"/>
    </xf>
    <xf numFmtId="3" fontId="12" fillId="6" borderId="16" xfId="0" applyNumberFormat="1" applyFont="1" applyFill="1" applyBorder="1" applyAlignment="1">
      <alignment vertical="center"/>
    </xf>
    <xf numFmtId="0" fontId="13" fillId="5" borderId="0" xfId="0" applyFont="1" applyFill="1" applyAlignment="1">
      <alignment vertical="center" wrapText="1"/>
    </xf>
    <xf numFmtId="0" fontId="13" fillId="0" borderId="0" xfId="0" applyFont="1" applyAlignment="1">
      <alignment vertical="center" wrapText="1"/>
    </xf>
    <xf numFmtId="0" fontId="13" fillId="0" borderId="0" xfId="0" applyFont="1"/>
    <xf numFmtId="0" fontId="13" fillId="0" borderId="0" xfId="0" applyFont="1" applyAlignment="1">
      <alignment vertical="center"/>
    </xf>
    <xf numFmtId="3" fontId="12" fillId="0" borderId="33" xfId="0" applyNumberFormat="1" applyFont="1" applyBorder="1" applyAlignment="1">
      <alignment vertical="center"/>
    </xf>
    <xf numFmtId="3" fontId="12" fillId="0" borderId="34" xfId="0" applyNumberFormat="1" applyFont="1" applyBorder="1" applyAlignment="1">
      <alignment vertical="center"/>
    </xf>
    <xf numFmtId="3" fontId="12" fillId="4" borderId="35" xfId="0" applyNumberFormat="1" applyFont="1" applyFill="1" applyBorder="1" applyAlignment="1">
      <alignment vertical="center"/>
    </xf>
    <xf numFmtId="0" fontId="14" fillId="2" borderId="2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left" vertical="center"/>
    </xf>
    <xf numFmtId="0" fontId="6" fillId="3" borderId="32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2" borderId="32" xfId="0" applyFont="1" applyFill="1" applyBorder="1" applyAlignment="1">
      <alignment horizontal="center" vertical="center" wrapText="1"/>
    </xf>
    <xf numFmtId="3" fontId="8" fillId="0" borderId="9" xfId="0" applyNumberFormat="1" applyFont="1" applyBorder="1" applyAlignment="1">
      <alignment vertical="center" wrapText="1"/>
    </xf>
    <xf numFmtId="3" fontId="8" fillId="0" borderId="13" xfId="0" applyNumberFormat="1" applyFont="1" applyBorder="1" applyAlignment="1">
      <alignment vertical="center" wrapText="1"/>
    </xf>
    <xf numFmtId="3" fontId="12" fillId="4" borderId="17" xfId="0" applyNumberFormat="1" applyFont="1" applyFill="1" applyBorder="1" applyAlignment="1">
      <alignment vertical="center"/>
    </xf>
    <xf numFmtId="49" fontId="1" fillId="0" borderId="9" xfId="0" applyNumberFormat="1" applyFont="1" applyBorder="1" applyAlignment="1">
      <alignment vertical="center"/>
    </xf>
    <xf numFmtId="49" fontId="1" fillId="0" borderId="13" xfId="0" applyNumberFormat="1" applyFont="1" applyBorder="1" applyAlignment="1">
      <alignment vertical="center"/>
    </xf>
    <xf numFmtId="49" fontId="1" fillId="4" borderId="17" xfId="0" applyNumberFormat="1" applyFont="1" applyFill="1" applyBorder="1" applyAlignment="1">
      <alignment horizontal="center" vertical="center"/>
    </xf>
    <xf numFmtId="0" fontId="14" fillId="2" borderId="32" xfId="0" applyFont="1" applyFill="1" applyBorder="1" applyAlignment="1">
      <alignment horizontal="center" vertical="center" wrapText="1"/>
    </xf>
    <xf numFmtId="49" fontId="1" fillId="0" borderId="11" xfId="0" applyNumberFormat="1" applyFont="1" applyBorder="1" applyAlignment="1">
      <alignment horizontal="center" vertical="center"/>
    </xf>
    <xf numFmtId="49" fontId="1" fillId="0" borderId="7" xfId="0" applyNumberFormat="1" applyFont="1" applyBorder="1" applyAlignment="1">
      <alignment horizontal="center" vertical="center"/>
    </xf>
    <xf numFmtId="49" fontId="1" fillId="4" borderId="16" xfId="0" applyNumberFormat="1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1" fillId="0" borderId="24" xfId="0" applyNumberFormat="1" applyFont="1" applyBorder="1" applyAlignment="1">
      <alignment horizontal="center" vertical="center"/>
    </xf>
    <xf numFmtId="0" fontId="1" fillId="0" borderId="20" xfId="0" applyFont="1" applyBorder="1" applyAlignment="1">
      <alignment vertical="center"/>
    </xf>
    <xf numFmtId="49" fontId="1" fillId="4" borderId="22" xfId="0" applyNumberFormat="1" applyFont="1" applyFill="1" applyBorder="1" applyAlignment="1">
      <alignment horizontal="center" vertical="center"/>
    </xf>
    <xf numFmtId="49" fontId="1" fillId="4" borderId="23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>
      <alignment horizontal="center" vertical="center" wrapText="1"/>
    </xf>
    <xf numFmtId="0" fontId="5" fillId="3" borderId="5" xfId="0" applyFont="1" applyFill="1" applyBorder="1" applyAlignment="1">
      <alignment horizontal="center" vertical="center" wrapText="1"/>
    </xf>
    <xf numFmtId="0" fontId="5" fillId="3" borderId="29" xfId="0" applyFont="1" applyFill="1" applyBorder="1" applyAlignment="1">
      <alignment horizontal="center" vertical="center" wrapText="1"/>
    </xf>
    <xf numFmtId="0" fontId="5" fillId="2" borderId="39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5" fillId="2" borderId="40" xfId="0" applyFont="1" applyFill="1" applyBorder="1" applyAlignment="1">
      <alignment horizontal="center" vertical="center" wrapText="1"/>
    </xf>
    <xf numFmtId="0" fontId="5" fillId="3" borderId="41" xfId="0" applyFont="1" applyFill="1" applyBorder="1" applyAlignment="1">
      <alignment horizontal="center" vertical="center" wrapText="1"/>
    </xf>
    <xf numFmtId="0" fontId="5" fillId="3" borderId="42" xfId="0" applyFont="1" applyFill="1" applyBorder="1" applyAlignment="1">
      <alignment horizontal="center" vertical="center" wrapText="1"/>
    </xf>
    <xf numFmtId="0" fontId="5" fillId="3" borderId="43" xfId="0" applyFont="1" applyFill="1" applyBorder="1" applyAlignment="1">
      <alignment horizontal="center" vertical="center" wrapText="1"/>
    </xf>
    <xf numFmtId="0" fontId="5" fillId="3" borderId="44" xfId="0" applyFont="1" applyFill="1" applyBorder="1" applyAlignment="1">
      <alignment horizontal="center" vertical="center" wrapText="1"/>
    </xf>
    <xf numFmtId="49" fontId="3" fillId="0" borderId="24" xfId="0" applyNumberFormat="1" applyFont="1" applyBorder="1" applyAlignment="1">
      <alignment horizontal="center" vertical="center"/>
    </xf>
    <xf numFmtId="0" fontId="3" fillId="0" borderId="20" xfId="0" applyFont="1" applyBorder="1" applyAlignment="1">
      <alignment vertical="center"/>
    </xf>
    <xf numFmtId="49" fontId="1" fillId="0" borderId="6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49" fontId="1" fillId="4" borderId="14" xfId="0" applyNumberFormat="1" applyFont="1" applyFill="1" applyBorder="1" applyAlignment="1">
      <alignment horizontal="center" vertical="center"/>
    </xf>
    <xf numFmtId="49" fontId="1" fillId="4" borderId="15" xfId="0" applyNumberFormat="1" applyFont="1" applyFill="1" applyBorder="1" applyAlignment="1">
      <alignment horizontal="center" vertical="center"/>
    </xf>
    <xf numFmtId="49" fontId="1" fillId="0" borderId="18" xfId="0" applyNumberFormat="1" applyFont="1" applyBorder="1" applyAlignment="1">
      <alignment horizontal="center" vertical="center"/>
    </xf>
    <xf numFmtId="0" fontId="10" fillId="0" borderId="45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5" fillId="2" borderId="48" xfId="0" applyFont="1" applyFill="1" applyBorder="1" applyAlignment="1">
      <alignment horizontal="center" vertical="center" wrapText="1"/>
    </xf>
    <xf numFmtId="0" fontId="5" fillId="2" borderId="4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49" fontId="3" fillId="0" borderId="18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41" xfId="0" applyNumberFormat="1" applyFont="1" applyBorder="1" applyAlignment="1">
      <alignment horizontal="center" vertical="center"/>
    </xf>
    <xf numFmtId="49" fontId="1" fillId="0" borderId="50" xfId="0" applyNumberFormat="1" applyFont="1" applyBorder="1" applyAlignment="1">
      <alignment horizontal="center" vertical="center"/>
    </xf>
    <xf numFmtId="49" fontId="1" fillId="4" borderId="49" xfId="0" applyNumberFormat="1" applyFont="1" applyFill="1" applyBorder="1" applyAlignment="1">
      <alignment horizontal="center" vertical="center"/>
    </xf>
    <xf numFmtId="49" fontId="1" fillId="0" borderId="30" xfId="0" applyNumberFormat="1" applyFont="1" applyBorder="1" applyAlignment="1">
      <alignment horizontal="center" vertical="center"/>
    </xf>
    <xf numFmtId="49" fontId="1" fillId="4" borderId="51" xfId="0" applyNumberFormat="1" applyFont="1" applyFill="1" applyBorder="1" applyAlignment="1">
      <alignment horizontal="center" vertical="center"/>
    </xf>
    <xf numFmtId="49" fontId="1" fillId="4" borderId="52" xfId="0" applyNumberFormat="1" applyFont="1" applyFill="1" applyBorder="1" applyAlignment="1">
      <alignment horizontal="center" vertical="center"/>
    </xf>
    <xf numFmtId="0" fontId="17" fillId="0" borderId="36" xfId="0" applyFont="1" applyFill="1" applyBorder="1" applyAlignment="1">
      <alignment horizontal="center" vertical="center"/>
    </xf>
    <xf numFmtId="0" fontId="17" fillId="0" borderId="37" xfId="0" applyFont="1" applyFill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 wrapText="1"/>
    </xf>
    <xf numFmtId="0" fontId="5" fillId="7" borderId="53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4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5" fillId="7" borderId="55" xfId="0" applyFont="1" applyFill="1" applyBorder="1" applyAlignment="1">
      <alignment horizontal="center" vertical="center" wrapText="1"/>
    </xf>
  </cellXfs>
  <cellStyles count="4">
    <cellStyle name="百分比" xfId="1" builtinId="5"/>
    <cellStyle name="百分比 2" xfId="3"/>
    <cellStyle name="常规" xfId="0" builtinId="0"/>
    <cellStyle name="常规 2" xfId="2"/>
  </cellStyles>
  <dxfs count="42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212"/>
  <sheetViews>
    <sheetView zoomScale="80" zoomScaleNormal="80" workbookViewId="0">
      <pane ySplit="1" topLeftCell="A2183" activePane="bottomLeft" state="frozen"/>
      <selection pane="bottomLeft" activeCell="A2195" sqref="A2195:B2212"/>
    </sheetView>
  </sheetViews>
  <sheetFormatPr defaultRowHeight="13.2" x14ac:dyDescent="0.3"/>
  <cols>
    <col min="1" max="1" width="8.88671875" style="33"/>
    <col min="2" max="2" width="11.109375" style="33" customWidth="1"/>
    <col min="3" max="3" width="8.88671875" style="33"/>
    <col min="4" max="4" width="6.77734375" style="33" customWidth="1"/>
    <col min="5" max="5" width="6.5546875" style="33" customWidth="1"/>
    <col min="6" max="6" width="7.88671875" style="33" customWidth="1"/>
    <col min="7" max="11" width="8.88671875" style="33"/>
    <col min="12" max="12" width="7.21875" style="33" customWidth="1"/>
    <col min="13" max="13" width="9" style="33" customWidth="1"/>
    <col min="14" max="17" width="9.33203125" style="33" customWidth="1"/>
    <col min="18" max="18" width="9.21875" style="33" customWidth="1"/>
    <col min="19" max="27" width="9.33203125" style="33" customWidth="1"/>
    <col min="28" max="16384" width="8.88671875" style="33"/>
  </cols>
  <sheetData>
    <row r="1" spans="1:27" s="32" customFormat="1" ht="55.2" customHeight="1" x14ac:dyDescent="0.25">
      <c r="A1" s="31" t="s">
        <v>656</v>
      </c>
      <c r="B1" s="31" t="s">
        <v>673</v>
      </c>
      <c r="C1" s="32" t="s">
        <v>21</v>
      </c>
      <c r="D1" s="32" t="s">
        <v>22</v>
      </c>
      <c r="E1" s="32" t="s">
        <v>23</v>
      </c>
      <c r="F1" s="32" t="s">
        <v>24</v>
      </c>
      <c r="G1" s="32" t="s">
        <v>25</v>
      </c>
      <c r="H1" s="32" t="s">
        <v>26</v>
      </c>
      <c r="I1" s="32" t="s">
        <v>27</v>
      </c>
      <c r="J1" s="32" t="s">
        <v>28</v>
      </c>
      <c r="K1" s="32" t="s">
        <v>657</v>
      </c>
      <c r="L1" s="32" t="s">
        <v>29</v>
      </c>
      <c r="M1" s="32" t="s">
        <v>607</v>
      </c>
      <c r="N1" s="32" t="s">
        <v>658</v>
      </c>
      <c r="O1" s="32" t="s">
        <v>659</v>
      </c>
      <c r="P1" s="32" t="s">
        <v>660</v>
      </c>
      <c r="Q1" s="32" t="s">
        <v>617</v>
      </c>
      <c r="R1" s="32" t="s">
        <v>661</v>
      </c>
      <c r="S1" s="32" t="s">
        <v>662</v>
      </c>
      <c r="T1" s="32" t="s">
        <v>618</v>
      </c>
      <c r="U1" s="32" t="s">
        <v>663</v>
      </c>
      <c r="V1" s="32" t="s">
        <v>619</v>
      </c>
      <c r="W1" s="32" t="s">
        <v>30</v>
      </c>
      <c r="X1" s="32" t="s">
        <v>31</v>
      </c>
      <c r="Y1" s="32" t="s">
        <v>32</v>
      </c>
      <c r="Z1" s="32" t="s">
        <v>560</v>
      </c>
      <c r="AA1" s="32" t="s">
        <v>664</v>
      </c>
    </row>
    <row r="2" spans="1:27" x14ac:dyDescent="0.3">
      <c r="A2" s="33" t="str">
        <f t="shared" ref="A2:A57" si="0">IF(L2="是","仪器设备",H2)</f>
        <v>产前</v>
      </c>
      <c r="B2" s="34">
        <f t="shared" ref="B2:B57" si="1">IF(K2="CMA",K2&amp;"_"&amp;M2,K2)</f>
        <v>0</v>
      </c>
      <c r="C2" s="33" t="s">
        <v>33</v>
      </c>
      <c r="D2" s="33" t="s">
        <v>34</v>
      </c>
      <c r="E2" s="33" t="s">
        <v>35</v>
      </c>
      <c r="F2" s="33" t="s">
        <v>35</v>
      </c>
      <c r="G2" s="33" t="s">
        <v>727</v>
      </c>
      <c r="H2" s="33" t="s">
        <v>0</v>
      </c>
      <c r="I2" s="33" t="s">
        <v>79</v>
      </c>
      <c r="J2" s="33" t="s">
        <v>82</v>
      </c>
      <c r="L2" s="33" t="s">
        <v>39</v>
      </c>
      <c r="M2" s="33" t="s">
        <v>608</v>
      </c>
      <c r="P2" s="33">
        <v>0</v>
      </c>
      <c r="S2" s="33">
        <v>1</v>
      </c>
      <c r="Z2" s="33">
        <v>1</v>
      </c>
      <c r="AA2" s="33">
        <v>1</v>
      </c>
    </row>
    <row r="3" spans="1:27" x14ac:dyDescent="0.3">
      <c r="A3" s="33" t="str">
        <f t="shared" si="0"/>
        <v>产前</v>
      </c>
      <c r="B3" s="34" t="str">
        <f t="shared" si="1"/>
        <v>CMA_产品类</v>
      </c>
      <c r="C3" s="33" t="s">
        <v>33</v>
      </c>
      <c r="D3" s="33" t="s">
        <v>34</v>
      </c>
      <c r="E3" s="33" t="s">
        <v>35</v>
      </c>
      <c r="F3" s="33" t="s">
        <v>35</v>
      </c>
      <c r="G3" s="33" t="s">
        <v>36</v>
      </c>
      <c r="H3" s="33" t="s">
        <v>0</v>
      </c>
      <c r="I3" s="33" t="s">
        <v>37</v>
      </c>
      <c r="J3" s="33" t="s">
        <v>38</v>
      </c>
      <c r="K3" s="33" t="s">
        <v>38</v>
      </c>
      <c r="L3" s="33" t="s">
        <v>39</v>
      </c>
      <c r="M3" s="33" t="s">
        <v>608</v>
      </c>
      <c r="P3" s="33">
        <v>235.19999694824199</v>
      </c>
      <c r="S3" s="33">
        <v>235.19999694824199</v>
      </c>
    </row>
    <row r="4" spans="1:27" x14ac:dyDescent="0.3">
      <c r="A4" s="33" t="str">
        <f t="shared" si="0"/>
        <v>产前</v>
      </c>
      <c r="B4" s="34" t="str">
        <f t="shared" si="1"/>
        <v/>
      </c>
      <c r="C4" s="33" t="s">
        <v>33</v>
      </c>
      <c r="D4" s="33" t="s">
        <v>34</v>
      </c>
      <c r="E4" s="33" t="s">
        <v>35</v>
      </c>
      <c r="F4" s="33" t="s">
        <v>35</v>
      </c>
      <c r="G4" s="33" t="s">
        <v>40</v>
      </c>
      <c r="H4" s="33" t="s">
        <v>0</v>
      </c>
      <c r="I4" s="33" t="s">
        <v>41</v>
      </c>
      <c r="J4" s="33" t="s">
        <v>42</v>
      </c>
      <c r="K4" s="33" t="s">
        <v>58</v>
      </c>
      <c r="L4" s="33" t="s">
        <v>39</v>
      </c>
      <c r="M4" s="33" t="s">
        <v>608</v>
      </c>
      <c r="P4" s="33">
        <v>0</v>
      </c>
      <c r="S4" s="33">
        <v>7.5</v>
      </c>
      <c r="X4" s="33">
        <v>7.5</v>
      </c>
      <c r="AA4" s="33">
        <v>7.5</v>
      </c>
    </row>
    <row r="5" spans="1:27" x14ac:dyDescent="0.3">
      <c r="A5" s="33" t="str">
        <f t="shared" si="0"/>
        <v>产前</v>
      </c>
      <c r="B5" s="34" t="str">
        <f t="shared" si="1"/>
        <v>CMA_产品类</v>
      </c>
      <c r="C5" s="33" t="s">
        <v>33</v>
      </c>
      <c r="D5" s="33" t="s">
        <v>34</v>
      </c>
      <c r="E5" s="33" t="s">
        <v>43</v>
      </c>
      <c r="F5" s="33" t="s">
        <v>44</v>
      </c>
      <c r="G5" s="33" t="s">
        <v>49</v>
      </c>
      <c r="H5" s="33" t="s">
        <v>0</v>
      </c>
      <c r="I5" s="33" t="s">
        <v>37</v>
      </c>
      <c r="J5" s="33" t="s">
        <v>38</v>
      </c>
      <c r="K5" s="33" t="s">
        <v>38</v>
      </c>
      <c r="L5" s="33" t="s">
        <v>39</v>
      </c>
      <c r="M5" s="33" t="s">
        <v>608</v>
      </c>
      <c r="P5" s="33">
        <v>0</v>
      </c>
      <c r="S5" s="33">
        <v>26.399999618530298</v>
      </c>
      <c r="W5" s="33">
        <v>26.399999618530298</v>
      </c>
      <c r="AA5" s="33">
        <v>26.399999618530298</v>
      </c>
    </row>
    <row r="6" spans="1:27" x14ac:dyDescent="0.3">
      <c r="A6" s="33" t="str">
        <f t="shared" si="0"/>
        <v>产前</v>
      </c>
      <c r="B6" s="34" t="str">
        <f t="shared" si="1"/>
        <v>CMA_产品类</v>
      </c>
      <c r="C6" s="33" t="s">
        <v>33</v>
      </c>
      <c r="D6" s="33" t="s">
        <v>34</v>
      </c>
      <c r="E6" s="33" t="s">
        <v>50</v>
      </c>
      <c r="F6" s="33" t="s">
        <v>51</v>
      </c>
      <c r="G6" s="33" t="s">
        <v>52</v>
      </c>
      <c r="H6" s="33" t="s">
        <v>0</v>
      </c>
      <c r="I6" s="33" t="s">
        <v>37</v>
      </c>
      <c r="J6" s="33" t="s">
        <v>38</v>
      </c>
      <c r="K6" s="33" t="s">
        <v>38</v>
      </c>
      <c r="L6" s="33" t="s">
        <v>39</v>
      </c>
      <c r="M6" s="33" t="s">
        <v>608</v>
      </c>
      <c r="P6" s="33">
        <v>79.199998855590806</v>
      </c>
      <c r="S6" s="33">
        <v>131.999998092651</v>
      </c>
      <c r="W6" s="33">
        <v>52.799999237060497</v>
      </c>
      <c r="AA6" s="33">
        <v>52.799999237060497</v>
      </c>
    </row>
    <row r="7" spans="1:27" x14ac:dyDescent="0.3">
      <c r="A7" s="33" t="str">
        <f t="shared" si="0"/>
        <v>新生儿</v>
      </c>
      <c r="B7" s="34" t="str">
        <f t="shared" si="1"/>
        <v>MSMS</v>
      </c>
      <c r="C7" s="33" t="s">
        <v>33</v>
      </c>
      <c r="D7" s="33" t="s">
        <v>34</v>
      </c>
      <c r="E7" s="33" t="s">
        <v>63</v>
      </c>
      <c r="F7" s="33" t="s">
        <v>665</v>
      </c>
      <c r="G7" s="33" t="s">
        <v>666</v>
      </c>
      <c r="H7" s="33" t="s">
        <v>1</v>
      </c>
      <c r="I7" s="33" t="s">
        <v>47</v>
      </c>
      <c r="J7" s="33" t="s">
        <v>48</v>
      </c>
      <c r="K7" s="33" t="s">
        <v>591</v>
      </c>
      <c r="L7" s="33" t="s">
        <v>39</v>
      </c>
      <c r="M7" s="33" t="s">
        <v>608</v>
      </c>
      <c r="P7" s="33">
        <v>0</v>
      </c>
      <c r="S7" s="33">
        <v>720</v>
      </c>
      <c r="Y7" s="33">
        <v>720</v>
      </c>
      <c r="AA7" s="33">
        <v>720</v>
      </c>
    </row>
    <row r="8" spans="1:27" x14ac:dyDescent="0.3">
      <c r="A8" s="33" t="str">
        <f t="shared" si="0"/>
        <v>产前</v>
      </c>
      <c r="B8" s="34" t="str">
        <f t="shared" si="1"/>
        <v>CMA_产品类</v>
      </c>
      <c r="C8" s="33" t="s">
        <v>33</v>
      </c>
      <c r="D8" s="33" t="s">
        <v>34</v>
      </c>
      <c r="E8" s="33" t="s">
        <v>58</v>
      </c>
      <c r="F8" s="33" t="s">
        <v>58</v>
      </c>
      <c r="G8" s="33" t="s">
        <v>59</v>
      </c>
      <c r="H8" s="33" t="s">
        <v>0</v>
      </c>
      <c r="I8" s="33" t="s">
        <v>37</v>
      </c>
      <c r="J8" s="33" t="s">
        <v>38</v>
      </c>
      <c r="K8" s="33" t="s">
        <v>38</v>
      </c>
      <c r="L8" s="33" t="s">
        <v>39</v>
      </c>
      <c r="M8" s="33" t="s">
        <v>608</v>
      </c>
      <c r="P8" s="33">
        <v>501.60000610351602</v>
      </c>
      <c r="S8" s="33">
        <v>501.60000610351602</v>
      </c>
    </row>
    <row r="9" spans="1:27" x14ac:dyDescent="0.3">
      <c r="A9" s="33" t="str">
        <f t="shared" si="0"/>
        <v>新生儿</v>
      </c>
      <c r="B9" s="34" t="str">
        <f t="shared" si="1"/>
        <v/>
      </c>
      <c r="C9" s="33" t="s">
        <v>33</v>
      </c>
      <c r="D9" s="33" t="s">
        <v>34</v>
      </c>
      <c r="E9" s="33" t="s">
        <v>35</v>
      </c>
      <c r="F9" s="33" t="s">
        <v>35</v>
      </c>
      <c r="G9" s="33" t="s">
        <v>62</v>
      </c>
      <c r="H9" s="33" t="s">
        <v>1</v>
      </c>
      <c r="I9" s="33" t="s">
        <v>60</v>
      </c>
      <c r="J9" s="33" t="s">
        <v>61</v>
      </c>
      <c r="K9" s="33" t="s">
        <v>58</v>
      </c>
      <c r="L9" s="33" t="s">
        <v>39</v>
      </c>
      <c r="M9" s="33" t="s">
        <v>608</v>
      </c>
      <c r="P9" s="33">
        <v>57.994998931884801</v>
      </c>
      <c r="S9" s="33">
        <v>91.994998931884794</v>
      </c>
      <c r="Z9" s="33">
        <v>34</v>
      </c>
      <c r="AA9" s="33">
        <v>34</v>
      </c>
    </row>
    <row r="10" spans="1:27" x14ac:dyDescent="0.3">
      <c r="A10" s="33" t="str">
        <f t="shared" si="0"/>
        <v>产前</v>
      </c>
      <c r="B10" s="34" t="str">
        <f t="shared" si="1"/>
        <v/>
      </c>
      <c r="C10" s="33" t="s">
        <v>33</v>
      </c>
      <c r="D10" s="33" t="s">
        <v>34</v>
      </c>
      <c r="E10" s="33" t="s">
        <v>63</v>
      </c>
      <c r="F10" s="33" t="s">
        <v>64</v>
      </c>
      <c r="G10" s="33" t="s">
        <v>65</v>
      </c>
      <c r="H10" s="33" t="s">
        <v>0</v>
      </c>
      <c r="I10" s="33" t="s">
        <v>45</v>
      </c>
      <c r="J10" s="33" t="s">
        <v>46</v>
      </c>
      <c r="K10" s="33" t="s">
        <v>58</v>
      </c>
      <c r="L10" s="33" t="s">
        <v>39</v>
      </c>
      <c r="M10" s="33" t="s">
        <v>608</v>
      </c>
      <c r="P10" s="33">
        <v>0</v>
      </c>
      <c r="S10" s="33">
        <v>2.5799999237060498</v>
      </c>
      <c r="Z10" s="33">
        <v>2.5799999237060498</v>
      </c>
      <c r="AA10" s="33">
        <v>2.5799999237060498</v>
      </c>
    </row>
    <row r="11" spans="1:27" x14ac:dyDescent="0.3">
      <c r="A11" s="33" t="str">
        <f t="shared" si="0"/>
        <v>仪器设备</v>
      </c>
      <c r="B11" s="34" t="str">
        <f t="shared" si="1"/>
        <v/>
      </c>
      <c r="C11" s="33" t="s">
        <v>33</v>
      </c>
      <c r="D11" s="33" t="s">
        <v>34</v>
      </c>
      <c r="E11" s="33" t="s">
        <v>63</v>
      </c>
      <c r="F11" s="33" t="s">
        <v>64</v>
      </c>
      <c r="G11" s="33" t="s">
        <v>65</v>
      </c>
      <c r="H11" s="33" t="s">
        <v>0</v>
      </c>
      <c r="I11" s="33" t="s">
        <v>66</v>
      </c>
      <c r="J11" s="33" t="s">
        <v>67</v>
      </c>
      <c r="K11" s="33" t="s">
        <v>58</v>
      </c>
      <c r="L11" s="33" t="s">
        <v>68</v>
      </c>
      <c r="M11" s="33" t="s">
        <v>608</v>
      </c>
      <c r="P11" s="33">
        <v>0</v>
      </c>
      <c r="S11" s="33">
        <v>3.1679999828338601</v>
      </c>
      <c r="X11" s="33">
        <v>3.1679999828338601</v>
      </c>
      <c r="AA11" s="33">
        <v>3.1679999828338601</v>
      </c>
    </row>
    <row r="12" spans="1:27" x14ac:dyDescent="0.3">
      <c r="A12" s="33" t="str">
        <f t="shared" si="0"/>
        <v>产前</v>
      </c>
      <c r="B12" s="34" t="str">
        <f t="shared" si="1"/>
        <v>CMA_产品类</v>
      </c>
      <c r="C12" s="33" t="s">
        <v>33</v>
      </c>
      <c r="D12" s="33" t="s">
        <v>34</v>
      </c>
      <c r="E12" s="33" t="s">
        <v>63</v>
      </c>
      <c r="F12" s="33" t="s">
        <v>64</v>
      </c>
      <c r="G12" s="33" t="s">
        <v>65</v>
      </c>
      <c r="H12" s="33" t="s">
        <v>0</v>
      </c>
      <c r="I12" s="33" t="s">
        <v>37</v>
      </c>
      <c r="J12" s="33" t="s">
        <v>38</v>
      </c>
      <c r="K12" s="33" t="s">
        <v>38</v>
      </c>
      <c r="L12" s="33" t="s">
        <v>39</v>
      </c>
      <c r="M12" s="33" t="s">
        <v>608</v>
      </c>
      <c r="P12" s="33">
        <v>249.60000610351599</v>
      </c>
      <c r="S12" s="33">
        <v>280.80000686645502</v>
      </c>
      <c r="Z12" s="33">
        <v>31.200000762939499</v>
      </c>
      <c r="AA12" s="33">
        <v>31.200000762939499</v>
      </c>
    </row>
    <row r="13" spans="1:27" x14ac:dyDescent="0.3">
      <c r="A13" s="33" t="str">
        <f t="shared" si="0"/>
        <v>产前</v>
      </c>
      <c r="B13" s="34" t="str">
        <f t="shared" si="1"/>
        <v/>
      </c>
      <c r="C13" s="33" t="s">
        <v>33</v>
      </c>
      <c r="D13" s="33" t="s">
        <v>34</v>
      </c>
      <c r="E13" s="33" t="s">
        <v>63</v>
      </c>
      <c r="F13" s="33" t="s">
        <v>64</v>
      </c>
      <c r="G13" s="33" t="s">
        <v>65</v>
      </c>
      <c r="H13" s="33" t="s">
        <v>0</v>
      </c>
      <c r="I13" s="33" t="s">
        <v>41</v>
      </c>
      <c r="J13" s="33" t="s">
        <v>69</v>
      </c>
      <c r="K13" s="33" t="s">
        <v>58</v>
      </c>
      <c r="L13" s="33" t="s">
        <v>39</v>
      </c>
      <c r="M13" s="33" t="s">
        <v>608</v>
      </c>
      <c r="P13" s="33">
        <v>119.999999642372</v>
      </c>
      <c r="S13" s="33">
        <v>119.999999642372</v>
      </c>
    </row>
    <row r="14" spans="1:27" x14ac:dyDescent="0.3">
      <c r="A14" s="33" t="str">
        <f t="shared" si="0"/>
        <v>新生儿</v>
      </c>
      <c r="B14" s="34" t="str">
        <f t="shared" si="1"/>
        <v>MSMS</v>
      </c>
      <c r="C14" s="33" t="s">
        <v>33</v>
      </c>
      <c r="D14" s="33" t="s">
        <v>34</v>
      </c>
      <c r="E14" s="33" t="s">
        <v>63</v>
      </c>
      <c r="F14" s="33" t="s">
        <v>64</v>
      </c>
      <c r="G14" s="33" t="s">
        <v>65</v>
      </c>
      <c r="H14" s="33" t="s">
        <v>1</v>
      </c>
      <c r="I14" s="33" t="s">
        <v>47</v>
      </c>
      <c r="J14" s="33" t="s">
        <v>48</v>
      </c>
      <c r="K14" s="33" t="s">
        <v>591</v>
      </c>
      <c r="L14" s="33" t="s">
        <v>39</v>
      </c>
      <c r="M14" s="33" t="s">
        <v>608</v>
      </c>
      <c r="P14" s="33">
        <v>0</v>
      </c>
      <c r="S14" s="33">
        <v>720</v>
      </c>
      <c r="W14" s="33">
        <v>720</v>
      </c>
      <c r="AA14" s="33">
        <v>720</v>
      </c>
    </row>
    <row r="15" spans="1:27" x14ac:dyDescent="0.3">
      <c r="A15" s="33" t="str">
        <f t="shared" si="0"/>
        <v>仪器设备</v>
      </c>
      <c r="B15" s="34" t="str">
        <f t="shared" si="1"/>
        <v/>
      </c>
      <c r="C15" s="33" t="s">
        <v>33</v>
      </c>
      <c r="D15" s="33" t="s">
        <v>34</v>
      </c>
      <c r="E15" s="33" t="s">
        <v>35</v>
      </c>
      <c r="F15" s="33" t="s">
        <v>35</v>
      </c>
      <c r="G15" s="33" t="s">
        <v>70</v>
      </c>
      <c r="H15" s="33" t="s">
        <v>0</v>
      </c>
      <c r="I15" s="33" t="s">
        <v>66</v>
      </c>
      <c r="J15" s="33" t="s">
        <v>67</v>
      </c>
      <c r="K15" s="33" t="s">
        <v>58</v>
      </c>
      <c r="L15" s="33" t="s">
        <v>68</v>
      </c>
      <c r="M15" s="33" t="s">
        <v>608</v>
      </c>
      <c r="P15" s="33">
        <v>-24.9440002441406</v>
      </c>
      <c r="S15" s="33">
        <v>-24.9440002441406</v>
      </c>
    </row>
    <row r="16" spans="1:27" x14ac:dyDescent="0.3">
      <c r="A16" s="33" t="str">
        <f t="shared" si="0"/>
        <v>新生儿</v>
      </c>
      <c r="B16" s="34" t="str">
        <f t="shared" si="1"/>
        <v>MSMS</v>
      </c>
      <c r="C16" s="33" t="s">
        <v>33</v>
      </c>
      <c r="D16" s="33" t="s">
        <v>34</v>
      </c>
      <c r="E16" s="33" t="s">
        <v>35</v>
      </c>
      <c r="F16" s="33" t="s">
        <v>35</v>
      </c>
      <c r="G16" s="33" t="s">
        <v>70</v>
      </c>
      <c r="H16" s="33" t="s">
        <v>1</v>
      </c>
      <c r="I16" s="33" t="s">
        <v>47</v>
      </c>
      <c r="J16" s="33" t="s">
        <v>48</v>
      </c>
      <c r="K16" s="33" t="s">
        <v>591</v>
      </c>
      <c r="L16" s="33" t="s">
        <v>39</v>
      </c>
      <c r="M16" s="33" t="s">
        <v>608</v>
      </c>
      <c r="P16" s="33">
        <v>-6038.39990234375</v>
      </c>
      <c r="S16" s="33">
        <v>-6038.39990234375</v>
      </c>
    </row>
    <row r="17" spans="1:27" x14ac:dyDescent="0.3">
      <c r="A17" s="33" t="str">
        <f t="shared" si="0"/>
        <v>服务类</v>
      </c>
      <c r="B17" s="34" t="str">
        <f t="shared" si="1"/>
        <v/>
      </c>
      <c r="C17" s="33" t="s">
        <v>33</v>
      </c>
      <c r="D17" s="33" t="s">
        <v>71</v>
      </c>
      <c r="E17" s="33" t="s">
        <v>72</v>
      </c>
      <c r="F17" s="33" t="s">
        <v>73</v>
      </c>
      <c r="G17" s="33" t="s">
        <v>74</v>
      </c>
      <c r="H17" s="33" t="s">
        <v>54</v>
      </c>
      <c r="I17" s="33" t="s">
        <v>75</v>
      </c>
      <c r="J17" s="33" t="s">
        <v>75</v>
      </c>
      <c r="K17" s="33" t="s">
        <v>58</v>
      </c>
      <c r="L17" s="33" t="s">
        <v>39</v>
      </c>
      <c r="M17" s="33" t="s">
        <v>54</v>
      </c>
      <c r="P17" s="33">
        <v>6.625</v>
      </c>
      <c r="S17" s="33">
        <v>6.625</v>
      </c>
    </row>
    <row r="18" spans="1:27" x14ac:dyDescent="0.3">
      <c r="A18" s="33" t="str">
        <f t="shared" si="0"/>
        <v>产前</v>
      </c>
      <c r="B18" s="34" t="str">
        <f t="shared" si="1"/>
        <v>NIPT</v>
      </c>
      <c r="C18" s="33" t="s">
        <v>33</v>
      </c>
      <c r="D18" s="33" t="s">
        <v>71</v>
      </c>
      <c r="E18" s="33" t="s">
        <v>72</v>
      </c>
      <c r="F18" s="33" t="s">
        <v>76</v>
      </c>
      <c r="G18" s="33" t="s">
        <v>77</v>
      </c>
      <c r="H18" s="33" t="s">
        <v>0</v>
      </c>
      <c r="I18" s="33" t="s">
        <v>78</v>
      </c>
      <c r="J18" s="33" t="s">
        <v>78</v>
      </c>
      <c r="K18" s="33" t="s">
        <v>78</v>
      </c>
      <c r="L18" s="33" t="s">
        <v>39</v>
      </c>
      <c r="M18" s="33" t="s">
        <v>609</v>
      </c>
      <c r="N18" s="33">
        <v>123.200000762939</v>
      </c>
      <c r="P18" s="33">
        <v>22</v>
      </c>
      <c r="Q18" s="33">
        <v>254.80000686645499</v>
      </c>
      <c r="S18" s="33">
        <v>32</v>
      </c>
      <c r="T18" s="33">
        <v>131.60000610351599</v>
      </c>
      <c r="Y18" s="33">
        <v>10</v>
      </c>
      <c r="AA18" s="33">
        <v>10</v>
      </c>
    </row>
    <row r="19" spans="1:27" x14ac:dyDescent="0.3">
      <c r="A19" s="33" t="str">
        <f t="shared" si="0"/>
        <v>产前</v>
      </c>
      <c r="B19" s="34" t="str">
        <f t="shared" si="1"/>
        <v>NIPT</v>
      </c>
      <c r="C19" s="33" t="s">
        <v>33</v>
      </c>
      <c r="D19" s="33" t="s">
        <v>71</v>
      </c>
      <c r="E19" s="33" t="s">
        <v>72</v>
      </c>
      <c r="F19" s="33" t="s">
        <v>76</v>
      </c>
      <c r="G19" s="33" t="s">
        <v>77</v>
      </c>
      <c r="H19" s="33" t="s">
        <v>0</v>
      </c>
      <c r="I19" s="33" t="s">
        <v>78</v>
      </c>
      <c r="J19" s="33" t="s">
        <v>78</v>
      </c>
      <c r="K19" s="33" t="s">
        <v>78</v>
      </c>
      <c r="L19" s="33" t="s">
        <v>39</v>
      </c>
      <c r="M19" s="33" t="s">
        <v>608</v>
      </c>
      <c r="O19" s="33">
        <v>15096</v>
      </c>
      <c r="R19" s="33">
        <v>21044</v>
      </c>
      <c r="U19" s="33">
        <v>5948</v>
      </c>
      <c r="V19" s="33">
        <v>25</v>
      </c>
    </row>
    <row r="20" spans="1:27" x14ac:dyDescent="0.3">
      <c r="A20" s="33" t="str">
        <f t="shared" si="0"/>
        <v>产前</v>
      </c>
      <c r="B20" s="34" t="str">
        <f t="shared" si="1"/>
        <v/>
      </c>
      <c r="C20" s="33" t="s">
        <v>33</v>
      </c>
      <c r="D20" s="33" t="s">
        <v>71</v>
      </c>
      <c r="E20" s="33" t="s">
        <v>72</v>
      </c>
      <c r="F20" s="33" t="s">
        <v>76</v>
      </c>
      <c r="G20" s="33" t="s">
        <v>77</v>
      </c>
      <c r="H20" s="33" t="s">
        <v>0</v>
      </c>
      <c r="I20" s="33" t="s">
        <v>45</v>
      </c>
      <c r="J20" s="33" t="s">
        <v>46</v>
      </c>
      <c r="K20" s="33" t="s">
        <v>58</v>
      </c>
      <c r="L20" s="33" t="s">
        <v>39</v>
      </c>
      <c r="M20" s="33" t="s">
        <v>608</v>
      </c>
      <c r="P20" s="33">
        <v>45.189999154768898</v>
      </c>
      <c r="S20" s="33">
        <v>45.189999154768898</v>
      </c>
      <c r="V20" s="33">
        <v>154.959999084473</v>
      </c>
    </row>
    <row r="21" spans="1:27" x14ac:dyDescent="0.3">
      <c r="A21" s="33" t="str">
        <f t="shared" si="0"/>
        <v>仪器设备</v>
      </c>
      <c r="B21" s="34" t="str">
        <f t="shared" si="1"/>
        <v>1235+DX6000</v>
      </c>
      <c r="C21" s="33" t="s">
        <v>33</v>
      </c>
      <c r="D21" s="33" t="s">
        <v>71</v>
      </c>
      <c r="E21" s="33" t="s">
        <v>72</v>
      </c>
      <c r="F21" s="33" t="s">
        <v>76</v>
      </c>
      <c r="G21" s="33" t="s">
        <v>77</v>
      </c>
      <c r="H21" s="33" t="s">
        <v>0</v>
      </c>
      <c r="I21" s="33" t="s">
        <v>79</v>
      </c>
      <c r="J21" s="33" t="s">
        <v>341</v>
      </c>
      <c r="K21" s="33" t="s">
        <v>614</v>
      </c>
      <c r="L21" s="33" t="s">
        <v>68</v>
      </c>
      <c r="M21" s="33" t="s">
        <v>608</v>
      </c>
      <c r="O21" s="33">
        <v>0</v>
      </c>
      <c r="R21" s="33">
        <v>1600</v>
      </c>
      <c r="U21" s="33">
        <v>1600</v>
      </c>
    </row>
    <row r="22" spans="1:27" x14ac:dyDescent="0.3">
      <c r="A22" s="33" t="str">
        <f t="shared" si="0"/>
        <v>产前</v>
      </c>
      <c r="B22" s="34" t="str">
        <f t="shared" si="1"/>
        <v>血清学筛查</v>
      </c>
      <c r="C22" s="33" t="s">
        <v>33</v>
      </c>
      <c r="D22" s="33" t="s">
        <v>71</v>
      </c>
      <c r="E22" s="33" t="s">
        <v>72</v>
      </c>
      <c r="F22" s="33" t="s">
        <v>76</v>
      </c>
      <c r="G22" s="33" t="s">
        <v>77</v>
      </c>
      <c r="H22" s="33" t="s">
        <v>0</v>
      </c>
      <c r="I22" s="33" t="s">
        <v>79</v>
      </c>
      <c r="J22" s="33" t="s">
        <v>80</v>
      </c>
      <c r="K22" s="33" t="s">
        <v>79</v>
      </c>
      <c r="L22" s="33" t="s">
        <v>39</v>
      </c>
      <c r="M22" s="33" t="s">
        <v>608</v>
      </c>
      <c r="N22" s="33">
        <v>54</v>
      </c>
      <c r="P22" s="33">
        <v>103.68000030517599</v>
      </c>
      <c r="Q22" s="33">
        <v>90</v>
      </c>
      <c r="S22" s="33">
        <v>103.68000030517599</v>
      </c>
      <c r="T22" s="33">
        <v>36</v>
      </c>
      <c r="V22" s="33">
        <v>0</v>
      </c>
    </row>
    <row r="23" spans="1:27" x14ac:dyDescent="0.3">
      <c r="A23" s="33" t="str">
        <f t="shared" si="0"/>
        <v>产前</v>
      </c>
      <c r="B23" s="34" t="str">
        <f t="shared" si="1"/>
        <v>血清学筛查</v>
      </c>
      <c r="C23" s="33" t="s">
        <v>33</v>
      </c>
      <c r="D23" s="33" t="s">
        <v>71</v>
      </c>
      <c r="E23" s="33" t="s">
        <v>72</v>
      </c>
      <c r="F23" s="33" t="s">
        <v>76</v>
      </c>
      <c r="G23" s="33" t="s">
        <v>77</v>
      </c>
      <c r="H23" s="33" t="s">
        <v>0</v>
      </c>
      <c r="I23" s="33" t="s">
        <v>79</v>
      </c>
      <c r="J23" s="33" t="s">
        <v>81</v>
      </c>
      <c r="K23" s="33" t="s">
        <v>79</v>
      </c>
      <c r="L23" s="33" t="s">
        <v>39</v>
      </c>
      <c r="M23" s="33" t="s">
        <v>608</v>
      </c>
      <c r="N23" s="33">
        <v>33</v>
      </c>
      <c r="P23" s="33">
        <v>63.360000610351598</v>
      </c>
      <c r="Q23" s="33">
        <v>55</v>
      </c>
      <c r="S23" s="33">
        <v>63.360000610351598</v>
      </c>
      <c r="T23" s="33">
        <v>22</v>
      </c>
      <c r="V23" s="33">
        <v>0</v>
      </c>
    </row>
    <row r="24" spans="1:27" x14ac:dyDescent="0.3">
      <c r="A24" s="33" t="str">
        <f t="shared" si="0"/>
        <v>产前</v>
      </c>
      <c r="B24" s="34" t="str">
        <f t="shared" si="1"/>
        <v/>
      </c>
      <c r="C24" s="33" t="s">
        <v>33</v>
      </c>
      <c r="D24" s="33" t="s">
        <v>71</v>
      </c>
      <c r="E24" s="33" t="s">
        <v>72</v>
      </c>
      <c r="F24" s="33" t="s">
        <v>76</v>
      </c>
      <c r="G24" s="33" t="s">
        <v>77</v>
      </c>
      <c r="H24" s="33" t="s">
        <v>0</v>
      </c>
      <c r="I24" s="33" t="s">
        <v>79</v>
      </c>
      <c r="J24" s="33" t="s">
        <v>82</v>
      </c>
      <c r="K24" s="33" t="s">
        <v>58</v>
      </c>
      <c r="L24" s="33" t="s">
        <v>39</v>
      </c>
      <c r="M24" s="33" t="s">
        <v>608</v>
      </c>
      <c r="N24" s="33">
        <v>0.14999999850988399</v>
      </c>
      <c r="Q24" s="33">
        <v>0.25</v>
      </c>
      <c r="T24" s="33">
        <v>0.10000000149011599</v>
      </c>
    </row>
    <row r="25" spans="1:27" x14ac:dyDescent="0.3">
      <c r="A25" s="33" t="str">
        <f t="shared" si="0"/>
        <v>产前</v>
      </c>
      <c r="B25" s="34" t="str">
        <f t="shared" si="1"/>
        <v/>
      </c>
      <c r="C25" s="33" t="s">
        <v>33</v>
      </c>
      <c r="D25" s="33" t="s">
        <v>71</v>
      </c>
      <c r="E25" s="33" t="s">
        <v>72</v>
      </c>
      <c r="F25" s="33" t="s">
        <v>76</v>
      </c>
      <c r="G25" s="33" t="s">
        <v>77</v>
      </c>
      <c r="H25" s="33" t="s">
        <v>0</v>
      </c>
      <c r="I25" s="33" t="s">
        <v>37</v>
      </c>
      <c r="J25" s="33" t="s">
        <v>83</v>
      </c>
      <c r="K25" s="33" t="s">
        <v>58</v>
      </c>
      <c r="L25" s="33" t="s">
        <v>39</v>
      </c>
      <c r="M25" s="33" t="s">
        <v>609</v>
      </c>
      <c r="N25" s="33">
        <v>36.400001525878899</v>
      </c>
      <c r="P25" s="33">
        <v>27.299999237060501</v>
      </c>
      <c r="Q25" s="33">
        <v>54.600002288818402</v>
      </c>
      <c r="S25" s="33">
        <v>38.219999313354499</v>
      </c>
      <c r="T25" s="33">
        <v>18.200000762939499</v>
      </c>
      <c r="Y25" s="33">
        <v>10.920000076293899</v>
      </c>
      <c r="AA25" s="33">
        <v>10.920000076293899</v>
      </c>
    </row>
    <row r="26" spans="1:27" x14ac:dyDescent="0.3">
      <c r="A26" s="33" t="str">
        <f t="shared" si="0"/>
        <v>产前</v>
      </c>
      <c r="B26" s="34" t="str">
        <f t="shared" si="1"/>
        <v/>
      </c>
      <c r="C26" s="33" t="s">
        <v>33</v>
      </c>
      <c r="D26" s="33" t="s">
        <v>71</v>
      </c>
      <c r="E26" s="33" t="s">
        <v>72</v>
      </c>
      <c r="F26" s="33" t="s">
        <v>76</v>
      </c>
      <c r="G26" s="33" t="s">
        <v>77</v>
      </c>
      <c r="H26" s="33" t="s">
        <v>0</v>
      </c>
      <c r="I26" s="33" t="s">
        <v>37</v>
      </c>
      <c r="J26" s="33" t="s">
        <v>83</v>
      </c>
      <c r="K26" s="33" t="s">
        <v>58</v>
      </c>
      <c r="L26" s="33" t="s">
        <v>39</v>
      </c>
      <c r="M26" s="33" t="s">
        <v>608</v>
      </c>
      <c r="V26" s="33">
        <v>18.200000762939499</v>
      </c>
    </row>
    <row r="27" spans="1:27" x14ac:dyDescent="0.3">
      <c r="A27" s="33" t="str">
        <f t="shared" si="0"/>
        <v>产前</v>
      </c>
      <c r="B27" s="34" t="str">
        <f t="shared" si="1"/>
        <v>CMA_LDT</v>
      </c>
      <c r="C27" s="33" t="s">
        <v>33</v>
      </c>
      <c r="D27" s="33" t="s">
        <v>71</v>
      </c>
      <c r="E27" s="33" t="s">
        <v>72</v>
      </c>
      <c r="F27" s="33" t="s">
        <v>76</v>
      </c>
      <c r="G27" s="33" t="s">
        <v>77</v>
      </c>
      <c r="H27" s="33" t="s">
        <v>0</v>
      </c>
      <c r="I27" s="33" t="s">
        <v>37</v>
      </c>
      <c r="J27" s="33" t="s">
        <v>38</v>
      </c>
      <c r="K27" s="33" t="s">
        <v>38</v>
      </c>
      <c r="L27" s="33" t="s">
        <v>39</v>
      </c>
      <c r="M27" s="33" t="s">
        <v>609</v>
      </c>
      <c r="N27" s="33">
        <v>16.000000476837201</v>
      </c>
      <c r="P27" s="33">
        <v>9.6000001430511492</v>
      </c>
      <c r="Q27" s="33">
        <v>25.600000858306899</v>
      </c>
      <c r="S27" s="33">
        <v>12.800000190734901</v>
      </c>
      <c r="T27" s="33">
        <v>9.6000003814697301</v>
      </c>
      <c r="Y27" s="33">
        <v>3.2000000476837198</v>
      </c>
      <c r="AA27" s="33">
        <v>3.2000000476837198</v>
      </c>
    </row>
    <row r="28" spans="1:27" x14ac:dyDescent="0.3">
      <c r="A28" s="33" t="str">
        <f t="shared" si="0"/>
        <v>产前</v>
      </c>
      <c r="B28" s="34" t="str">
        <f t="shared" si="1"/>
        <v>CMA_产品类</v>
      </c>
      <c r="C28" s="33" t="s">
        <v>33</v>
      </c>
      <c r="D28" s="33" t="s">
        <v>71</v>
      </c>
      <c r="E28" s="33" t="s">
        <v>72</v>
      </c>
      <c r="F28" s="33" t="s">
        <v>76</v>
      </c>
      <c r="G28" s="33" t="s">
        <v>77</v>
      </c>
      <c r="H28" s="33" t="s">
        <v>0</v>
      </c>
      <c r="I28" s="33" t="s">
        <v>37</v>
      </c>
      <c r="J28" s="33" t="s">
        <v>38</v>
      </c>
      <c r="K28" s="33" t="s">
        <v>38</v>
      </c>
      <c r="L28" s="33" t="s">
        <v>39</v>
      </c>
      <c r="M28" s="33" t="s">
        <v>608</v>
      </c>
      <c r="V28" s="33">
        <v>9.6000003814697301</v>
      </c>
    </row>
    <row r="29" spans="1:27" x14ac:dyDescent="0.3">
      <c r="A29" s="33" t="str">
        <f t="shared" si="0"/>
        <v>产前</v>
      </c>
      <c r="B29" s="34" t="str">
        <f t="shared" si="1"/>
        <v/>
      </c>
      <c r="C29" s="33" t="s">
        <v>33</v>
      </c>
      <c r="D29" s="33" t="s">
        <v>71</v>
      </c>
      <c r="E29" s="33" t="s">
        <v>72</v>
      </c>
      <c r="F29" s="33" t="s">
        <v>76</v>
      </c>
      <c r="G29" s="33" t="s">
        <v>77</v>
      </c>
      <c r="H29" s="33" t="s">
        <v>0</v>
      </c>
      <c r="I29" s="33" t="s">
        <v>37</v>
      </c>
      <c r="J29" s="33" t="s">
        <v>621</v>
      </c>
      <c r="K29" s="33" t="s">
        <v>58</v>
      </c>
      <c r="L29" s="33" t="s">
        <v>39</v>
      </c>
      <c r="M29" s="33" t="s">
        <v>609</v>
      </c>
      <c r="P29" s="33">
        <v>0</v>
      </c>
      <c r="S29" s="33">
        <v>0.36000001430511502</v>
      </c>
      <c r="Y29" s="33">
        <v>0.36000001430511502</v>
      </c>
      <c r="AA29" s="33">
        <v>0.36000001430511502</v>
      </c>
    </row>
    <row r="30" spans="1:27" x14ac:dyDescent="0.3">
      <c r="A30" s="33" t="str">
        <f t="shared" si="0"/>
        <v>产前</v>
      </c>
      <c r="B30" s="34" t="str">
        <f t="shared" si="1"/>
        <v/>
      </c>
      <c r="C30" s="33" t="s">
        <v>33</v>
      </c>
      <c r="D30" s="33" t="s">
        <v>71</v>
      </c>
      <c r="E30" s="33" t="s">
        <v>72</v>
      </c>
      <c r="F30" s="33" t="s">
        <v>76</v>
      </c>
      <c r="G30" s="33" t="s">
        <v>77</v>
      </c>
      <c r="H30" s="33" t="s">
        <v>0</v>
      </c>
      <c r="I30" s="33" t="s">
        <v>37</v>
      </c>
      <c r="J30" s="33" t="s">
        <v>84</v>
      </c>
      <c r="K30" s="33" t="s">
        <v>58</v>
      </c>
      <c r="L30" s="33" t="s">
        <v>39</v>
      </c>
      <c r="M30" s="33" t="s">
        <v>609</v>
      </c>
      <c r="P30" s="33">
        <v>0.72000002861022905</v>
      </c>
      <c r="S30" s="33">
        <v>0.72000002861022905</v>
      </c>
    </row>
    <row r="31" spans="1:27" x14ac:dyDescent="0.3">
      <c r="A31" s="33" t="str">
        <f t="shared" si="0"/>
        <v>新生儿</v>
      </c>
      <c r="B31" s="34" t="str">
        <f t="shared" si="1"/>
        <v>常规新筛</v>
      </c>
      <c r="C31" s="33" t="s">
        <v>33</v>
      </c>
      <c r="D31" s="33" t="s">
        <v>71</v>
      </c>
      <c r="E31" s="33" t="s">
        <v>72</v>
      </c>
      <c r="F31" s="33" t="s">
        <v>76</v>
      </c>
      <c r="G31" s="33" t="s">
        <v>77</v>
      </c>
      <c r="H31" s="33" t="s">
        <v>1</v>
      </c>
      <c r="I31" s="33" t="s">
        <v>60</v>
      </c>
      <c r="J31" s="33" t="s">
        <v>87</v>
      </c>
      <c r="K31" s="33" t="s">
        <v>667</v>
      </c>
      <c r="L31" s="33" t="s">
        <v>39</v>
      </c>
      <c r="M31" s="33" t="s">
        <v>608</v>
      </c>
      <c r="N31" s="33">
        <v>106.600002288818</v>
      </c>
      <c r="P31" s="33">
        <v>134.78399658203099</v>
      </c>
      <c r="Q31" s="33">
        <v>166.40000152587899</v>
      </c>
      <c r="S31" s="33">
        <v>194.68799591064499</v>
      </c>
      <c r="T31" s="33">
        <v>59.799999237060497</v>
      </c>
      <c r="Z31" s="33">
        <v>59.903999328613303</v>
      </c>
      <c r="AA31" s="33">
        <v>59.903999328613303</v>
      </c>
    </row>
    <row r="32" spans="1:27" x14ac:dyDescent="0.3">
      <c r="A32" s="33" t="str">
        <f t="shared" si="0"/>
        <v>新生儿</v>
      </c>
      <c r="B32" s="34" t="str">
        <f t="shared" si="1"/>
        <v>常规新筛</v>
      </c>
      <c r="C32" s="33" t="s">
        <v>33</v>
      </c>
      <c r="D32" s="33" t="s">
        <v>71</v>
      </c>
      <c r="E32" s="33" t="s">
        <v>72</v>
      </c>
      <c r="F32" s="33" t="s">
        <v>76</v>
      </c>
      <c r="G32" s="33" t="s">
        <v>77</v>
      </c>
      <c r="H32" s="33" t="s">
        <v>1</v>
      </c>
      <c r="I32" s="33" t="s">
        <v>60</v>
      </c>
      <c r="J32" s="33" t="s">
        <v>88</v>
      </c>
      <c r="K32" s="33" t="s">
        <v>667</v>
      </c>
      <c r="L32" s="33" t="s">
        <v>39</v>
      </c>
      <c r="M32" s="33" t="s">
        <v>608</v>
      </c>
      <c r="N32" s="33">
        <v>49.199998855590799</v>
      </c>
      <c r="P32" s="33">
        <v>57.599998474121101</v>
      </c>
      <c r="Q32" s="33">
        <v>76.799999237060504</v>
      </c>
      <c r="S32" s="33">
        <v>86.399997711181598</v>
      </c>
      <c r="T32" s="33">
        <v>27.600000381469702</v>
      </c>
      <c r="Z32" s="33">
        <v>28.799999237060501</v>
      </c>
      <c r="AA32" s="33">
        <v>28.799999237060501</v>
      </c>
    </row>
    <row r="33" spans="1:27" x14ac:dyDescent="0.3">
      <c r="A33" s="33" t="str">
        <f t="shared" si="0"/>
        <v>新生儿</v>
      </c>
      <c r="B33" s="34" t="str">
        <f t="shared" si="1"/>
        <v>常规新筛</v>
      </c>
      <c r="C33" s="33" t="s">
        <v>33</v>
      </c>
      <c r="D33" s="33" t="s">
        <v>71</v>
      </c>
      <c r="E33" s="33" t="s">
        <v>72</v>
      </c>
      <c r="F33" s="33" t="s">
        <v>76</v>
      </c>
      <c r="G33" s="33" t="s">
        <v>77</v>
      </c>
      <c r="H33" s="33" t="s">
        <v>1</v>
      </c>
      <c r="I33" s="33" t="s">
        <v>60</v>
      </c>
      <c r="J33" s="33" t="s">
        <v>89</v>
      </c>
      <c r="K33" s="33" t="s">
        <v>667</v>
      </c>
      <c r="L33" s="33" t="s">
        <v>39</v>
      </c>
      <c r="M33" s="33" t="s">
        <v>608</v>
      </c>
      <c r="N33" s="33">
        <v>31.1599988937378</v>
      </c>
      <c r="P33" s="33">
        <v>47.423999786377003</v>
      </c>
      <c r="Q33" s="33">
        <v>48.6399984359741</v>
      </c>
      <c r="S33" s="33">
        <v>65.663999557495103</v>
      </c>
      <c r="T33" s="33">
        <v>17.4799995422363</v>
      </c>
      <c r="V33" s="33">
        <v>0</v>
      </c>
      <c r="Z33" s="33">
        <v>18.2399997711182</v>
      </c>
      <c r="AA33" s="33">
        <v>18.2399997711182</v>
      </c>
    </row>
    <row r="34" spans="1:27" x14ac:dyDescent="0.3">
      <c r="A34" s="33" t="str">
        <f t="shared" si="0"/>
        <v>新生儿</v>
      </c>
      <c r="B34" s="34" t="str">
        <f t="shared" si="1"/>
        <v>常规新筛</v>
      </c>
      <c r="C34" s="33" t="s">
        <v>33</v>
      </c>
      <c r="D34" s="33" t="s">
        <v>71</v>
      </c>
      <c r="E34" s="33" t="s">
        <v>72</v>
      </c>
      <c r="F34" s="33" t="s">
        <v>76</v>
      </c>
      <c r="G34" s="33" t="s">
        <v>77</v>
      </c>
      <c r="H34" s="33" t="s">
        <v>1</v>
      </c>
      <c r="I34" s="33" t="s">
        <v>60</v>
      </c>
      <c r="J34" s="33" t="s">
        <v>90</v>
      </c>
      <c r="K34" s="33" t="s">
        <v>667</v>
      </c>
      <c r="L34" s="33" t="s">
        <v>39</v>
      </c>
      <c r="M34" s="33" t="s">
        <v>608</v>
      </c>
      <c r="N34" s="33">
        <v>65.600000381469698</v>
      </c>
      <c r="P34" s="33">
        <v>82.944000244140597</v>
      </c>
      <c r="Q34" s="33">
        <v>102.39999961853</v>
      </c>
      <c r="S34" s="33">
        <v>119.807998657227</v>
      </c>
      <c r="T34" s="33">
        <v>36.799999237060497</v>
      </c>
      <c r="Z34" s="33">
        <v>36.863998413085902</v>
      </c>
      <c r="AA34" s="33">
        <v>36.863998413085902</v>
      </c>
    </row>
    <row r="35" spans="1:27" x14ac:dyDescent="0.3">
      <c r="A35" s="33" t="str">
        <f t="shared" si="0"/>
        <v>新生儿</v>
      </c>
      <c r="B35" s="34" t="str">
        <f t="shared" si="1"/>
        <v/>
      </c>
      <c r="C35" s="33" t="s">
        <v>33</v>
      </c>
      <c r="D35" s="33" t="s">
        <v>71</v>
      </c>
      <c r="E35" s="33" t="s">
        <v>72</v>
      </c>
      <c r="F35" s="33" t="s">
        <v>76</v>
      </c>
      <c r="G35" s="33" t="s">
        <v>77</v>
      </c>
      <c r="H35" s="33" t="s">
        <v>1</v>
      </c>
      <c r="I35" s="33" t="s">
        <v>60</v>
      </c>
      <c r="J35" s="33" t="s">
        <v>61</v>
      </c>
      <c r="K35" s="33" t="s">
        <v>58</v>
      </c>
      <c r="L35" s="33" t="s">
        <v>39</v>
      </c>
      <c r="M35" s="33" t="s">
        <v>608</v>
      </c>
      <c r="N35" s="33">
        <v>6.4800000190734899</v>
      </c>
      <c r="Q35" s="33">
        <v>10.110000133514401</v>
      </c>
      <c r="T35" s="33">
        <v>3.6300001144409202</v>
      </c>
    </row>
    <row r="36" spans="1:27" x14ac:dyDescent="0.3">
      <c r="A36" s="33" t="str">
        <f t="shared" si="0"/>
        <v>新生儿</v>
      </c>
      <c r="B36" s="34" t="str">
        <f t="shared" si="1"/>
        <v/>
      </c>
      <c r="C36" s="33" t="s">
        <v>33</v>
      </c>
      <c r="D36" s="33" t="s">
        <v>71</v>
      </c>
      <c r="E36" s="33" t="s">
        <v>72</v>
      </c>
      <c r="F36" s="33" t="s">
        <v>76</v>
      </c>
      <c r="G36" s="33" t="s">
        <v>77</v>
      </c>
      <c r="H36" s="33" t="s">
        <v>1</v>
      </c>
      <c r="I36" s="33" t="s">
        <v>60</v>
      </c>
      <c r="J36" s="33" t="s">
        <v>91</v>
      </c>
      <c r="K36" s="33" t="s">
        <v>58</v>
      </c>
      <c r="L36" s="33" t="s">
        <v>39</v>
      </c>
      <c r="M36" s="33" t="s">
        <v>608</v>
      </c>
      <c r="V36" s="33">
        <v>7.5</v>
      </c>
    </row>
    <row r="37" spans="1:27" x14ac:dyDescent="0.3">
      <c r="A37" s="33" t="str">
        <f t="shared" si="0"/>
        <v>仪器设备</v>
      </c>
      <c r="B37" s="34" t="str">
        <f t="shared" si="1"/>
        <v>串联质谱仪</v>
      </c>
      <c r="C37" s="33" t="s">
        <v>33</v>
      </c>
      <c r="D37" s="33" t="s">
        <v>71</v>
      </c>
      <c r="E37" s="33" t="s">
        <v>72</v>
      </c>
      <c r="F37" s="33" t="s">
        <v>76</v>
      </c>
      <c r="G37" s="33" t="s">
        <v>77</v>
      </c>
      <c r="H37" s="33" t="s">
        <v>1</v>
      </c>
      <c r="I37" s="33" t="s">
        <v>125</v>
      </c>
      <c r="J37" s="33" t="s">
        <v>126</v>
      </c>
      <c r="K37" s="33" t="s">
        <v>126</v>
      </c>
      <c r="L37" s="33" t="s">
        <v>68</v>
      </c>
      <c r="M37" s="33" t="s">
        <v>608</v>
      </c>
      <c r="O37" s="33">
        <v>0</v>
      </c>
      <c r="R37" s="33">
        <v>3000</v>
      </c>
      <c r="U37" s="33">
        <v>3000</v>
      </c>
    </row>
    <row r="38" spans="1:27" x14ac:dyDescent="0.3">
      <c r="A38" s="33" t="str">
        <f t="shared" si="0"/>
        <v>新生儿</v>
      </c>
      <c r="B38" s="34" t="str">
        <f t="shared" si="1"/>
        <v>MSMS</v>
      </c>
      <c r="C38" s="33" t="s">
        <v>33</v>
      </c>
      <c r="D38" s="33" t="s">
        <v>71</v>
      </c>
      <c r="E38" s="33" t="s">
        <v>72</v>
      </c>
      <c r="F38" s="33" t="s">
        <v>76</v>
      </c>
      <c r="G38" s="33" t="s">
        <v>77</v>
      </c>
      <c r="H38" s="33" t="s">
        <v>1</v>
      </c>
      <c r="I38" s="33" t="s">
        <v>47</v>
      </c>
      <c r="J38" s="33" t="s">
        <v>48</v>
      </c>
      <c r="K38" s="33" t="s">
        <v>591</v>
      </c>
      <c r="L38" s="33" t="s">
        <v>39</v>
      </c>
      <c r="M38" s="33" t="s">
        <v>608</v>
      </c>
      <c r="N38" s="33">
        <v>100.170001983643</v>
      </c>
      <c r="P38" s="33">
        <v>152.63999938964801</v>
      </c>
      <c r="Q38" s="33">
        <v>179.670001983643</v>
      </c>
      <c r="S38" s="33">
        <v>152.63999938964801</v>
      </c>
      <c r="T38" s="33">
        <v>79.5</v>
      </c>
      <c r="V38" s="33">
        <v>76.319999694824205</v>
      </c>
    </row>
    <row r="39" spans="1:27" x14ac:dyDescent="0.3">
      <c r="A39" s="33" t="str">
        <f t="shared" si="0"/>
        <v>新生儿</v>
      </c>
      <c r="B39" s="34" t="str">
        <f t="shared" si="1"/>
        <v/>
      </c>
      <c r="C39" s="33" t="s">
        <v>33</v>
      </c>
      <c r="D39" s="33" t="s">
        <v>71</v>
      </c>
      <c r="E39" s="33" t="s">
        <v>72</v>
      </c>
      <c r="F39" s="33" t="s">
        <v>76</v>
      </c>
      <c r="G39" s="33" t="s">
        <v>77</v>
      </c>
      <c r="H39" s="33" t="s">
        <v>1</v>
      </c>
      <c r="I39" s="33" t="s">
        <v>92</v>
      </c>
      <c r="J39" s="33" t="s">
        <v>92</v>
      </c>
      <c r="K39" s="33" t="s">
        <v>58</v>
      </c>
      <c r="L39" s="33" t="s">
        <v>39</v>
      </c>
      <c r="M39" s="33" t="s">
        <v>609</v>
      </c>
      <c r="N39" s="33">
        <v>6.4000000953674299</v>
      </c>
      <c r="Q39" s="33">
        <v>9.6000001430511492</v>
      </c>
      <c r="T39" s="33">
        <v>3.2000000476837198</v>
      </c>
    </row>
    <row r="40" spans="1:27" x14ac:dyDescent="0.3">
      <c r="A40" s="33" t="str">
        <f t="shared" si="0"/>
        <v>新生儿</v>
      </c>
      <c r="B40" s="34" t="str">
        <f t="shared" si="1"/>
        <v/>
      </c>
      <c r="C40" s="33" t="s">
        <v>33</v>
      </c>
      <c r="D40" s="33" t="s">
        <v>71</v>
      </c>
      <c r="E40" s="33" t="s">
        <v>72</v>
      </c>
      <c r="F40" s="33" t="s">
        <v>76</v>
      </c>
      <c r="G40" s="33" t="s">
        <v>77</v>
      </c>
      <c r="H40" s="33" t="s">
        <v>1</v>
      </c>
      <c r="I40" s="33" t="s">
        <v>92</v>
      </c>
      <c r="J40" s="33" t="s">
        <v>92</v>
      </c>
      <c r="K40" s="33" t="s">
        <v>58</v>
      </c>
      <c r="L40" s="33" t="s">
        <v>39</v>
      </c>
      <c r="M40" s="33" t="s">
        <v>608</v>
      </c>
      <c r="O40" s="33">
        <v>18985.69921875</v>
      </c>
      <c r="R40" s="33">
        <v>25478.549316406301</v>
      </c>
      <c r="U40" s="33">
        <v>6492.85009765625</v>
      </c>
    </row>
    <row r="41" spans="1:27" x14ac:dyDescent="0.3">
      <c r="A41" s="33" t="str">
        <f t="shared" si="0"/>
        <v>新生儿</v>
      </c>
      <c r="B41" s="34" t="str">
        <f t="shared" si="1"/>
        <v/>
      </c>
      <c r="C41" s="33" t="s">
        <v>33</v>
      </c>
      <c r="D41" s="33" t="s">
        <v>71</v>
      </c>
      <c r="E41" s="33" t="s">
        <v>72</v>
      </c>
      <c r="F41" s="33" t="s">
        <v>76</v>
      </c>
      <c r="G41" s="33" t="s">
        <v>77</v>
      </c>
      <c r="H41" s="33" t="s">
        <v>1</v>
      </c>
      <c r="I41" s="33" t="s">
        <v>93</v>
      </c>
      <c r="J41" s="33" t="s">
        <v>94</v>
      </c>
      <c r="K41" s="33" t="s">
        <v>58</v>
      </c>
      <c r="L41" s="33" t="s">
        <v>39</v>
      </c>
      <c r="M41" s="33" t="s">
        <v>609</v>
      </c>
      <c r="N41" s="33">
        <v>30</v>
      </c>
      <c r="Q41" s="33">
        <v>45</v>
      </c>
      <c r="T41" s="33">
        <v>15</v>
      </c>
    </row>
    <row r="42" spans="1:27" x14ac:dyDescent="0.3">
      <c r="A42" s="33" t="str">
        <f t="shared" si="0"/>
        <v>新生儿</v>
      </c>
      <c r="B42" s="34" t="str">
        <f t="shared" si="1"/>
        <v/>
      </c>
      <c r="C42" s="33" t="s">
        <v>33</v>
      </c>
      <c r="D42" s="33" t="s">
        <v>71</v>
      </c>
      <c r="E42" s="33" t="s">
        <v>72</v>
      </c>
      <c r="F42" s="33" t="s">
        <v>76</v>
      </c>
      <c r="G42" s="33" t="s">
        <v>77</v>
      </c>
      <c r="H42" s="33" t="s">
        <v>1</v>
      </c>
      <c r="I42" s="33" t="s">
        <v>95</v>
      </c>
      <c r="J42" s="33" t="s">
        <v>144</v>
      </c>
      <c r="K42" s="33" t="s">
        <v>58</v>
      </c>
      <c r="L42" s="33" t="s">
        <v>39</v>
      </c>
      <c r="M42" s="33" t="s">
        <v>609</v>
      </c>
      <c r="P42" s="33">
        <v>0</v>
      </c>
      <c r="S42" s="33">
        <v>0.63999998569488503</v>
      </c>
      <c r="Y42" s="33">
        <v>0.63999998569488503</v>
      </c>
      <c r="AA42" s="33">
        <v>0.63999998569488503</v>
      </c>
    </row>
    <row r="43" spans="1:27" x14ac:dyDescent="0.3">
      <c r="A43" s="33" t="str">
        <f t="shared" si="0"/>
        <v>新生儿</v>
      </c>
      <c r="B43" s="34" t="str">
        <f t="shared" si="1"/>
        <v>代谢病诊断</v>
      </c>
      <c r="C43" s="33" t="s">
        <v>33</v>
      </c>
      <c r="D43" s="33" t="s">
        <v>71</v>
      </c>
      <c r="E43" s="33" t="s">
        <v>72</v>
      </c>
      <c r="F43" s="33" t="s">
        <v>76</v>
      </c>
      <c r="G43" s="33" t="s">
        <v>77</v>
      </c>
      <c r="H43" s="33" t="s">
        <v>1</v>
      </c>
      <c r="I43" s="33" t="s">
        <v>95</v>
      </c>
      <c r="J43" s="33" t="s">
        <v>96</v>
      </c>
      <c r="K43" s="33" t="s">
        <v>587</v>
      </c>
      <c r="L43" s="33" t="s">
        <v>39</v>
      </c>
      <c r="M43" s="33" t="s">
        <v>609</v>
      </c>
      <c r="N43" s="33">
        <v>34</v>
      </c>
      <c r="P43" s="33">
        <v>2.7999999523162802</v>
      </c>
      <c r="Q43" s="33">
        <v>52</v>
      </c>
      <c r="S43" s="33">
        <v>5.6800000667572004</v>
      </c>
      <c r="T43" s="33">
        <v>18</v>
      </c>
      <c r="Y43" s="33">
        <v>2.8800001144409202</v>
      </c>
      <c r="AA43" s="33">
        <v>2.8800001144409202</v>
      </c>
    </row>
    <row r="44" spans="1:27" x14ac:dyDescent="0.3">
      <c r="A44" s="33" t="str">
        <f t="shared" si="0"/>
        <v>服务类</v>
      </c>
      <c r="B44" s="34" t="str">
        <f t="shared" si="1"/>
        <v/>
      </c>
      <c r="C44" s="33" t="s">
        <v>33</v>
      </c>
      <c r="D44" s="33" t="s">
        <v>71</v>
      </c>
      <c r="E44" s="33" t="s">
        <v>72</v>
      </c>
      <c r="F44" s="33" t="s">
        <v>76</v>
      </c>
      <c r="G44" s="33" t="s">
        <v>77</v>
      </c>
      <c r="H44" s="33" t="s">
        <v>54</v>
      </c>
      <c r="I44" s="33" t="s">
        <v>85</v>
      </c>
      <c r="J44" s="33" t="s">
        <v>86</v>
      </c>
      <c r="K44" s="33" t="s">
        <v>58</v>
      </c>
      <c r="L44" s="33" t="s">
        <v>39</v>
      </c>
      <c r="M44" s="33" t="s">
        <v>608</v>
      </c>
      <c r="O44" s="33">
        <v>188.88000488281301</v>
      </c>
      <c r="R44" s="33">
        <v>283.32000732421898</v>
      </c>
      <c r="U44" s="33">
        <v>94.440002441406307</v>
      </c>
    </row>
    <row r="45" spans="1:27" x14ac:dyDescent="0.3">
      <c r="A45" s="33" t="str">
        <f t="shared" si="0"/>
        <v>服务类</v>
      </c>
      <c r="B45" s="34" t="str">
        <f t="shared" si="1"/>
        <v/>
      </c>
      <c r="C45" s="33" t="s">
        <v>33</v>
      </c>
      <c r="D45" s="33" t="s">
        <v>71</v>
      </c>
      <c r="E45" s="33" t="s">
        <v>72</v>
      </c>
      <c r="F45" s="33" t="s">
        <v>76</v>
      </c>
      <c r="G45" s="33" t="s">
        <v>77</v>
      </c>
      <c r="H45" s="33" t="s">
        <v>54</v>
      </c>
      <c r="I45" s="33" t="s">
        <v>85</v>
      </c>
      <c r="J45" s="33" t="s">
        <v>86</v>
      </c>
      <c r="K45" s="33" t="s">
        <v>58</v>
      </c>
      <c r="L45" s="33" t="s">
        <v>39</v>
      </c>
      <c r="M45" s="33" t="s">
        <v>54</v>
      </c>
      <c r="N45" s="33">
        <v>12.5999999046326</v>
      </c>
      <c r="Q45" s="33">
        <v>22.5999999046326</v>
      </c>
      <c r="T45" s="33">
        <v>10</v>
      </c>
    </row>
    <row r="46" spans="1:27" x14ac:dyDescent="0.3">
      <c r="A46" s="33" t="str">
        <f t="shared" si="0"/>
        <v>服务类</v>
      </c>
      <c r="B46" s="34" t="str">
        <f t="shared" si="1"/>
        <v/>
      </c>
      <c r="C46" s="33" t="s">
        <v>33</v>
      </c>
      <c r="D46" s="33" t="s">
        <v>71</v>
      </c>
      <c r="E46" s="33" t="s">
        <v>72</v>
      </c>
      <c r="F46" s="33" t="s">
        <v>76</v>
      </c>
      <c r="G46" s="33" t="s">
        <v>77</v>
      </c>
      <c r="H46" s="33" t="s">
        <v>54</v>
      </c>
      <c r="I46" s="33" t="s">
        <v>75</v>
      </c>
      <c r="J46" s="33" t="s">
        <v>75</v>
      </c>
      <c r="K46" s="33" t="s">
        <v>58</v>
      </c>
      <c r="L46" s="33" t="s">
        <v>39</v>
      </c>
      <c r="M46" s="33" t="s">
        <v>608</v>
      </c>
      <c r="V46" s="33">
        <v>74.5</v>
      </c>
    </row>
    <row r="47" spans="1:27" x14ac:dyDescent="0.3">
      <c r="A47" s="33" t="str">
        <f t="shared" si="0"/>
        <v>服务类</v>
      </c>
      <c r="B47" s="34" t="str">
        <f t="shared" si="1"/>
        <v/>
      </c>
      <c r="C47" s="33" t="s">
        <v>33</v>
      </c>
      <c r="D47" s="33" t="s">
        <v>71</v>
      </c>
      <c r="E47" s="33" t="s">
        <v>72</v>
      </c>
      <c r="F47" s="33" t="s">
        <v>76</v>
      </c>
      <c r="G47" s="33" t="s">
        <v>77</v>
      </c>
      <c r="H47" s="33" t="s">
        <v>54</v>
      </c>
      <c r="I47" s="33" t="s">
        <v>75</v>
      </c>
      <c r="J47" s="33" t="s">
        <v>75</v>
      </c>
      <c r="K47" s="33" t="s">
        <v>58</v>
      </c>
      <c r="L47" s="33" t="s">
        <v>39</v>
      </c>
      <c r="M47" s="33" t="s">
        <v>54</v>
      </c>
      <c r="P47" s="33">
        <v>0</v>
      </c>
      <c r="S47" s="33">
        <v>223.5</v>
      </c>
      <c r="Z47" s="33">
        <v>223.5</v>
      </c>
      <c r="AA47" s="33">
        <v>223.5</v>
      </c>
    </row>
    <row r="48" spans="1:27" x14ac:dyDescent="0.3">
      <c r="A48" s="33" t="str">
        <f t="shared" si="0"/>
        <v>产前</v>
      </c>
      <c r="B48" s="34" t="str">
        <f t="shared" si="1"/>
        <v/>
      </c>
      <c r="C48" s="33" t="s">
        <v>33</v>
      </c>
      <c r="D48" s="33" t="s">
        <v>71</v>
      </c>
      <c r="E48" s="33" t="s">
        <v>72</v>
      </c>
      <c r="F48" s="33" t="s">
        <v>76</v>
      </c>
      <c r="G48" s="33" t="s">
        <v>97</v>
      </c>
      <c r="H48" s="33" t="s">
        <v>0</v>
      </c>
      <c r="I48" s="33" t="s">
        <v>41</v>
      </c>
      <c r="J48" s="33" t="s">
        <v>69</v>
      </c>
      <c r="K48" s="33" t="s">
        <v>58</v>
      </c>
      <c r="L48" s="33" t="s">
        <v>39</v>
      </c>
      <c r="M48" s="33" t="s">
        <v>608</v>
      </c>
      <c r="P48" s="33">
        <v>12.920000076293899</v>
      </c>
      <c r="S48" s="33">
        <v>12.920000076293899</v>
      </c>
    </row>
    <row r="49" spans="1:27" x14ac:dyDescent="0.3">
      <c r="A49" s="33" t="str">
        <f t="shared" si="0"/>
        <v>产前</v>
      </c>
      <c r="B49" s="34" t="str">
        <f t="shared" si="1"/>
        <v/>
      </c>
      <c r="C49" s="33" t="s">
        <v>33</v>
      </c>
      <c r="D49" s="33" t="s">
        <v>71</v>
      </c>
      <c r="E49" s="33" t="s">
        <v>72</v>
      </c>
      <c r="F49" s="33" t="s">
        <v>98</v>
      </c>
      <c r="G49" s="33" t="s">
        <v>99</v>
      </c>
      <c r="H49" s="33" t="s">
        <v>0</v>
      </c>
      <c r="I49" s="33" t="s">
        <v>41</v>
      </c>
      <c r="J49" s="33" t="s">
        <v>69</v>
      </c>
      <c r="K49" s="33" t="s">
        <v>58</v>
      </c>
      <c r="L49" s="33" t="s">
        <v>39</v>
      </c>
      <c r="M49" s="33" t="s">
        <v>608</v>
      </c>
      <c r="N49" s="33">
        <v>0</v>
      </c>
      <c r="P49" s="33">
        <v>0.21399998664855999</v>
      </c>
      <c r="Q49" s="33">
        <v>2.1400001049041699</v>
      </c>
      <c r="S49" s="33">
        <v>0.21399998664855999</v>
      </c>
      <c r="T49" s="33">
        <v>2.1400001049041699</v>
      </c>
    </row>
    <row r="50" spans="1:27" x14ac:dyDescent="0.3">
      <c r="A50" s="33" t="str">
        <f t="shared" si="0"/>
        <v>产前</v>
      </c>
      <c r="B50" s="34" t="str">
        <f t="shared" si="1"/>
        <v/>
      </c>
      <c r="C50" s="33" t="s">
        <v>33</v>
      </c>
      <c r="D50" s="33" t="s">
        <v>71</v>
      </c>
      <c r="E50" s="33" t="s">
        <v>72</v>
      </c>
      <c r="F50" s="33" t="s">
        <v>100</v>
      </c>
      <c r="G50" s="33" t="s">
        <v>101</v>
      </c>
      <c r="H50" s="33" t="s">
        <v>0</v>
      </c>
      <c r="I50" s="33" t="s">
        <v>45</v>
      </c>
      <c r="J50" s="33" t="s">
        <v>46</v>
      </c>
      <c r="K50" s="33" t="s">
        <v>58</v>
      </c>
      <c r="L50" s="33" t="s">
        <v>39</v>
      </c>
      <c r="M50" s="33" t="s">
        <v>608</v>
      </c>
      <c r="P50" s="33">
        <v>43.745000362396198</v>
      </c>
      <c r="S50" s="33">
        <v>45.245000362396198</v>
      </c>
      <c r="Z50" s="33">
        <v>1.5</v>
      </c>
      <c r="AA50" s="33">
        <v>1.5</v>
      </c>
    </row>
    <row r="51" spans="1:27" x14ac:dyDescent="0.3">
      <c r="A51" s="33" t="str">
        <f t="shared" si="0"/>
        <v>产前</v>
      </c>
      <c r="B51" s="34" t="str">
        <f t="shared" si="1"/>
        <v>血清学筛查</v>
      </c>
      <c r="C51" s="33" t="s">
        <v>33</v>
      </c>
      <c r="D51" s="33" t="s">
        <v>71</v>
      </c>
      <c r="E51" s="33" t="s">
        <v>72</v>
      </c>
      <c r="F51" s="33" t="s">
        <v>100</v>
      </c>
      <c r="G51" s="33" t="s">
        <v>101</v>
      </c>
      <c r="H51" s="33" t="s">
        <v>0</v>
      </c>
      <c r="I51" s="33" t="s">
        <v>79</v>
      </c>
      <c r="J51" s="33" t="s">
        <v>80</v>
      </c>
      <c r="K51" s="33" t="s">
        <v>79</v>
      </c>
      <c r="L51" s="33" t="s">
        <v>39</v>
      </c>
      <c r="M51" s="33" t="s">
        <v>608</v>
      </c>
      <c r="N51" s="33">
        <v>70</v>
      </c>
      <c r="P51" s="33">
        <v>67</v>
      </c>
      <c r="Q51" s="33">
        <v>105</v>
      </c>
      <c r="S51" s="33">
        <v>107.200000762939</v>
      </c>
      <c r="T51" s="33">
        <v>35</v>
      </c>
      <c r="V51" s="33">
        <v>33.599998474121101</v>
      </c>
      <c r="Z51" s="33">
        <v>40.200000762939503</v>
      </c>
      <c r="AA51" s="33">
        <v>40.200000762939503</v>
      </c>
    </row>
    <row r="52" spans="1:27" x14ac:dyDescent="0.3">
      <c r="A52" s="33" t="str">
        <f t="shared" si="0"/>
        <v>产前</v>
      </c>
      <c r="B52" s="34" t="str">
        <f t="shared" si="1"/>
        <v>血清学筛查</v>
      </c>
      <c r="C52" s="33" t="s">
        <v>33</v>
      </c>
      <c r="D52" s="33" t="s">
        <v>71</v>
      </c>
      <c r="E52" s="33" t="s">
        <v>72</v>
      </c>
      <c r="F52" s="33" t="s">
        <v>100</v>
      </c>
      <c r="G52" s="33" t="s">
        <v>101</v>
      </c>
      <c r="H52" s="33" t="s">
        <v>0</v>
      </c>
      <c r="I52" s="33" t="s">
        <v>79</v>
      </c>
      <c r="J52" s="33" t="s">
        <v>102</v>
      </c>
      <c r="K52" s="33" t="s">
        <v>79</v>
      </c>
      <c r="L52" s="33" t="s">
        <v>39</v>
      </c>
      <c r="M52" s="33" t="s">
        <v>608</v>
      </c>
      <c r="N52" s="33">
        <v>13.75</v>
      </c>
      <c r="P52" s="33">
        <v>12</v>
      </c>
      <c r="Q52" s="33">
        <v>20</v>
      </c>
      <c r="S52" s="33">
        <v>19.199999809265101</v>
      </c>
      <c r="T52" s="33">
        <v>6.25</v>
      </c>
      <c r="V52" s="33">
        <v>7.1999998092651403</v>
      </c>
      <c r="Z52" s="33">
        <v>7.1999998092651403</v>
      </c>
      <c r="AA52" s="33">
        <v>7.1999998092651403</v>
      </c>
    </row>
    <row r="53" spans="1:27" x14ac:dyDescent="0.3">
      <c r="A53" s="33" t="str">
        <f t="shared" si="0"/>
        <v>产前</v>
      </c>
      <c r="B53" s="34" t="str">
        <f t="shared" si="1"/>
        <v>血清学筛查</v>
      </c>
      <c r="C53" s="33" t="s">
        <v>33</v>
      </c>
      <c r="D53" s="33" t="s">
        <v>71</v>
      </c>
      <c r="E53" s="33" t="s">
        <v>72</v>
      </c>
      <c r="F53" s="33" t="s">
        <v>100</v>
      </c>
      <c r="G53" s="33" t="s">
        <v>101</v>
      </c>
      <c r="H53" s="33" t="s">
        <v>0</v>
      </c>
      <c r="I53" s="33" t="s">
        <v>79</v>
      </c>
      <c r="J53" s="33" t="s">
        <v>103</v>
      </c>
      <c r="K53" s="33" t="s">
        <v>79</v>
      </c>
      <c r="L53" s="33" t="s">
        <v>39</v>
      </c>
      <c r="M53" s="33" t="s">
        <v>608</v>
      </c>
      <c r="N53" s="33">
        <v>22.550000190734899</v>
      </c>
      <c r="P53" s="33">
        <v>19.679999828338602</v>
      </c>
      <c r="Q53" s="33">
        <v>32.800000190734899</v>
      </c>
      <c r="S53" s="33">
        <v>31.487999439239498</v>
      </c>
      <c r="T53" s="33">
        <v>10.25</v>
      </c>
      <c r="V53" s="33">
        <v>11.810000419616699</v>
      </c>
      <c r="Z53" s="33">
        <v>11.8079996109009</v>
      </c>
      <c r="AA53" s="33">
        <v>11.8079996109009</v>
      </c>
    </row>
    <row r="54" spans="1:27" x14ac:dyDescent="0.3">
      <c r="A54" s="33" t="str">
        <f t="shared" si="0"/>
        <v>产前</v>
      </c>
      <c r="B54" s="34" t="str">
        <f t="shared" si="1"/>
        <v>血清学筛查</v>
      </c>
      <c r="C54" s="33" t="s">
        <v>33</v>
      </c>
      <c r="D54" s="33" t="s">
        <v>71</v>
      </c>
      <c r="E54" s="33" t="s">
        <v>72</v>
      </c>
      <c r="F54" s="33" t="s">
        <v>100</v>
      </c>
      <c r="G54" s="33" t="s">
        <v>101</v>
      </c>
      <c r="H54" s="33" t="s">
        <v>0</v>
      </c>
      <c r="I54" s="33" t="s">
        <v>79</v>
      </c>
      <c r="J54" s="33" t="s">
        <v>81</v>
      </c>
      <c r="K54" s="33" t="s">
        <v>79</v>
      </c>
      <c r="L54" s="33" t="s">
        <v>39</v>
      </c>
      <c r="M54" s="33" t="s">
        <v>608</v>
      </c>
      <c r="N54" s="33">
        <v>50</v>
      </c>
      <c r="P54" s="33">
        <v>43.199998855590799</v>
      </c>
      <c r="Q54" s="33">
        <v>75</v>
      </c>
      <c r="S54" s="33">
        <v>71.999998092651396</v>
      </c>
      <c r="T54" s="33">
        <v>25</v>
      </c>
      <c r="V54" s="33">
        <v>24</v>
      </c>
      <c r="Z54" s="33">
        <v>28.799999237060501</v>
      </c>
      <c r="AA54" s="33">
        <v>28.799999237060501</v>
      </c>
    </row>
    <row r="55" spans="1:27" x14ac:dyDescent="0.3">
      <c r="A55" s="33" t="str">
        <f t="shared" si="0"/>
        <v>产前</v>
      </c>
      <c r="B55" s="34" t="str">
        <f t="shared" si="1"/>
        <v/>
      </c>
      <c r="C55" s="33" t="s">
        <v>33</v>
      </c>
      <c r="D55" s="33" t="s">
        <v>71</v>
      </c>
      <c r="E55" s="33" t="s">
        <v>72</v>
      </c>
      <c r="F55" s="33" t="s">
        <v>100</v>
      </c>
      <c r="G55" s="33" t="s">
        <v>101</v>
      </c>
      <c r="H55" s="33" t="s">
        <v>0</v>
      </c>
      <c r="I55" s="33" t="s">
        <v>79</v>
      </c>
      <c r="J55" s="33" t="s">
        <v>104</v>
      </c>
      <c r="K55" s="33" t="s">
        <v>58</v>
      </c>
      <c r="L55" s="33" t="s">
        <v>39</v>
      </c>
      <c r="M55" s="33" t="s">
        <v>608</v>
      </c>
      <c r="P55" s="33">
        <v>2.5</v>
      </c>
      <c r="S55" s="33">
        <v>2.5</v>
      </c>
    </row>
    <row r="56" spans="1:27" x14ac:dyDescent="0.3">
      <c r="A56" s="33" t="str">
        <f t="shared" si="0"/>
        <v>产前</v>
      </c>
      <c r="B56" s="34" t="str">
        <f t="shared" si="1"/>
        <v/>
      </c>
      <c r="C56" s="33" t="s">
        <v>33</v>
      </c>
      <c r="D56" s="33" t="s">
        <v>71</v>
      </c>
      <c r="E56" s="33" t="s">
        <v>72</v>
      </c>
      <c r="F56" s="33" t="s">
        <v>100</v>
      </c>
      <c r="G56" s="33" t="s">
        <v>101</v>
      </c>
      <c r="H56" s="33" t="s">
        <v>0</v>
      </c>
      <c r="I56" s="33" t="s">
        <v>79</v>
      </c>
      <c r="J56" s="33" t="s">
        <v>82</v>
      </c>
      <c r="K56" s="33" t="s">
        <v>58</v>
      </c>
      <c r="L56" s="33" t="s">
        <v>39</v>
      </c>
      <c r="M56" s="33" t="s">
        <v>608</v>
      </c>
      <c r="N56" s="33">
        <v>1</v>
      </c>
      <c r="P56" s="33">
        <v>1</v>
      </c>
      <c r="Q56" s="33">
        <v>2</v>
      </c>
      <c r="S56" s="33">
        <v>1</v>
      </c>
      <c r="T56" s="33">
        <v>1</v>
      </c>
    </row>
    <row r="57" spans="1:27" x14ac:dyDescent="0.3">
      <c r="A57" s="33" t="str">
        <f t="shared" si="0"/>
        <v>产前</v>
      </c>
      <c r="B57" s="34" t="str">
        <f t="shared" si="1"/>
        <v/>
      </c>
      <c r="C57" s="33" t="s">
        <v>33</v>
      </c>
      <c r="D57" s="33" t="s">
        <v>71</v>
      </c>
      <c r="E57" s="33" t="s">
        <v>72</v>
      </c>
      <c r="F57" s="33" t="s">
        <v>100</v>
      </c>
      <c r="G57" s="33" t="s">
        <v>101</v>
      </c>
      <c r="H57" s="33" t="s">
        <v>0</v>
      </c>
      <c r="I57" s="33" t="s">
        <v>37</v>
      </c>
      <c r="J57" s="33" t="s">
        <v>83</v>
      </c>
      <c r="K57" s="33" t="s">
        <v>58</v>
      </c>
      <c r="L57" s="33" t="s">
        <v>39</v>
      </c>
      <c r="M57" s="33" t="s">
        <v>609</v>
      </c>
      <c r="N57" s="33">
        <v>57.120002746582003</v>
      </c>
      <c r="P57" s="33">
        <v>32.368000030517599</v>
      </c>
      <c r="Q57" s="33">
        <v>76.160003662109403</v>
      </c>
      <c r="S57" s="33">
        <v>32.368000030517599</v>
      </c>
      <c r="T57" s="33">
        <v>19.040000915527301</v>
      </c>
    </row>
    <row r="58" spans="1:27" x14ac:dyDescent="0.3">
      <c r="A58" s="33" t="str">
        <f t="shared" ref="A58:A121" si="2">IF(L58="是","仪器设备",H58)</f>
        <v>产前</v>
      </c>
      <c r="B58" s="34" t="str">
        <f t="shared" ref="B58:B121" si="3">IF(K58="CMA",K58&amp;"_"&amp;M58,K58)</f>
        <v/>
      </c>
      <c r="C58" s="33" t="s">
        <v>33</v>
      </c>
      <c r="D58" s="33" t="s">
        <v>71</v>
      </c>
      <c r="E58" s="33" t="s">
        <v>72</v>
      </c>
      <c r="F58" s="33" t="s">
        <v>100</v>
      </c>
      <c r="G58" s="33" t="s">
        <v>101</v>
      </c>
      <c r="H58" s="33" t="s">
        <v>0</v>
      </c>
      <c r="I58" s="33" t="s">
        <v>37</v>
      </c>
      <c r="J58" s="33" t="s">
        <v>83</v>
      </c>
      <c r="K58" s="33" t="s">
        <v>58</v>
      </c>
      <c r="L58" s="33" t="s">
        <v>39</v>
      </c>
      <c r="M58" s="33" t="s">
        <v>608</v>
      </c>
      <c r="V58" s="33">
        <v>19.040000915527301</v>
      </c>
    </row>
    <row r="59" spans="1:27" x14ac:dyDescent="0.3">
      <c r="A59" s="33" t="str">
        <f t="shared" si="2"/>
        <v>产前</v>
      </c>
      <c r="B59" s="34" t="str">
        <f t="shared" si="3"/>
        <v>CMA_LDT</v>
      </c>
      <c r="C59" s="33" t="s">
        <v>33</v>
      </c>
      <c r="D59" s="33" t="s">
        <v>71</v>
      </c>
      <c r="E59" s="33" t="s">
        <v>72</v>
      </c>
      <c r="F59" s="33" t="s">
        <v>100</v>
      </c>
      <c r="G59" s="33" t="s">
        <v>101</v>
      </c>
      <c r="H59" s="33" t="s">
        <v>0</v>
      </c>
      <c r="I59" s="33" t="s">
        <v>37</v>
      </c>
      <c r="J59" s="33" t="s">
        <v>38</v>
      </c>
      <c r="K59" s="33" t="s">
        <v>38</v>
      </c>
      <c r="L59" s="33" t="s">
        <v>39</v>
      </c>
      <c r="M59" s="33" t="s">
        <v>609</v>
      </c>
      <c r="N59" s="33">
        <v>48</v>
      </c>
      <c r="P59" s="33">
        <v>86.400001525878906</v>
      </c>
      <c r="Q59" s="33">
        <v>64</v>
      </c>
      <c r="S59" s="33">
        <v>86.400001525878906</v>
      </c>
      <c r="T59" s="33">
        <v>16</v>
      </c>
    </row>
    <row r="60" spans="1:27" x14ac:dyDescent="0.3">
      <c r="A60" s="33" t="str">
        <f t="shared" si="2"/>
        <v>产前</v>
      </c>
      <c r="B60" s="34" t="str">
        <f t="shared" si="3"/>
        <v>CMA_产品类</v>
      </c>
      <c r="C60" s="33" t="s">
        <v>33</v>
      </c>
      <c r="D60" s="33" t="s">
        <v>71</v>
      </c>
      <c r="E60" s="33" t="s">
        <v>72</v>
      </c>
      <c r="F60" s="33" t="s">
        <v>100</v>
      </c>
      <c r="G60" s="33" t="s">
        <v>101</v>
      </c>
      <c r="H60" s="33" t="s">
        <v>0</v>
      </c>
      <c r="I60" s="33" t="s">
        <v>37</v>
      </c>
      <c r="J60" s="33" t="s">
        <v>38</v>
      </c>
      <c r="K60" s="33" t="s">
        <v>38</v>
      </c>
      <c r="L60" s="33" t="s">
        <v>39</v>
      </c>
      <c r="M60" s="33" t="s">
        <v>608</v>
      </c>
      <c r="V60" s="33">
        <v>32</v>
      </c>
    </row>
    <row r="61" spans="1:27" x14ac:dyDescent="0.3">
      <c r="A61" s="33" t="str">
        <f t="shared" si="2"/>
        <v>产前</v>
      </c>
      <c r="B61" s="34" t="str">
        <f t="shared" si="3"/>
        <v/>
      </c>
      <c r="C61" s="33" t="s">
        <v>33</v>
      </c>
      <c r="D61" s="33" t="s">
        <v>71</v>
      </c>
      <c r="E61" s="33" t="s">
        <v>72</v>
      </c>
      <c r="F61" s="33" t="s">
        <v>100</v>
      </c>
      <c r="G61" s="33" t="s">
        <v>101</v>
      </c>
      <c r="H61" s="33" t="s">
        <v>0</v>
      </c>
      <c r="I61" s="33" t="s">
        <v>37</v>
      </c>
      <c r="J61" s="33" t="s">
        <v>105</v>
      </c>
      <c r="K61" s="33" t="s">
        <v>58</v>
      </c>
      <c r="L61" s="33" t="s">
        <v>39</v>
      </c>
      <c r="M61" s="33" t="s">
        <v>609</v>
      </c>
      <c r="P61" s="33">
        <v>0.80000001192092896</v>
      </c>
      <c r="S61" s="33">
        <v>0.80000001192092896</v>
      </c>
    </row>
    <row r="62" spans="1:27" x14ac:dyDescent="0.3">
      <c r="A62" s="33" t="str">
        <f t="shared" si="2"/>
        <v>产前</v>
      </c>
      <c r="B62" s="34" t="str">
        <f t="shared" si="3"/>
        <v/>
      </c>
      <c r="C62" s="33" t="s">
        <v>33</v>
      </c>
      <c r="D62" s="33" t="s">
        <v>71</v>
      </c>
      <c r="E62" s="33" t="s">
        <v>72</v>
      </c>
      <c r="F62" s="33" t="s">
        <v>100</v>
      </c>
      <c r="G62" s="33" t="s">
        <v>101</v>
      </c>
      <c r="H62" s="33" t="s">
        <v>0</v>
      </c>
      <c r="I62" s="33" t="s">
        <v>37</v>
      </c>
      <c r="J62" s="33" t="s">
        <v>84</v>
      </c>
      <c r="K62" s="33" t="s">
        <v>58</v>
      </c>
      <c r="L62" s="33" t="s">
        <v>39</v>
      </c>
      <c r="M62" s="33" t="s">
        <v>609</v>
      </c>
      <c r="N62" s="33">
        <v>1.6000000238418599</v>
      </c>
      <c r="Q62" s="33">
        <v>1.6000000238418599</v>
      </c>
    </row>
    <row r="63" spans="1:27" x14ac:dyDescent="0.3">
      <c r="A63" s="33" t="str">
        <f t="shared" si="2"/>
        <v>产前</v>
      </c>
      <c r="B63" s="34" t="str">
        <f t="shared" si="3"/>
        <v/>
      </c>
      <c r="C63" s="33" t="s">
        <v>33</v>
      </c>
      <c r="D63" s="33" t="s">
        <v>71</v>
      </c>
      <c r="E63" s="33" t="s">
        <v>72</v>
      </c>
      <c r="F63" s="33" t="s">
        <v>100</v>
      </c>
      <c r="G63" s="33" t="s">
        <v>101</v>
      </c>
      <c r="H63" s="33" t="s">
        <v>0</v>
      </c>
      <c r="I63" s="33" t="s">
        <v>37</v>
      </c>
      <c r="J63" s="33" t="s">
        <v>106</v>
      </c>
      <c r="K63" s="33" t="s">
        <v>58</v>
      </c>
      <c r="L63" s="33" t="s">
        <v>39</v>
      </c>
      <c r="M63" s="33" t="s">
        <v>609</v>
      </c>
      <c r="N63" s="33">
        <v>9.6000001430511492</v>
      </c>
      <c r="Q63" s="33">
        <v>9.6000001430511492</v>
      </c>
    </row>
    <row r="64" spans="1:27" x14ac:dyDescent="0.3">
      <c r="A64" s="33" t="str">
        <f t="shared" si="2"/>
        <v>产前</v>
      </c>
      <c r="B64" s="34" t="str">
        <f t="shared" si="3"/>
        <v/>
      </c>
      <c r="C64" s="33" t="s">
        <v>33</v>
      </c>
      <c r="D64" s="33" t="s">
        <v>71</v>
      </c>
      <c r="E64" s="33" t="s">
        <v>72</v>
      </c>
      <c r="F64" s="33" t="s">
        <v>100</v>
      </c>
      <c r="G64" s="33" t="s">
        <v>101</v>
      </c>
      <c r="H64" s="33" t="s">
        <v>0</v>
      </c>
      <c r="I64" s="33" t="s">
        <v>41</v>
      </c>
      <c r="J64" s="33" t="s">
        <v>107</v>
      </c>
      <c r="K64" s="33" t="s">
        <v>58</v>
      </c>
      <c r="L64" s="33" t="s">
        <v>39</v>
      </c>
      <c r="M64" s="33" t="s">
        <v>608</v>
      </c>
      <c r="N64" s="33">
        <v>0.60000002384185802</v>
      </c>
      <c r="P64" s="33">
        <v>0.60000002384185802</v>
      </c>
      <c r="Q64" s="33">
        <v>0.60000002384185802</v>
      </c>
      <c r="S64" s="33">
        <v>0.60000002384185802</v>
      </c>
    </row>
    <row r="65" spans="1:27" x14ac:dyDescent="0.3">
      <c r="A65" s="33" t="str">
        <f t="shared" si="2"/>
        <v>产前</v>
      </c>
      <c r="B65" s="34" t="str">
        <f t="shared" si="3"/>
        <v/>
      </c>
      <c r="C65" s="33" t="s">
        <v>33</v>
      </c>
      <c r="D65" s="33" t="s">
        <v>71</v>
      </c>
      <c r="E65" s="33" t="s">
        <v>72</v>
      </c>
      <c r="F65" s="33" t="s">
        <v>100</v>
      </c>
      <c r="G65" s="33" t="s">
        <v>101</v>
      </c>
      <c r="H65" s="33" t="s">
        <v>0</v>
      </c>
      <c r="I65" s="33" t="s">
        <v>41</v>
      </c>
      <c r="J65" s="33" t="s">
        <v>69</v>
      </c>
      <c r="K65" s="33" t="s">
        <v>58</v>
      </c>
      <c r="L65" s="33" t="s">
        <v>39</v>
      </c>
      <c r="M65" s="33" t="s">
        <v>608</v>
      </c>
      <c r="N65" s="33">
        <v>3.5</v>
      </c>
      <c r="P65" s="33">
        <v>3.5</v>
      </c>
      <c r="Q65" s="33">
        <v>7</v>
      </c>
      <c r="S65" s="33">
        <v>5.5999999046325701</v>
      </c>
      <c r="T65" s="33">
        <v>3.5</v>
      </c>
      <c r="Z65" s="33">
        <v>2.0999999046325701</v>
      </c>
      <c r="AA65" s="33">
        <v>2.0999999046325701</v>
      </c>
    </row>
    <row r="66" spans="1:27" x14ac:dyDescent="0.3">
      <c r="A66" s="33" t="str">
        <f t="shared" si="2"/>
        <v>产前</v>
      </c>
      <c r="B66" s="34" t="str">
        <f t="shared" si="3"/>
        <v/>
      </c>
      <c r="C66" s="33" t="s">
        <v>33</v>
      </c>
      <c r="D66" s="33" t="s">
        <v>71</v>
      </c>
      <c r="E66" s="33" t="s">
        <v>72</v>
      </c>
      <c r="F66" s="33" t="s">
        <v>100</v>
      </c>
      <c r="G66" s="33" t="s">
        <v>101</v>
      </c>
      <c r="H66" s="33" t="s">
        <v>0</v>
      </c>
      <c r="I66" s="33" t="s">
        <v>41</v>
      </c>
      <c r="J66" s="33" t="s">
        <v>108</v>
      </c>
      <c r="K66" s="33" t="s">
        <v>58</v>
      </c>
      <c r="L66" s="33" t="s">
        <v>39</v>
      </c>
      <c r="M66" s="33" t="s">
        <v>608</v>
      </c>
      <c r="N66" s="33">
        <v>0</v>
      </c>
      <c r="P66" s="33">
        <v>7.9999998211860698E-2</v>
      </c>
      <c r="Q66" s="33">
        <v>3.9999999105930301E-2</v>
      </c>
      <c r="S66" s="33">
        <v>7.9999998211860698E-2</v>
      </c>
      <c r="T66" s="33">
        <v>3.9999999105930301E-2</v>
      </c>
    </row>
    <row r="67" spans="1:27" x14ac:dyDescent="0.3">
      <c r="A67" s="33" t="str">
        <f t="shared" si="2"/>
        <v>新生儿</v>
      </c>
      <c r="B67" s="34" t="str">
        <f t="shared" si="3"/>
        <v>常规新筛</v>
      </c>
      <c r="C67" s="33" t="s">
        <v>33</v>
      </c>
      <c r="D67" s="33" t="s">
        <v>71</v>
      </c>
      <c r="E67" s="33" t="s">
        <v>72</v>
      </c>
      <c r="F67" s="33" t="s">
        <v>100</v>
      </c>
      <c r="G67" s="33" t="s">
        <v>101</v>
      </c>
      <c r="H67" s="33" t="s">
        <v>1</v>
      </c>
      <c r="I67" s="33" t="s">
        <v>60</v>
      </c>
      <c r="J67" s="33" t="s">
        <v>87</v>
      </c>
      <c r="K67" s="33" t="s">
        <v>667</v>
      </c>
      <c r="L67" s="33" t="s">
        <v>39</v>
      </c>
      <c r="M67" s="33" t="s">
        <v>608</v>
      </c>
      <c r="N67" s="33">
        <v>113.59999847412099</v>
      </c>
      <c r="P67" s="33">
        <v>98.150001525878906</v>
      </c>
      <c r="Q67" s="33">
        <v>156.19999694824199</v>
      </c>
      <c r="S67" s="33">
        <v>98.150001525878906</v>
      </c>
      <c r="T67" s="33">
        <v>42.599998474121101</v>
      </c>
      <c r="V67" s="33">
        <v>0</v>
      </c>
    </row>
    <row r="68" spans="1:27" x14ac:dyDescent="0.3">
      <c r="A68" s="33" t="str">
        <f t="shared" si="2"/>
        <v>新生儿</v>
      </c>
      <c r="B68" s="34" t="str">
        <f t="shared" si="3"/>
        <v>常规新筛</v>
      </c>
      <c r="C68" s="33" t="s">
        <v>33</v>
      </c>
      <c r="D68" s="33" t="s">
        <v>71</v>
      </c>
      <c r="E68" s="33" t="s">
        <v>72</v>
      </c>
      <c r="F68" s="33" t="s">
        <v>100</v>
      </c>
      <c r="G68" s="33" t="s">
        <v>101</v>
      </c>
      <c r="H68" s="33" t="s">
        <v>1</v>
      </c>
      <c r="I68" s="33" t="s">
        <v>60</v>
      </c>
      <c r="J68" s="33" t="s">
        <v>88</v>
      </c>
      <c r="K68" s="33" t="s">
        <v>667</v>
      </c>
      <c r="L68" s="33" t="s">
        <v>39</v>
      </c>
      <c r="M68" s="33" t="s">
        <v>608</v>
      </c>
      <c r="N68" s="33">
        <v>51.200000762939503</v>
      </c>
      <c r="P68" s="33">
        <v>42.053001403808601</v>
      </c>
      <c r="Q68" s="33">
        <v>70.400001525878906</v>
      </c>
      <c r="S68" s="33">
        <v>42.053001403808601</v>
      </c>
      <c r="T68" s="33">
        <v>19.200000762939499</v>
      </c>
      <c r="V68" s="33">
        <v>0</v>
      </c>
    </row>
    <row r="69" spans="1:27" x14ac:dyDescent="0.3">
      <c r="A69" s="33" t="str">
        <f t="shared" si="2"/>
        <v>新生儿</v>
      </c>
      <c r="B69" s="34" t="str">
        <f t="shared" si="3"/>
        <v>常规新筛</v>
      </c>
      <c r="C69" s="33" t="s">
        <v>33</v>
      </c>
      <c r="D69" s="33" t="s">
        <v>71</v>
      </c>
      <c r="E69" s="33" t="s">
        <v>72</v>
      </c>
      <c r="F69" s="33" t="s">
        <v>100</v>
      </c>
      <c r="G69" s="33" t="s">
        <v>101</v>
      </c>
      <c r="H69" s="33" t="s">
        <v>1</v>
      </c>
      <c r="I69" s="33" t="s">
        <v>60</v>
      </c>
      <c r="J69" s="33" t="s">
        <v>89</v>
      </c>
      <c r="K69" s="33" t="s">
        <v>667</v>
      </c>
      <c r="L69" s="33" t="s">
        <v>39</v>
      </c>
      <c r="M69" s="33" t="s">
        <v>608</v>
      </c>
      <c r="N69" s="33">
        <v>32</v>
      </c>
      <c r="P69" s="33">
        <v>18.431999206543001</v>
      </c>
      <c r="Q69" s="33">
        <v>44</v>
      </c>
      <c r="S69" s="33">
        <v>18.431999206543001</v>
      </c>
      <c r="T69" s="33">
        <v>12</v>
      </c>
      <c r="V69" s="33">
        <v>0</v>
      </c>
    </row>
    <row r="70" spans="1:27" x14ac:dyDescent="0.3">
      <c r="A70" s="33" t="str">
        <f t="shared" si="2"/>
        <v>新生儿</v>
      </c>
      <c r="B70" s="34" t="str">
        <f t="shared" si="3"/>
        <v>常规新筛</v>
      </c>
      <c r="C70" s="33" t="s">
        <v>33</v>
      </c>
      <c r="D70" s="33" t="s">
        <v>71</v>
      </c>
      <c r="E70" s="33" t="s">
        <v>72</v>
      </c>
      <c r="F70" s="33" t="s">
        <v>100</v>
      </c>
      <c r="G70" s="33" t="s">
        <v>101</v>
      </c>
      <c r="H70" s="33" t="s">
        <v>1</v>
      </c>
      <c r="I70" s="33" t="s">
        <v>60</v>
      </c>
      <c r="J70" s="33" t="s">
        <v>90</v>
      </c>
      <c r="K70" s="33" t="s">
        <v>667</v>
      </c>
      <c r="L70" s="33" t="s">
        <v>39</v>
      </c>
      <c r="M70" s="33" t="s">
        <v>608</v>
      </c>
      <c r="N70" s="33">
        <v>72</v>
      </c>
      <c r="P70" s="33">
        <v>80.639999389648395</v>
      </c>
      <c r="Q70" s="33">
        <v>99</v>
      </c>
      <c r="S70" s="33">
        <v>80.639999389648395</v>
      </c>
      <c r="T70" s="33">
        <v>27</v>
      </c>
      <c r="V70" s="33">
        <v>0</v>
      </c>
    </row>
    <row r="71" spans="1:27" x14ac:dyDescent="0.3">
      <c r="A71" s="33" t="str">
        <f t="shared" si="2"/>
        <v>新生儿</v>
      </c>
      <c r="B71" s="34" t="str">
        <f t="shared" si="3"/>
        <v/>
      </c>
      <c r="C71" s="33" t="s">
        <v>33</v>
      </c>
      <c r="D71" s="33" t="s">
        <v>71</v>
      </c>
      <c r="E71" s="33" t="s">
        <v>72</v>
      </c>
      <c r="F71" s="33" t="s">
        <v>100</v>
      </c>
      <c r="G71" s="33" t="s">
        <v>101</v>
      </c>
      <c r="H71" s="33" t="s">
        <v>1</v>
      </c>
      <c r="I71" s="33" t="s">
        <v>60</v>
      </c>
      <c r="J71" s="33" t="s">
        <v>61</v>
      </c>
      <c r="K71" s="33" t="s">
        <v>58</v>
      </c>
      <c r="L71" s="33" t="s">
        <v>39</v>
      </c>
      <c r="M71" s="33" t="s">
        <v>608</v>
      </c>
      <c r="N71" s="33">
        <v>12</v>
      </c>
      <c r="P71" s="33">
        <v>15.993000030517599</v>
      </c>
      <c r="Q71" s="33">
        <v>12</v>
      </c>
      <c r="S71" s="33">
        <v>15.993000030517599</v>
      </c>
    </row>
    <row r="72" spans="1:27" x14ac:dyDescent="0.3">
      <c r="A72" s="33" t="str">
        <f t="shared" si="2"/>
        <v>新生儿</v>
      </c>
      <c r="B72" s="34" t="str">
        <f t="shared" si="3"/>
        <v>MSMS</v>
      </c>
      <c r="C72" s="33" t="s">
        <v>33</v>
      </c>
      <c r="D72" s="33" t="s">
        <v>71</v>
      </c>
      <c r="E72" s="33" t="s">
        <v>72</v>
      </c>
      <c r="F72" s="33" t="s">
        <v>100</v>
      </c>
      <c r="G72" s="33" t="s">
        <v>101</v>
      </c>
      <c r="H72" s="33" t="s">
        <v>1</v>
      </c>
      <c r="I72" s="33" t="s">
        <v>47</v>
      </c>
      <c r="J72" s="33" t="s">
        <v>48</v>
      </c>
      <c r="K72" s="33" t="s">
        <v>591</v>
      </c>
      <c r="L72" s="33" t="s">
        <v>39</v>
      </c>
      <c r="M72" s="33" t="s">
        <v>608</v>
      </c>
      <c r="N72" s="33">
        <v>440</v>
      </c>
      <c r="Q72" s="33">
        <v>660</v>
      </c>
      <c r="T72" s="33">
        <v>220</v>
      </c>
      <c r="V72" s="33">
        <v>337.92001342773398</v>
      </c>
    </row>
    <row r="73" spans="1:27" x14ac:dyDescent="0.3">
      <c r="A73" s="33" t="str">
        <f t="shared" si="2"/>
        <v>新生儿</v>
      </c>
      <c r="B73" s="34" t="str">
        <f t="shared" si="3"/>
        <v/>
      </c>
      <c r="C73" s="33" t="s">
        <v>33</v>
      </c>
      <c r="D73" s="33" t="s">
        <v>71</v>
      </c>
      <c r="E73" s="33" t="s">
        <v>72</v>
      </c>
      <c r="F73" s="33" t="s">
        <v>100</v>
      </c>
      <c r="G73" s="33" t="s">
        <v>101</v>
      </c>
      <c r="H73" s="33" t="s">
        <v>1</v>
      </c>
      <c r="I73" s="33" t="s">
        <v>93</v>
      </c>
      <c r="J73" s="33" t="s">
        <v>94</v>
      </c>
      <c r="K73" s="33" t="s">
        <v>58</v>
      </c>
      <c r="L73" s="33" t="s">
        <v>39</v>
      </c>
      <c r="M73" s="33" t="s">
        <v>609</v>
      </c>
      <c r="N73" s="33">
        <v>19.200000762939499</v>
      </c>
      <c r="Q73" s="33">
        <v>28.800001144409201</v>
      </c>
      <c r="T73" s="33">
        <v>9.6000003814697301</v>
      </c>
    </row>
    <row r="74" spans="1:27" x14ac:dyDescent="0.3">
      <c r="A74" s="33" t="str">
        <f t="shared" si="2"/>
        <v>新生儿</v>
      </c>
      <c r="B74" s="34" t="str">
        <f t="shared" si="3"/>
        <v>代谢病诊断</v>
      </c>
      <c r="C74" s="33" t="s">
        <v>33</v>
      </c>
      <c r="D74" s="33" t="s">
        <v>71</v>
      </c>
      <c r="E74" s="33" t="s">
        <v>72</v>
      </c>
      <c r="F74" s="33" t="s">
        <v>100</v>
      </c>
      <c r="G74" s="33" t="s">
        <v>101</v>
      </c>
      <c r="H74" s="33" t="s">
        <v>1</v>
      </c>
      <c r="I74" s="33" t="s">
        <v>95</v>
      </c>
      <c r="J74" s="33" t="s">
        <v>109</v>
      </c>
      <c r="K74" s="33" t="s">
        <v>587</v>
      </c>
      <c r="L74" s="33" t="s">
        <v>39</v>
      </c>
      <c r="M74" s="33" t="s">
        <v>609</v>
      </c>
      <c r="N74" s="33">
        <v>8.0000002384185809</v>
      </c>
      <c r="Q74" s="33">
        <v>11.2000002861023</v>
      </c>
      <c r="T74" s="33">
        <v>3.2000000476837198</v>
      </c>
    </row>
    <row r="75" spans="1:27" x14ac:dyDescent="0.3">
      <c r="A75" s="33" t="str">
        <f t="shared" si="2"/>
        <v>新生儿</v>
      </c>
      <c r="B75" s="34" t="str">
        <f t="shared" si="3"/>
        <v>代谢病诊断</v>
      </c>
      <c r="C75" s="33" t="s">
        <v>33</v>
      </c>
      <c r="D75" s="33" t="s">
        <v>71</v>
      </c>
      <c r="E75" s="33" t="s">
        <v>72</v>
      </c>
      <c r="F75" s="33" t="s">
        <v>100</v>
      </c>
      <c r="G75" s="33" t="s">
        <v>101</v>
      </c>
      <c r="H75" s="33" t="s">
        <v>1</v>
      </c>
      <c r="I75" s="33" t="s">
        <v>95</v>
      </c>
      <c r="J75" s="33" t="s">
        <v>96</v>
      </c>
      <c r="K75" s="33" t="s">
        <v>587</v>
      </c>
      <c r="L75" s="33" t="s">
        <v>39</v>
      </c>
      <c r="M75" s="33" t="s">
        <v>608</v>
      </c>
      <c r="V75" s="33">
        <v>6.4000000953674299</v>
      </c>
    </row>
    <row r="76" spans="1:27" x14ac:dyDescent="0.3">
      <c r="A76" s="33" t="str">
        <f t="shared" si="2"/>
        <v>产前</v>
      </c>
      <c r="B76" s="34" t="str">
        <f t="shared" si="3"/>
        <v/>
      </c>
      <c r="C76" s="33" t="s">
        <v>33</v>
      </c>
      <c r="D76" s="33" t="s">
        <v>71</v>
      </c>
      <c r="E76" s="33" t="s">
        <v>72</v>
      </c>
      <c r="F76" s="33" t="s">
        <v>100</v>
      </c>
      <c r="G76" s="33" t="s">
        <v>110</v>
      </c>
      <c r="H76" s="33" t="s">
        <v>0</v>
      </c>
      <c r="I76" s="33" t="s">
        <v>45</v>
      </c>
      <c r="J76" s="33" t="s">
        <v>46</v>
      </c>
      <c r="K76" s="33" t="s">
        <v>58</v>
      </c>
      <c r="L76" s="33" t="s">
        <v>39</v>
      </c>
      <c r="M76" s="33" t="s">
        <v>608</v>
      </c>
      <c r="P76" s="33">
        <v>0</v>
      </c>
      <c r="S76" s="33">
        <v>1.20000004768372</v>
      </c>
      <c r="W76" s="33">
        <v>1.20000004768372</v>
      </c>
      <c r="AA76" s="33">
        <v>1.20000004768372</v>
      </c>
    </row>
    <row r="77" spans="1:27" x14ac:dyDescent="0.3">
      <c r="A77" s="33" t="str">
        <f t="shared" si="2"/>
        <v>产前</v>
      </c>
      <c r="B77" s="34" t="str">
        <f t="shared" si="3"/>
        <v>血清学筛查</v>
      </c>
      <c r="C77" s="33" t="s">
        <v>33</v>
      </c>
      <c r="D77" s="33" t="s">
        <v>71</v>
      </c>
      <c r="E77" s="33" t="s">
        <v>72</v>
      </c>
      <c r="F77" s="33" t="s">
        <v>100</v>
      </c>
      <c r="G77" s="33" t="s">
        <v>110</v>
      </c>
      <c r="H77" s="33" t="s">
        <v>0</v>
      </c>
      <c r="I77" s="33" t="s">
        <v>79</v>
      </c>
      <c r="J77" s="33" t="s">
        <v>80</v>
      </c>
      <c r="K77" s="33" t="s">
        <v>79</v>
      </c>
      <c r="L77" s="33" t="s">
        <v>39</v>
      </c>
      <c r="M77" s="33" t="s">
        <v>608</v>
      </c>
      <c r="N77" s="33">
        <v>55</v>
      </c>
      <c r="Q77" s="33">
        <v>82.5</v>
      </c>
      <c r="T77" s="33">
        <v>27.5</v>
      </c>
      <c r="V77" s="33">
        <v>24</v>
      </c>
    </row>
    <row r="78" spans="1:27" x14ac:dyDescent="0.3">
      <c r="A78" s="33" t="str">
        <f t="shared" si="2"/>
        <v>产前</v>
      </c>
      <c r="B78" s="34" t="str">
        <f t="shared" si="3"/>
        <v>血清学筛查</v>
      </c>
      <c r="C78" s="33" t="s">
        <v>33</v>
      </c>
      <c r="D78" s="33" t="s">
        <v>71</v>
      </c>
      <c r="E78" s="33" t="s">
        <v>72</v>
      </c>
      <c r="F78" s="33" t="s">
        <v>100</v>
      </c>
      <c r="G78" s="33" t="s">
        <v>110</v>
      </c>
      <c r="H78" s="33" t="s">
        <v>0</v>
      </c>
      <c r="I78" s="33" t="s">
        <v>79</v>
      </c>
      <c r="J78" s="33" t="s">
        <v>102</v>
      </c>
      <c r="K78" s="33" t="s">
        <v>79</v>
      </c>
      <c r="L78" s="33" t="s">
        <v>39</v>
      </c>
      <c r="M78" s="33" t="s">
        <v>608</v>
      </c>
      <c r="N78" s="33">
        <v>8.75</v>
      </c>
      <c r="Q78" s="33">
        <v>12.5</v>
      </c>
      <c r="T78" s="33">
        <v>3.75</v>
      </c>
      <c r="V78" s="33">
        <v>2.4000000953674299</v>
      </c>
    </row>
    <row r="79" spans="1:27" x14ac:dyDescent="0.3">
      <c r="A79" s="33" t="str">
        <f t="shared" si="2"/>
        <v>产前</v>
      </c>
      <c r="B79" s="34" t="str">
        <f t="shared" si="3"/>
        <v>血清学筛查</v>
      </c>
      <c r="C79" s="33" t="s">
        <v>33</v>
      </c>
      <c r="D79" s="33" t="s">
        <v>71</v>
      </c>
      <c r="E79" s="33" t="s">
        <v>72</v>
      </c>
      <c r="F79" s="33" t="s">
        <v>100</v>
      </c>
      <c r="G79" s="33" t="s">
        <v>110</v>
      </c>
      <c r="H79" s="33" t="s">
        <v>0</v>
      </c>
      <c r="I79" s="33" t="s">
        <v>79</v>
      </c>
      <c r="J79" s="33" t="s">
        <v>103</v>
      </c>
      <c r="K79" s="33" t="s">
        <v>79</v>
      </c>
      <c r="L79" s="33" t="s">
        <v>39</v>
      </c>
      <c r="M79" s="33" t="s">
        <v>608</v>
      </c>
      <c r="N79" s="33">
        <v>14.3499999046326</v>
      </c>
      <c r="Q79" s="33">
        <v>20.5</v>
      </c>
      <c r="T79" s="33">
        <v>6.1500000953674299</v>
      </c>
      <c r="V79" s="33">
        <v>3.9400000572204599</v>
      </c>
    </row>
    <row r="80" spans="1:27" x14ac:dyDescent="0.3">
      <c r="A80" s="33" t="str">
        <f t="shared" si="2"/>
        <v>产前</v>
      </c>
      <c r="B80" s="34" t="str">
        <f t="shared" si="3"/>
        <v>血清学筛查</v>
      </c>
      <c r="C80" s="33" t="s">
        <v>33</v>
      </c>
      <c r="D80" s="33" t="s">
        <v>71</v>
      </c>
      <c r="E80" s="33" t="s">
        <v>72</v>
      </c>
      <c r="F80" s="33" t="s">
        <v>100</v>
      </c>
      <c r="G80" s="33" t="s">
        <v>110</v>
      </c>
      <c r="H80" s="33" t="s">
        <v>0</v>
      </c>
      <c r="I80" s="33" t="s">
        <v>79</v>
      </c>
      <c r="J80" s="33" t="s">
        <v>81</v>
      </c>
      <c r="K80" s="33" t="s">
        <v>79</v>
      </c>
      <c r="L80" s="33" t="s">
        <v>39</v>
      </c>
      <c r="M80" s="33" t="s">
        <v>608</v>
      </c>
      <c r="N80" s="33">
        <v>44</v>
      </c>
      <c r="Q80" s="33">
        <v>66</v>
      </c>
      <c r="T80" s="33">
        <v>22</v>
      </c>
      <c r="V80" s="33">
        <v>19.200000762939499</v>
      </c>
    </row>
    <row r="81" spans="1:27" x14ac:dyDescent="0.3">
      <c r="A81" s="33" t="str">
        <f t="shared" si="2"/>
        <v>产前</v>
      </c>
      <c r="B81" s="34" t="str">
        <f t="shared" si="3"/>
        <v/>
      </c>
      <c r="C81" s="33" t="s">
        <v>33</v>
      </c>
      <c r="D81" s="33" t="s">
        <v>71</v>
      </c>
      <c r="E81" s="33" t="s">
        <v>72</v>
      </c>
      <c r="F81" s="33" t="s">
        <v>111</v>
      </c>
      <c r="G81" s="33" t="s">
        <v>112</v>
      </c>
      <c r="H81" s="33" t="s">
        <v>0</v>
      </c>
      <c r="I81" s="33" t="s">
        <v>45</v>
      </c>
      <c r="J81" s="33" t="s">
        <v>46</v>
      </c>
      <c r="K81" s="33" t="s">
        <v>58</v>
      </c>
      <c r="L81" s="33" t="s">
        <v>39</v>
      </c>
      <c r="M81" s="33" t="s">
        <v>608</v>
      </c>
      <c r="P81" s="33">
        <v>4.9920001029968297</v>
      </c>
      <c r="S81" s="33">
        <v>4.9920001029968297</v>
      </c>
    </row>
    <row r="82" spans="1:27" x14ac:dyDescent="0.3">
      <c r="A82" s="33" t="str">
        <f t="shared" si="2"/>
        <v>产前</v>
      </c>
      <c r="B82" s="34" t="str">
        <f t="shared" si="3"/>
        <v>血清学筛查</v>
      </c>
      <c r="C82" s="33" t="s">
        <v>33</v>
      </c>
      <c r="D82" s="33" t="s">
        <v>71</v>
      </c>
      <c r="E82" s="33" t="s">
        <v>72</v>
      </c>
      <c r="F82" s="33" t="s">
        <v>111</v>
      </c>
      <c r="G82" s="33" t="s">
        <v>112</v>
      </c>
      <c r="H82" s="33" t="s">
        <v>0</v>
      </c>
      <c r="I82" s="33" t="s">
        <v>79</v>
      </c>
      <c r="J82" s="33" t="s">
        <v>80</v>
      </c>
      <c r="K82" s="33" t="s">
        <v>79</v>
      </c>
      <c r="L82" s="33" t="s">
        <v>39</v>
      </c>
      <c r="M82" s="33" t="s">
        <v>608</v>
      </c>
      <c r="N82" s="33">
        <v>20.279999732971199</v>
      </c>
      <c r="Q82" s="33">
        <v>33.800000190734899</v>
      </c>
      <c r="T82" s="33">
        <v>13.5200004577637</v>
      </c>
      <c r="V82" s="33">
        <v>24.959999084472699</v>
      </c>
    </row>
    <row r="83" spans="1:27" x14ac:dyDescent="0.3">
      <c r="A83" s="33" t="str">
        <f t="shared" si="2"/>
        <v>产前</v>
      </c>
      <c r="B83" s="34" t="str">
        <f t="shared" si="3"/>
        <v>血清学筛查</v>
      </c>
      <c r="C83" s="33" t="s">
        <v>33</v>
      </c>
      <c r="D83" s="33" t="s">
        <v>71</v>
      </c>
      <c r="E83" s="33" t="s">
        <v>72</v>
      </c>
      <c r="F83" s="33" t="s">
        <v>111</v>
      </c>
      <c r="G83" s="33" t="s">
        <v>112</v>
      </c>
      <c r="H83" s="33" t="s">
        <v>0</v>
      </c>
      <c r="I83" s="33" t="s">
        <v>79</v>
      </c>
      <c r="J83" s="33" t="s">
        <v>81</v>
      </c>
      <c r="K83" s="33" t="s">
        <v>79</v>
      </c>
      <c r="L83" s="33" t="s">
        <v>39</v>
      </c>
      <c r="M83" s="33" t="s">
        <v>608</v>
      </c>
      <c r="N83" s="33">
        <v>15.5999999046326</v>
      </c>
      <c r="Q83" s="33">
        <v>25.999999523162799</v>
      </c>
      <c r="T83" s="33">
        <v>10.3999996185303</v>
      </c>
      <c r="V83" s="33">
        <v>19.200000762939499</v>
      </c>
    </row>
    <row r="84" spans="1:27" x14ac:dyDescent="0.3">
      <c r="A84" s="33" t="str">
        <f t="shared" si="2"/>
        <v>产前</v>
      </c>
      <c r="B84" s="34" t="str">
        <f t="shared" si="3"/>
        <v/>
      </c>
      <c r="C84" s="33" t="s">
        <v>33</v>
      </c>
      <c r="D84" s="33" t="s">
        <v>71</v>
      </c>
      <c r="E84" s="33" t="s">
        <v>72</v>
      </c>
      <c r="F84" s="33" t="s">
        <v>111</v>
      </c>
      <c r="G84" s="33" t="s">
        <v>112</v>
      </c>
      <c r="H84" s="33" t="s">
        <v>0</v>
      </c>
      <c r="I84" s="33" t="s">
        <v>79</v>
      </c>
      <c r="J84" s="33" t="s">
        <v>82</v>
      </c>
      <c r="K84" s="33" t="s">
        <v>58</v>
      </c>
      <c r="L84" s="33" t="s">
        <v>39</v>
      </c>
      <c r="M84" s="33" t="s">
        <v>608</v>
      </c>
      <c r="P84" s="33">
        <v>3</v>
      </c>
      <c r="S84" s="33">
        <v>3</v>
      </c>
    </row>
    <row r="85" spans="1:27" x14ac:dyDescent="0.3">
      <c r="A85" s="33" t="str">
        <f t="shared" si="2"/>
        <v>新生儿</v>
      </c>
      <c r="B85" s="34" t="str">
        <f t="shared" si="3"/>
        <v>常规新筛</v>
      </c>
      <c r="C85" s="33" t="s">
        <v>33</v>
      </c>
      <c r="D85" s="33" t="s">
        <v>71</v>
      </c>
      <c r="E85" s="33" t="s">
        <v>72</v>
      </c>
      <c r="F85" s="33" t="s">
        <v>111</v>
      </c>
      <c r="G85" s="33" t="s">
        <v>112</v>
      </c>
      <c r="H85" s="33" t="s">
        <v>1</v>
      </c>
      <c r="I85" s="33" t="s">
        <v>60</v>
      </c>
      <c r="J85" s="33" t="s">
        <v>87</v>
      </c>
      <c r="K85" s="33" t="s">
        <v>667</v>
      </c>
      <c r="L85" s="33" t="s">
        <v>39</v>
      </c>
      <c r="M85" s="33" t="s">
        <v>608</v>
      </c>
      <c r="N85" s="33">
        <v>63.75</v>
      </c>
      <c r="Q85" s="33">
        <v>98.75</v>
      </c>
      <c r="T85" s="33">
        <v>35</v>
      </c>
      <c r="V85" s="33">
        <v>28.799999237060501</v>
      </c>
    </row>
    <row r="86" spans="1:27" x14ac:dyDescent="0.3">
      <c r="A86" s="33" t="str">
        <f t="shared" si="2"/>
        <v>新生儿</v>
      </c>
      <c r="B86" s="34" t="str">
        <f t="shared" si="3"/>
        <v>常规新筛</v>
      </c>
      <c r="C86" s="33" t="s">
        <v>33</v>
      </c>
      <c r="D86" s="33" t="s">
        <v>71</v>
      </c>
      <c r="E86" s="33" t="s">
        <v>72</v>
      </c>
      <c r="F86" s="33" t="s">
        <v>111</v>
      </c>
      <c r="G86" s="33" t="s">
        <v>112</v>
      </c>
      <c r="H86" s="33" t="s">
        <v>1</v>
      </c>
      <c r="I86" s="33" t="s">
        <v>60</v>
      </c>
      <c r="J86" s="33" t="s">
        <v>88</v>
      </c>
      <c r="K86" s="33" t="s">
        <v>667</v>
      </c>
      <c r="L86" s="33" t="s">
        <v>39</v>
      </c>
      <c r="M86" s="33" t="s">
        <v>608</v>
      </c>
      <c r="N86" s="33">
        <v>28.050000190734899</v>
      </c>
      <c r="P86" s="33">
        <v>58.080001831054702</v>
      </c>
      <c r="Q86" s="33">
        <v>43.449999809265101</v>
      </c>
      <c r="S86" s="33">
        <v>58.080001831054702</v>
      </c>
      <c r="T86" s="33">
        <v>15.3999996185303</v>
      </c>
    </row>
    <row r="87" spans="1:27" x14ac:dyDescent="0.3">
      <c r="A87" s="33" t="str">
        <f t="shared" si="2"/>
        <v>新生儿</v>
      </c>
      <c r="B87" s="34" t="str">
        <f t="shared" si="3"/>
        <v>常规新筛</v>
      </c>
      <c r="C87" s="33" t="s">
        <v>33</v>
      </c>
      <c r="D87" s="33" t="s">
        <v>71</v>
      </c>
      <c r="E87" s="33" t="s">
        <v>72</v>
      </c>
      <c r="F87" s="33" t="s">
        <v>111</v>
      </c>
      <c r="G87" s="33" t="s">
        <v>112</v>
      </c>
      <c r="H87" s="33" t="s">
        <v>1</v>
      </c>
      <c r="I87" s="33" t="s">
        <v>60</v>
      </c>
      <c r="J87" s="33" t="s">
        <v>89</v>
      </c>
      <c r="K87" s="33" t="s">
        <v>667</v>
      </c>
      <c r="L87" s="33" t="s">
        <v>39</v>
      </c>
      <c r="M87" s="33" t="s">
        <v>608</v>
      </c>
      <c r="N87" s="33">
        <v>20.400000572204601</v>
      </c>
      <c r="P87" s="33">
        <v>14.3999996185303</v>
      </c>
      <c r="Q87" s="33">
        <v>31.600000381469702</v>
      </c>
      <c r="S87" s="33">
        <v>14.3999996185303</v>
      </c>
      <c r="T87" s="33">
        <v>11.199999809265099</v>
      </c>
    </row>
    <row r="88" spans="1:27" x14ac:dyDescent="0.3">
      <c r="A88" s="33" t="str">
        <f t="shared" si="2"/>
        <v>新生儿</v>
      </c>
      <c r="B88" s="34" t="str">
        <f t="shared" si="3"/>
        <v>常规新筛</v>
      </c>
      <c r="C88" s="33" t="s">
        <v>33</v>
      </c>
      <c r="D88" s="33" t="s">
        <v>71</v>
      </c>
      <c r="E88" s="33" t="s">
        <v>72</v>
      </c>
      <c r="F88" s="33" t="s">
        <v>111</v>
      </c>
      <c r="G88" s="33" t="s">
        <v>112</v>
      </c>
      <c r="H88" s="33" t="s">
        <v>1</v>
      </c>
      <c r="I88" s="33" t="s">
        <v>60</v>
      </c>
      <c r="J88" s="33" t="s">
        <v>90</v>
      </c>
      <c r="K88" s="33" t="s">
        <v>667</v>
      </c>
      <c r="L88" s="33" t="s">
        <v>39</v>
      </c>
      <c r="M88" s="33" t="s">
        <v>608</v>
      </c>
      <c r="N88" s="33">
        <v>44.880001068115199</v>
      </c>
      <c r="Q88" s="33">
        <v>69.5200004577637</v>
      </c>
      <c r="T88" s="33">
        <v>24.639999389648398</v>
      </c>
      <c r="V88" s="33">
        <v>20.280000686645501</v>
      </c>
    </row>
    <row r="89" spans="1:27" x14ac:dyDescent="0.3">
      <c r="A89" s="33" t="str">
        <f t="shared" si="2"/>
        <v>新生儿</v>
      </c>
      <c r="B89" s="34" t="str">
        <f t="shared" si="3"/>
        <v/>
      </c>
      <c r="C89" s="33" t="s">
        <v>33</v>
      </c>
      <c r="D89" s="33" t="s">
        <v>71</v>
      </c>
      <c r="E89" s="33" t="s">
        <v>72</v>
      </c>
      <c r="F89" s="33" t="s">
        <v>111</v>
      </c>
      <c r="G89" s="33" t="s">
        <v>112</v>
      </c>
      <c r="H89" s="33" t="s">
        <v>1</v>
      </c>
      <c r="I89" s="33" t="s">
        <v>60</v>
      </c>
      <c r="J89" s="33" t="s">
        <v>61</v>
      </c>
      <c r="K89" s="33" t="s">
        <v>58</v>
      </c>
      <c r="L89" s="33" t="s">
        <v>39</v>
      </c>
      <c r="M89" s="33" t="s">
        <v>608</v>
      </c>
      <c r="N89" s="33">
        <v>4.0800000429153398</v>
      </c>
      <c r="Q89" s="33">
        <v>6.3200000524520901</v>
      </c>
      <c r="T89" s="33">
        <v>2.2400000095367401</v>
      </c>
    </row>
    <row r="90" spans="1:27" x14ac:dyDescent="0.3">
      <c r="A90" s="33" t="str">
        <f t="shared" si="2"/>
        <v>产前</v>
      </c>
      <c r="B90" s="34" t="str">
        <f t="shared" si="3"/>
        <v/>
      </c>
      <c r="C90" s="33" t="s">
        <v>33</v>
      </c>
      <c r="D90" s="33" t="s">
        <v>71</v>
      </c>
      <c r="E90" s="33" t="s">
        <v>72</v>
      </c>
      <c r="F90" s="33" t="s">
        <v>111</v>
      </c>
      <c r="G90" s="33" t="s">
        <v>721</v>
      </c>
      <c r="H90" s="33" t="s">
        <v>0</v>
      </c>
      <c r="I90" s="33" t="s">
        <v>37</v>
      </c>
      <c r="J90" s="33" t="s">
        <v>134</v>
      </c>
      <c r="K90" s="33" t="s">
        <v>58</v>
      </c>
      <c r="L90" s="33" t="s">
        <v>39</v>
      </c>
      <c r="M90" s="33" t="s">
        <v>609</v>
      </c>
      <c r="P90" s="33">
        <v>0</v>
      </c>
      <c r="S90" s="33">
        <v>1.5</v>
      </c>
      <c r="Z90" s="33">
        <v>1.5</v>
      </c>
      <c r="AA90" s="33">
        <v>1.5</v>
      </c>
    </row>
    <row r="91" spans="1:27" x14ac:dyDescent="0.3">
      <c r="A91" s="33" t="str">
        <f t="shared" si="2"/>
        <v>产前</v>
      </c>
      <c r="B91" s="34" t="str">
        <f t="shared" si="3"/>
        <v>NIPT</v>
      </c>
      <c r="C91" s="33" t="s">
        <v>33</v>
      </c>
      <c r="D91" s="33" t="s">
        <v>71</v>
      </c>
      <c r="E91" s="33" t="s">
        <v>72</v>
      </c>
      <c r="F91" s="33" t="s">
        <v>98</v>
      </c>
      <c r="G91" s="33" t="s">
        <v>113</v>
      </c>
      <c r="H91" s="33" t="s">
        <v>0</v>
      </c>
      <c r="I91" s="33" t="s">
        <v>78</v>
      </c>
      <c r="J91" s="33" t="s">
        <v>78</v>
      </c>
      <c r="K91" s="33" t="s">
        <v>78</v>
      </c>
      <c r="L91" s="33" t="s">
        <v>39</v>
      </c>
      <c r="M91" s="33" t="s">
        <v>609</v>
      </c>
      <c r="N91" s="33">
        <v>1.6000000238418599</v>
      </c>
      <c r="Q91" s="33">
        <v>3.2000000476837198</v>
      </c>
      <c r="T91" s="33">
        <v>1.6000000238418599</v>
      </c>
    </row>
    <row r="92" spans="1:27" x14ac:dyDescent="0.3">
      <c r="A92" s="33" t="str">
        <f t="shared" si="2"/>
        <v>产前</v>
      </c>
      <c r="B92" s="34" t="str">
        <f t="shared" si="3"/>
        <v>NIPT</v>
      </c>
      <c r="C92" s="33" t="s">
        <v>33</v>
      </c>
      <c r="D92" s="33" t="s">
        <v>71</v>
      </c>
      <c r="E92" s="33" t="s">
        <v>72</v>
      </c>
      <c r="F92" s="33" t="s">
        <v>98</v>
      </c>
      <c r="G92" s="33" t="s">
        <v>113</v>
      </c>
      <c r="H92" s="33" t="s">
        <v>0</v>
      </c>
      <c r="I92" s="33" t="s">
        <v>78</v>
      </c>
      <c r="J92" s="33" t="s">
        <v>114</v>
      </c>
      <c r="K92" s="33" t="s">
        <v>78</v>
      </c>
      <c r="L92" s="33" t="s">
        <v>39</v>
      </c>
      <c r="M92" s="33" t="s">
        <v>609</v>
      </c>
      <c r="N92" s="33">
        <v>0</v>
      </c>
      <c r="Q92" s="33">
        <v>3.6400001049041699</v>
      </c>
      <c r="T92" s="33">
        <v>3.6400001049041699</v>
      </c>
    </row>
    <row r="93" spans="1:27" x14ac:dyDescent="0.3">
      <c r="A93" s="33" t="str">
        <f t="shared" si="2"/>
        <v>新生儿</v>
      </c>
      <c r="B93" s="34" t="str">
        <f t="shared" si="3"/>
        <v>MSMS</v>
      </c>
      <c r="C93" s="33" t="s">
        <v>33</v>
      </c>
      <c r="D93" s="33" t="s">
        <v>71</v>
      </c>
      <c r="E93" s="33" t="s">
        <v>72</v>
      </c>
      <c r="F93" s="33" t="s">
        <v>98</v>
      </c>
      <c r="G93" s="33" t="s">
        <v>115</v>
      </c>
      <c r="H93" s="33" t="s">
        <v>1</v>
      </c>
      <c r="I93" s="33" t="s">
        <v>47</v>
      </c>
      <c r="J93" s="33" t="s">
        <v>48</v>
      </c>
      <c r="K93" s="33" t="s">
        <v>591</v>
      </c>
      <c r="L93" s="33" t="s">
        <v>39</v>
      </c>
      <c r="M93" s="33" t="s">
        <v>608</v>
      </c>
      <c r="N93" s="33">
        <v>0</v>
      </c>
      <c r="Q93" s="33">
        <v>4.25</v>
      </c>
      <c r="T93" s="33">
        <v>4.25</v>
      </c>
    </row>
    <row r="94" spans="1:27" x14ac:dyDescent="0.3">
      <c r="A94" s="33" t="str">
        <f t="shared" si="2"/>
        <v>新生儿</v>
      </c>
      <c r="B94" s="34" t="str">
        <f t="shared" si="3"/>
        <v>MSMS</v>
      </c>
      <c r="C94" s="33" t="s">
        <v>33</v>
      </c>
      <c r="D94" s="33" t="s">
        <v>71</v>
      </c>
      <c r="E94" s="33" t="s">
        <v>72</v>
      </c>
      <c r="F94" s="33" t="s">
        <v>98</v>
      </c>
      <c r="G94" s="33" t="s">
        <v>116</v>
      </c>
      <c r="H94" s="33" t="s">
        <v>1</v>
      </c>
      <c r="I94" s="33" t="s">
        <v>47</v>
      </c>
      <c r="J94" s="33" t="s">
        <v>48</v>
      </c>
      <c r="K94" s="33" t="s">
        <v>591</v>
      </c>
      <c r="L94" s="33" t="s">
        <v>39</v>
      </c>
      <c r="M94" s="33" t="s">
        <v>608</v>
      </c>
      <c r="N94" s="33">
        <v>0</v>
      </c>
      <c r="Q94" s="33">
        <v>4.25</v>
      </c>
      <c r="T94" s="33">
        <v>4.25</v>
      </c>
    </row>
    <row r="95" spans="1:27" x14ac:dyDescent="0.3">
      <c r="A95" s="33" t="str">
        <f t="shared" si="2"/>
        <v>产前</v>
      </c>
      <c r="B95" s="34" t="str">
        <f t="shared" si="3"/>
        <v/>
      </c>
      <c r="C95" s="33" t="s">
        <v>33</v>
      </c>
      <c r="D95" s="33" t="s">
        <v>71</v>
      </c>
      <c r="E95" s="33" t="s">
        <v>72</v>
      </c>
      <c r="F95" s="33" t="s">
        <v>117</v>
      </c>
      <c r="G95" s="33" t="s">
        <v>118</v>
      </c>
      <c r="H95" s="33" t="s">
        <v>0</v>
      </c>
      <c r="I95" s="33" t="s">
        <v>45</v>
      </c>
      <c r="J95" s="33" t="s">
        <v>46</v>
      </c>
      <c r="K95" s="33" t="s">
        <v>58</v>
      </c>
      <c r="L95" s="33" t="s">
        <v>39</v>
      </c>
      <c r="M95" s="33" t="s">
        <v>608</v>
      </c>
      <c r="P95" s="33">
        <v>0</v>
      </c>
      <c r="S95" s="33">
        <v>36</v>
      </c>
      <c r="Z95" s="33">
        <v>36</v>
      </c>
      <c r="AA95" s="33">
        <v>36</v>
      </c>
    </row>
    <row r="96" spans="1:27" x14ac:dyDescent="0.3">
      <c r="A96" s="33" t="str">
        <f t="shared" si="2"/>
        <v>产前</v>
      </c>
      <c r="B96" s="34" t="str">
        <f t="shared" si="3"/>
        <v/>
      </c>
      <c r="C96" s="33" t="s">
        <v>33</v>
      </c>
      <c r="D96" s="33" t="s">
        <v>71</v>
      </c>
      <c r="E96" s="33" t="s">
        <v>72</v>
      </c>
      <c r="F96" s="33" t="s">
        <v>117</v>
      </c>
      <c r="G96" s="33" t="s">
        <v>118</v>
      </c>
      <c r="H96" s="33" t="s">
        <v>0</v>
      </c>
      <c r="I96" s="33" t="s">
        <v>37</v>
      </c>
      <c r="J96" s="33" t="s">
        <v>83</v>
      </c>
      <c r="K96" s="33" t="s">
        <v>58</v>
      </c>
      <c r="L96" s="33" t="s">
        <v>39</v>
      </c>
      <c r="M96" s="33" t="s">
        <v>609</v>
      </c>
      <c r="N96" s="33">
        <v>19</v>
      </c>
      <c r="P96" s="33">
        <v>0</v>
      </c>
      <c r="Q96" s="33">
        <v>28.5</v>
      </c>
      <c r="S96" s="33">
        <v>1.8999999761581401</v>
      </c>
      <c r="T96" s="33">
        <v>9.5</v>
      </c>
      <c r="Z96" s="33">
        <v>1.8999999761581401</v>
      </c>
      <c r="AA96" s="33">
        <v>1.8999999761581401</v>
      </c>
    </row>
    <row r="97" spans="1:27" x14ac:dyDescent="0.3">
      <c r="A97" s="33" t="str">
        <f t="shared" si="2"/>
        <v>产前</v>
      </c>
      <c r="B97" s="34" t="str">
        <f t="shared" si="3"/>
        <v/>
      </c>
      <c r="C97" s="33" t="s">
        <v>33</v>
      </c>
      <c r="D97" s="33" t="s">
        <v>71</v>
      </c>
      <c r="E97" s="33" t="s">
        <v>72</v>
      </c>
      <c r="F97" s="33" t="s">
        <v>117</v>
      </c>
      <c r="G97" s="33" t="s">
        <v>118</v>
      </c>
      <c r="H97" s="33" t="s">
        <v>0</v>
      </c>
      <c r="I97" s="33" t="s">
        <v>37</v>
      </c>
      <c r="J97" s="33" t="s">
        <v>83</v>
      </c>
      <c r="K97" s="33" t="s">
        <v>58</v>
      </c>
      <c r="L97" s="33" t="s">
        <v>39</v>
      </c>
      <c r="M97" s="33" t="s">
        <v>608</v>
      </c>
      <c r="V97" s="33">
        <v>1.8999999761581401</v>
      </c>
    </row>
    <row r="98" spans="1:27" x14ac:dyDescent="0.3">
      <c r="A98" s="33" t="str">
        <f t="shared" si="2"/>
        <v>产前</v>
      </c>
      <c r="B98" s="34" t="str">
        <f t="shared" si="3"/>
        <v>CMA_LDT</v>
      </c>
      <c r="C98" s="33" t="s">
        <v>33</v>
      </c>
      <c r="D98" s="33" t="s">
        <v>71</v>
      </c>
      <c r="E98" s="33" t="s">
        <v>72</v>
      </c>
      <c r="F98" s="33" t="s">
        <v>117</v>
      </c>
      <c r="G98" s="33" t="s">
        <v>118</v>
      </c>
      <c r="H98" s="33" t="s">
        <v>0</v>
      </c>
      <c r="I98" s="33" t="s">
        <v>37</v>
      </c>
      <c r="J98" s="33" t="s">
        <v>38</v>
      </c>
      <c r="K98" s="33" t="s">
        <v>38</v>
      </c>
      <c r="L98" s="33" t="s">
        <v>39</v>
      </c>
      <c r="M98" s="33" t="s">
        <v>609</v>
      </c>
      <c r="N98" s="33">
        <v>69.919998168945298</v>
      </c>
      <c r="P98" s="33">
        <v>0</v>
      </c>
      <c r="Q98" s="33">
        <v>115.51999664306599</v>
      </c>
      <c r="S98" s="33">
        <v>51.6799993515015</v>
      </c>
      <c r="T98" s="33">
        <v>45.599998474121101</v>
      </c>
      <c r="Z98" s="33">
        <v>51.6799993515015</v>
      </c>
      <c r="AA98" s="33">
        <v>51.6799993515015</v>
      </c>
    </row>
    <row r="99" spans="1:27" x14ac:dyDescent="0.3">
      <c r="A99" s="33" t="str">
        <f t="shared" si="2"/>
        <v>产前</v>
      </c>
      <c r="B99" s="34" t="str">
        <f t="shared" si="3"/>
        <v>CMA_产品类</v>
      </c>
      <c r="C99" s="33" t="s">
        <v>33</v>
      </c>
      <c r="D99" s="33" t="s">
        <v>71</v>
      </c>
      <c r="E99" s="33" t="s">
        <v>72</v>
      </c>
      <c r="F99" s="33" t="s">
        <v>117</v>
      </c>
      <c r="G99" s="33" t="s">
        <v>118</v>
      </c>
      <c r="H99" s="33" t="s">
        <v>0</v>
      </c>
      <c r="I99" s="33" t="s">
        <v>37</v>
      </c>
      <c r="J99" s="33" t="s">
        <v>38</v>
      </c>
      <c r="K99" s="33" t="s">
        <v>38</v>
      </c>
      <c r="L99" s="33" t="s">
        <v>39</v>
      </c>
      <c r="M99" s="33" t="s">
        <v>608</v>
      </c>
      <c r="V99" s="33">
        <v>76</v>
      </c>
    </row>
    <row r="100" spans="1:27" x14ac:dyDescent="0.3">
      <c r="A100" s="33" t="str">
        <f t="shared" si="2"/>
        <v>产前</v>
      </c>
      <c r="B100" s="34" t="str">
        <f t="shared" si="3"/>
        <v/>
      </c>
      <c r="C100" s="33" t="s">
        <v>33</v>
      </c>
      <c r="D100" s="33" t="s">
        <v>71</v>
      </c>
      <c r="E100" s="33" t="s">
        <v>72</v>
      </c>
      <c r="F100" s="33" t="s">
        <v>117</v>
      </c>
      <c r="G100" s="33" t="s">
        <v>118</v>
      </c>
      <c r="H100" s="33" t="s">
        <v>0</v>
      </c>
      <c r="I100" s="33" t="s">
        <v>37</v>
      </c>
      <c r="J100" s="33" t="s">
        <v>119</v>
      </c>
      <c r="K100" s="33" t="s">
        <v>58</v>
      </c>
      <c r="L100" s="33" t="s">
        <v>39</v>
      </c>
      <c r="M100" s="33" t="s">
        <v>609</v>
      </c>
      <c r="P100" s="33">
        <v>2</v>
      </c>
      <c r="S100" s="33">
        <v>2</v>
      </c>
    </row>
    <row r="101" spans="1:27" x14ac:dyDescent="0.3">
      <c r="A101" s="33" t="str">
        <f t="shared" si="2"/>
        <v>产前</v>
      </c>
      <c r="B101" s="34" t="str">
        <f t="shared" si="3"/>
        <v/>
      </c>
      <c r="C101" s="33" t="s">
        <v>33</v>
      </c>
      <c r="D101" s="33" t="s">
        <v>71</v>
      </c>
      <c r="E101" s="33" t="s">
        <v>72</v>
      </c>
      <c r="F101" s="33" t="s">
        <v>117</v>
      </c>
      <c r="G101" s="33" t="s">
        <v>118</v>
      </c>
      <c r="H101" s="33" t="s">
        <v>0</v>
      </c>
      <c r="I101" s="33" t="s">
        <v>37</v>
      </c>
      <c r="J101" s="33" t="s">
        <v>84</v>
      </c>
      <c r="K101" s="33" t="s">
        <v>58</v>
      </c>
      <c r="L101" s="33" t="s">
        <v>39</v>
      </c>
      <c r="M101" s="33" t="s">
        <v>609</v>
      </c>
      <c r="N101" s="33">
        <v>0.77999997138977095</v>
      </c>
      <c r="Q101" s="33">
        <v>1.5599999427795399</v>
      </c>
      <c r="T101" s="33">
        <v>0.77999997138977095</v>
      </c>
    </row>
    <row r="102" spans="1:27" x14ac:dyDescent="0.3">
      <c r="A102" s="33" t="str">
        <f t="shared" si="2"/>
        <v>产前</v>
      </c>
      <c r="B102" s="34" t="str">
        <f t="shared" si="3"/>
        <v/>
      </c>
      <c r="C102" s="33" t="s">
        <v>33</v>
      </c>
      <c r="D102" s="33" t="s">
        <v>71</v>
      </c>
      <c r="E102" s="33" t="s">
        <v>72</v>
      </c>
      <c r="F102" s="33" t="s">
        <v>117</v>
      </c>
      <c r="G102" s="33" t="s">
        <v>118</v>
      </c>
      <c r="H102" s="33" t="s">
        <v>0</v>
      </c>
      <c r="I102" s="33" t="s">
        <v>37</v>
      </c>
      <c r="J102" s="33" t="s">
        <v>106</v>
      </c>
      <c r="K102" s="33" t="s">
        <v>58</v>
      </c>
      <c r="L102" s="33" t="s">
        <v>39</v>
      </c>
      <c r="M102" s="33" t="s">
        <v>609</v>
      </c>
      <c r="P102" s="33">
        <v>7.5</v>
      </c>
      <c r="S102" s="33">
        <v>17.5</v>
      </c>
      <c r="X102" s="33">
        <v>10</v>
      </c>
      <c r="AA102" s="33">
        <v>10</v>
      </c>
    </row>
    <row r="103" spans="1:27" x14ac:dyDescent="0.3">
      <c r="A103" s="33" t="str">
        <f t="shared" si="2"/>
        <v>产前</v>
      </c>
      <c r="B103" s="34" t="str">
        <f t="shared" si="3"/>
        <v/>
      </c>
      <c r="C103" s="33" t="s">
        <v>33</v>
      </c>
      <c r="D103" s="33" t="s">
        <v>71</v>
      </c>
      <c r="E103" s="33" t="s">
        <v>72</v>
      </c>
      <c r="F103" s="33" t="s">
        <v>117</v>
      </c>
      <c r="G103" s="33" t="s">
        <v>118</v>
      </c>
      <c r="H103" s="33" t="s">
        <v>0</v>
      </c>
      <c r="I103" s="33" t="s">
        <v>41</v>
      </c>
      <c r="J103" s="33" t="s">
        <v>120</v>
      </c>
      <c r="K103" s="33" t="s">
        <v>58</v>
      </c>
      <c r="L103" s="33" t="s">
        <v>39</v>
      </c>
      <c r="M103" s="33" t="s">
        <v>608</v>
      </c>
      <c r="N103" s="33">
        <v>0.80000001192092896</v>
      </c>
      <c r="Q103" s="33">
        <v>0.80000001192092896</v>
      </c>
      <c r="V103" s="33">
        <v>0.20000000298023199</v>
      </c>
    </row>
    <row r="104" spans="1:27" x14ac:dyDescent="0.3">
      <c r="A104" s="33" t="str">
        <f t="shared" si="2"/>
        <v>产前</v>
      </c>
      <c r="B104" s="34" t="str">
        <f t="shared" si="3"/>
        <v/>
      </c>
      <c r="C104" s="33" t="s">
        <v>33</v>
      </c>
      <c r="D104" s="33" t="s">
        <v>71</v>
      </c>
      <c r="E104" s="33" t="s">
        <v>72</v>
      </c>
      <c r="F104" s="33" t="s">
        <v>117</v>
      </c>
      <c r="G104" s="33" t="s">
        <v>118</v>
      </c>
      <c r="H104" s="33" t="s">
        <v>0</v>
      </c>
      <c r="I104" s="33" t="s">
        <v>41</v>
      </c>
      <c r="J104" s="33" t="s">
        <v>69</v>
      </c>
      <c r="K104" s="33" t="s">
        <v>58</v>
      </c>
      <c r="L104" s="33" t="s">
        <v>39</v>
      </c>
      <c r="M104" s="33" t="s">
        <v>608</v>
      </c>
      <c r="N104" s="33">
        <v>1.3999999761581401</v>
      </c>
      <c r="P104" s="33">
        <v>1.4720000028610201</v>
      </c>
      <c r="Q104" s="33">
        <v>2.7999999523162802</v>
      </c>
      <c r="S104" s="33">
        <v>5.8879998922347996</v>
      </c>
      <c r="T104" s="33">
        <v>1.3999999761581401</v>
      </c>
      <c r="V104" s="33">
        <v>0.28000000119209301</v>
      </c>
      <c r="X104" s="33">
        <v>4.4159998893737802</v>
      </c>
      <c r="AA104" s="33">
        <v>4.4159998893737802</v>
      </c>
    </row>
    <row r="105" spans="1:27" x14ac:dyDescent="0.3">
      <c r="A105" s="33" t="str">
        <f t="shared" si="2"/>
        <v>新生儿</v>
      </c>
      <c r="B105" s="34" t="str">
        <f t="shared" si="3"/>
        <v>常规新筛</v>
      </c>
      <c r="C105" s="33" t="s">
        <v>33</v>
      </c>
      <c r="D105" s="33" t="s">
        <v>71</v>
      </c>
      <c r="E105" s="33" t="s">
        <v>72</v>
      </c>
      <c r="F105" s="33" t="s">
        <v>117</v>
      </c>
      <c r="G105" s="33" t="s">
        <v>118</v>
      </c>
      <c r="H105" s="33" t="s">
        <v>1</v>
      </c>
      <c r="I105" s="33" t="s">
        <v>60</v>
      </c>
      <c r="J105" s="33" t="s">
        <v>87</v>
      </c>
      <c r="K105" s="33" t="s">
        <v>667</v>
      </c>
      <c r="L105" s="33" t="s">
        <v>39</v>
      </c>
      <c r="M105" s="33" t="s">
        <v>608</v>
      </c>
      <c r="N105" s="33">
        <v>251.5</v>
      </c>
      <c r="P105" s="33">
        <v>0</v>
      </c>
      <c r="Q105" s="33">
        <v>384.41000366210898</v>
      </c>
      <c r="S105" s="33">
        <v>74.879997253417997</v>
      </c>
      <c r="T105" s="33">
        <v>132.91000366210901</v>
      </c>
      <c r="V105" s="33">
        <v>194.69000244140599</v>
      </c>
      <c r="Z105" s="33">
        <v>74.879997253417997</v>
      </c>
      <c r="AA105" s="33">
        <v>74.879997253417997</v>
      </c>
    </row>
    <row r="106" spans="1:27" x14ac:dyDescent="0.3">
      <c r="A106" s="33" t="str">
        <f t="shared" si="2"/>
        <v>新生儿</v>
      </c>
      <c r="B106" s="34" t="str">
        <f t="shared" si="3"/>
        <v>常规新筛</v>
      </c>
      <c r="C106" s="33" t="s">
        <v>33</v>
      </c>
      <c r="D106" s="33" t="s">
        <v>71</v>
      </c>
      <c r="E106" s="33" t="s">
        <v>72</v>
      </c>
      <c r="F106" s="33" t="s">
        <v>117</v>
      </c>
      <c r="G106" s="33" t="s">
        <v>118</v>
      </c>
      <c r="H106" s="33" t="s">
        <v>1</v>
      </c>
      <c r="I106" s="33" t="s">
        <v>60</v>
      </c>
      <c r="J106" s="33" t="s">
        <v>88</v>
      </c>
      <c r="K106" s="33" t="s">
        <v>667</v>
      </c>
      <c r="L106" s="33" t="s">
        <v>39</v>
      </c>
      <c r="M106" s="33" t="s">
        <v>608</v>
      </c>
      <c r="N106" s="33">
        <v>116.079998016357</v>
      </c>
      <c r="P106" s="33">
        <v>0</v>
      </c>
      <c r="Q106" s="33">
        <v>177.419998168945</v>
      </c>
      <c r="S106" s="33">
        <v>86.399997711181598</v>
      </c>
      <c r="T106" s="33">
        <v>61.340000152587898</v>
      </c>
      <c r="V106" s="33">
        <v>89.860000610351605</v>
      </c>
      <c r="Z106" s="33">
        <v>86.399997711181598</v>
      </c>
      <c r="AA106" s="33">
        <v>86.399997711181598</v>
      </c>
    </row>
    <row r="107" spans="1:27" x14ac:dyDescent="0.3">
      <c r="A107" s="33" t="str">
        <f t="shared" si="2"/>
        <v>新生儿</v>
      </c>
      <c r="B107" s="34" t="str">
        <f t="shared" si="3"/>
        <v>常规新筛</v>
      </c>
      <c r="C107" s="33" t="s">
        <v>33</v>
      </c>
      <c r="D107" s="33" t="s">
        <v>71</v>
      </c>
      <c r="E107" s="33" t="s">
        <v>72</v>
      </c>
      <c r="F107" s="33" t="s">
        <v>117</v>
      </c>
      <c r="G107" s="33" t="s">
        <v>118</v>
      </c>
      <c r="H107" s="33" t="s">
        <v>1</v>
      </c>
      <c r="I107" s="33" t="s">
        <v>60</v>
      </c>
      <c r="J107" s="33" t="s">
        <v>89</v>
      </c>
      <c r="K107" s="33" t="s">
        <v>667</v>
      </c>
      <c r="L107" s="33" t="s">
        <v>39</v>
      </c>
      <c r="M107" s="33" t="s">
        <v>608</v>
      </c>
      <c r="N107" s="33">
        <v>77.380001068115206</v>
      </c>
      <c r="P107" s="33">
        <v>0</v>
      </c>
      <c r="Q107" s="33">
        <v>118.280002593994</v>
      </c>
      <c r="S107" s="33">
        <v>65.664000511169405</v>
      </c>
      <c r="T107" s="33">
        <v>40.900001525878899</v>
      </c>
      <c r="V107" s="33">
        <v>59.900001525878899</v>
      </c>
      <c r="Z107" s="33">
        <v>65.664000511169405</v>
      </c>
      <c r="AA107" s="33">
        <v>65.664000511169405</v>
      </c>
    </row>
    <row r="108" spans="1:27" x14ac:dyDescent="0.3">
      <c r="A108" s="33" t="str">
        <f t="shared" si="2"/>
        <v>新生儿</v>
      </c>
      <c r="B108" s="34" t="str">
        <f t="shared" si="3"/>
        <v>常规新筛</v>
      </c>
      <c r="C108" s="33" t="s">
        <v>33</v>
      </c>
      <c r="D108" s="33" t="s">
        <v>71</v>
      </c>
      <c r="E108" s="33" t="s">
        <v>72</v>
      </c>
      <c r="F108" s="33" t="s">
        <v>117</v>
      </c>
      <c r="G108" s="33" t="s">
        <v>118</v>
      </c>
      <c r="H108" s="33" t="s">
        <v>1</v>
      </c>
      <c r="I108" s="33" t="s">
        <v>60</v>
      </c>
      <c r="J108" s="33" t="s">
        <v>90</v>
      </c>
      <c r="K108" s="33" t="s">
        <v>667</v>
      </c>
      <c r="L108" s="33" t="s">
        <v>39</v>
      </c>
      <c r="M108" s="33" t="s">
        <v>608</v>
      </c>
      <c r="N108" s="33">
        <v>160.56999969482399</v>
      </c>
      <c r="P108" s="33">
        <v>0</v>
      </c>
      <c r="Q108" s="33">
        <v>245.43000030517601</v>
      </c>
      <c r="S108" s="33">
        <v>146.30399703979501</v>
      </c>
      <c r="T108" s="33">
        <v>84.860000610351605</v>
      </c>
      <c r="V108" s="33">
        <v>124.300003051758</v>
      </c>
      <c r="Z108" s="33">
        <v>146.30399703979501</v>
      </c>
      <c r="AA108" s="33">
        <v>146.30399703979501</v>
      </c>
    </row>
    <row r="109" spans="1:27" x14ac:dyDescent="0.3">
      <c r="A109" s="33" t="str">
        <f t="shared" si="2"/>
        <v>新生儿</v>
      </c>
      <c r="B109" s="34" t="str">
        <f t="shared" si="3"/>
        <v/>
      </c>
      <c r="C109" s="33" t="s">
        <v>33</v>
      </c>
      <c r="D109" s="33" t="s">
        <v>71</v>
      </c>
      <c r="E109" s="33" t="s">
        <v>72</v>
      </c>
      <c r="F109" s="33" t="s">
        <v>117</v>
      </c>
      <c r="G109" s="33" t="s">
        <v>118</v>
      </c>
      <c r="H109" s="33" t="s">
        <v>1</v>
      </c>
      <c r="I109" s="33" t="s">
        <v>60</v>
      </c>
      <c r="J109" s="33" t="s">
        <v>61</v>
      </c>
      <c r="K109" s="33" t="s">
        <v>58</v>
      </c>
      <c r="L109" s="33" t="s">
        <v>39</v>
      </c>
      <c r="M109" s="33" t="s">
        <v>608</v>
      </c>
      <c r="N109" s="33">
        <v>17.9799995422363</v>
      </c>
      <c r="P109" s="33">
        <v>63.981998443603501</v>
      </c>
      <c r="Q109" s="33">
        <v>26.969999313354499</v>
      </c>
      <c r="S109" s="33">
        <v>63.981998443603501</v>
      </c>
      <c r="T109" s="33">
        <v>8.9899997711181605</v>
      </c>
      <c r="V109" s="33">
        <v>8</v>
      </c>
    </row>
    <row r="110" spans="1:27" x14ac:dyDescent="0.3">
      <c r="A110" s="33" t="str">
        <f t="shared" si="2"/>
        <v>新生儿</v>
      </c>
      <c r="B110" s="34" t="str">
        <f t="shared" si="3"/>
        <v/>
      </c>
      <c r="C110" s="33" t="s">
        <v>33</v>
      </c>
      <c r="D110" s="33" t="s">
        <v>71</v>
      </c>
      <c r="E110" s="33" t="s">
        <v>72</v>
      </c>
      <c r="F110" s="33" t="s">
        <v>117</v>
      </c>
      <c r="G110" s="33" t="s">
        <v>118</v>
      </c>
      <c r="H110" s="33" t="s">
        <v>1</v>
      </c>
      <c r="I110" s="33" t="s">
        <v>93</v>
      </c>
      <c r="J110" s="33" t="s">
        <v>94</v>
      </c>
      <c r="K110" s="33" t="s">
        <v>58</v>
      </c>
      <c r="L110" s="33" t="s">
        <v>39</v>
      </c>
      <c r="M110" s="33" t="s">
        <v>609</v>
      </c>
      <c r="N110" s="33">
        <v>16.000000476837201</v>
      </c>
      <c r="Q110" s="33">
        <v>32.000000476837201</v>
      </c>
      <c r="T110" s="33">
        <v>16</v>
      </c>
    </row>
    <row r="111" spans="1:27" x14ac:dyDescent="0.3">
      <c r="A111" s="33" t="str">
        <f t="shared" si="2"/>
        <v>新生儿</v>
      </c>
      <c r="B111" s="34" t="str">
        <f t="shared" si="3"/>
        <v>代谢病诊断</v>
      </c>
      <c r="C111" s="33" t="s">
        <v>33</v>
      </c>
      <c r="D111" s="33" t="s">
        <v>71</v>
      </c>
      <c r="E111" s="33" t="s">
        <v>72</v>
      </c>
      <c r="F111" s="33" t="s">
        <v>117</v>
      </c>
      <c r="G111" s="33" t="s">
        <v>118</v>
      </c>
      <c r="H111" s="33" t="s">
        <v>1</v>
      </c>
      <c r="I111" s="33" t="s">
        <v>95</v>
      </c>
      <c r="J111" s="33" t="s">
        <v>96</v>
      </c>
      <c r="K111" s="33" t="s">
        <v>587</v>
      </c>
      <c r="L111" s="33" t="s">
        <v>39</v>
      </c>
      <c r="M111" s="33" t="s">
        <v>609</v>
      </c>
      <c r="P111" s="33">
        <v>10</v>
      </c>
      <c r="S111" s="33">
        <v>20</v>
      </c>
      <c r="Z111" s="33">
        <v>10</v>
      </c>
      <c r="AA111" s="33">
        <v>10</v>
      </c>
    </row>
    <row r="112" spans="1:27" x14ac:dyDescent="0.3">
      <c r="A112" s="33" t="str">
        <f t="shared" si="2"/>
        <v>新生儿</v>
      </c>
      <c r="B112" s="34" t="str">
        <f t="shared" si="3"/>
        <v>代谢病诊断</v>
      </c>
      <c r="C112" s="33" t="s">
        <v>33</v>
      </c>
      <c r="D112" s="33" t="s">
        <v>71</v>
      </c>
      <c r="E112" s="33" t="s">
        <v>72</v>
      </c>
      <c r="F112" s="33" t="s">
        <v>117</v>
      </c>
      <c r="G112" s="33" t="s">
        <v>118</v>
      </c>
      <c r="H112" s="33" t="s">
        <v>1</v>
      </c>
      <c r="I112" s="33" t="s">
        <v>95</v>
      </c>
      <c r="J112" s="33" t="s">
        <v>96</v>
      </c>
      <c r="K112" s="33" t="s">
        <v>587</v>
      </c>
      <c r="L112" s="33" t="s">
        <v>39</v>
      </c>
      <c r="M112" s="33" t="s">
        <v>608</v>
      </c>
      <c r="V112" s="33">
        <v>60</v>
      </c>
    </row>
    <row r="113" spans="1:27" x14ac:dyDescent="0.3">
      <c r="A113" s="33" t="str">
        <f t="shared" si="2"/>
        <v>产前</v>
      </c>
      <c r="B113" s="34" t="str">
        <f t="shared" si="3"/>
        <v/>
      </c>
      <c r="C113" s="33" t="s">
        <v>33</v>
      </c>
      <c r="D113" s="33" t="s">
        <v>71</v>
      </c>
      <c r="E113" s="33" t="s">
        <v>72</v>
      </c>
      <c r="F113" s="33" t="s">
        <v>123</v>
      </c>
      <c r="G113" s="33" t="s">
        <v>124</v>
      </c>
      <c r="H113" s="33" t="s">
        <v>0</v>
      </c>
      <c r="I113" s="33" t="s">
        <v>45</v>
      </c>
      <c r="J113" s="33" t="s">
        <v>46</v>
      </c>
      <c r="K113" s="33" t="s">
        <v>58</v>
      </c>
      <c r="L113" s="33" t="s">
        <v>39</v>
      </c>
      <c r="M113" s="33" t="s">
        <v>608</v>
      </c>
      <c r="P113" s="33">
        <v>0</v>
      </c>
      <c r="S113" s="33">
        <v>30.600000381469702</v>
      </c>
      <c r="W113" s="33">
        <v>2.5</v>
      </c>
      <c r="X113" s="33">
        <v>15.300000190734901</v>
      </c>
      <c r="Y113" s="33">
        <v>12.800000190734901</v>
      </c>
      <c r="AA113" s="33">
        <v>30.600000381469702</v>
      </c>
    </row>
    <row r="114" spans="1:27" x14ac:dyDescent="0.3">
      <c r="A114" s="33" t="str">
        <f t="shared" si="2"/>
        <v>产前</v>
      </c>
      <c r="B114" s="34" t="str">
        <f t="shared" si="3"/>
        <v>血清学筛查</v>
      </c>
      <c r="C114" s="33" t="s">
        <v>33</v>
      </c>
      <c r="D114" s="33" t="s">
        <v>71</v>
      </c>
      <c r="E114" s="33" t="s">
        <v>72</v>
      </c>
      <c r="F114" s="33" t="s">
        <v>123</v>
      </c>
      <c r="G114" s="33" t="s">
        <v>124</v>
      </c>
      <c r="H114" s="33" t="s">
        <v>0</v>
      </c>
      <c r="I114" s="33" t="s">
        <v>79</v>
      </c>
      <c r="J114" s="33" t="s">
        <v>80</v>
      </c>
      <c r="K114" s="33" t="s">
        <v>79</v>
      </c>
      <c r="L114" s="33" t="s">
        <v>39</v>
      </c>
      <c r="M114" s="33" t="s">
        <v>608</v>
      </c>
      <c r="N114" s="33">
        <v>26.599999427795399</v>
      </c>
      <c r="Q114" s="33">
        <v>41.799999237060497</v>
      </c>
      <c r="T114" s="33">
        <v>15.199999809265099</v>
      </c>
      <c r="V114" s="33">
        <v>28.799999237060501</v>
      </c>
    </row>
    <row r="115" spans="1:27" x14ac:dyDescent="0.3">
      <c r="A115" s="33" t="str">
        <f t="shared" si="2"/>
        <v>产前</v>
      </c>
      <c r="B115" s="34" t="str">
        <f t="shared" si="3"/>
        <v>血清学筛查</v>
      </c>
      <c r="C115" s="33" t="s">
        <v>33</v>
      </c>
      <c r="D115" s="33" t="s">
        <v>71</v>
      </c>
      <c r="E115" s="33" t="s">
        <v>72</v>
      </c>
      <c r="F115" s="33" t="s">
        <v>123</v>
      </c>
      <c r="G115" s="33" t="s">
        <v>124</v>
      </c>
      <c r="H115" s="33" t="s">
        <v>0</v>
      </c>
      <c r="I115" s="33" t="s">
        <v>79</v>
      </c>
      <c r="J115" s="33" t="s">
        <v>102</v>
      </c>
      <c r="K115" s="33" t="s">
        <v>79</v>
      </c>
      <c r="L115" s="33" t="s">
        <v>39</v>
      </c>
      <c r="M115" s="33" t="s">
        <v>608</v>
      </c>
      <c r="N115" s="33">
        <v>3.5999999046325701</v>
      </c>
      <c r="P115" s="33">
        <v>0</v>
      </c>
      <c r="Q115" s="33">
        <v>5.5199998617172197</v>
      </c>
      <c r="S115" s="33">
        <v>6.9120001792907697</v>
      </c>
      <c r="T115" s="33">
        <v>1.91999995708466</v>
      </c>
      <c r="V115" s="33">
        <v>4.6100001335143999</v>
      </c>
      <c r="X115" s="33">
        <v>6.9120001792907697</v>
      </c>
      <c r="AA115" s="33">
        <v>6.9120001792907697</v>
      </c>
    </row>
    <row r="116" spans="1:27" x14ac:dyDescent="0.3">
      <c r="A116" s="33" t="str">
        <f t="shared" si="2"/>
        <v>产前</v>
      </c>
      <c r="B116" s="34" t="str">
        <f t="shared" si="3"/>
        <v>血清学筛查</v>
      </c>
      <c r="C116" s="33" t="s">
        <v>33</v>
      </c>
      <c r="D116" s="33" t="s">
        <v>71</v>
      </c>
      <c r="E116" s="33" t="s">
        <v>72</v>
      </c>
      <c r="F116" s="33" t="s">
        <v>123</v>
      </c>
      <c r="G116" s="33" t="s">
        <v>124</v>
      </c>
      <c r="H116" s="33" t="s">
        <v>0</v>
      </c>
      <c r="I116" s="33" t="s">
        <v>79</v>
      </c>
      <c r="J116" s="33" t="s">
        <v>103</v>
      </c>
      <c r="K116" s="33" t="s">
        <v>79</v>
      </c>
      <c r="L116" s="33" t="s">
        <v>39</v>
      </c>
      <c r="M116" s="33" t="s">
        <v>608</v>
      </c>
      <c r="N116" s="33">
        <v>6</v>
      </c>
      <c r="P116" s="33">
        <v>0</v>
      </c>
      <c r="Q116" s="33">
        <v>9.2000000476837194</v>
      </c>
      <c r="S116" s="33">
        <v>11.5200004577637</v>
      </c>
      <c r="T116" s="33">
        <v>3.2000000476837198</v>
      </c>
      <c r="V116" s="33">
        <v>7.6799998283386204</v>
      </c>
      <c r="X116" s="33">
        <v>11.5200004577637</v>
      </c>
      <c r="AA116" s="33">
        <v>11.5200004577637</v>
      </c>
    </row>
    <row r="117" spans="1:27" x14ac:dyDescent="0.3">
      <c r="A117" s="33" t="str">
        <f t="shared" si="2"/>
        <v>产前</v>
      </c>
      <c r="B117" s="34" t="str">
        <f t="shared" si="3"/>
        <v>血清学筛查</v>
      </c>
      <c r="C117" s="33" t="s">
        <v>33</v>
      </c>
      <c r="D117" s="33" t="s">
        <v>71</v>
      </c>
      <c r="E117" s="33" t="s">
        <v>72</v>
      </c>
      <c r="F117" s="33" t="s">
        <v>123</v>
      </c>
      <c r="G117" s="33" t="s">
        <v>124</v>
      </c>
      <c r="H117" s="33" t="s">
        <v>0</v>
      </c>
      <c r="I117" s="33" t="s">
        <v>79</v>
      </c>
      <c r="J117" s="33" t="s">
        <v>81</v>
      </c>
      <c r="K117" s="33" t="s">
        <v>79</v>
      </c>
      <c r="L117" s="33" t="s">
        <v>39</v>
      </c>
      <c r="M117" s="33" t="s">
        <v>608</v>
      </c>
      <c r="N117" s="33">
        <v>17.5</v>
      </c>
      <c r="Q117" s="33">
        <v>27.5</v>
      </c>
      <c r="T117" s="33">
        <v>10</v>
      </c>
      <c r="V117" s="33">
        <v>19.200000762939499</v>
      </c>
    </row>
    <row r="118" spans="1:27" x14ac:dyDescent="0.3">
      <c r="A118" s="33" t="str">
        <f t="shared" si="2"/>
        <v>产前</v>
      </c>
      <c r="B118" s="34" t="str">
        <f t="shared" si="3"/>
        <v/>
      </c>
      <c r="C118" s="33" t="s">
        <v>33</v>
      </c>
      <c r="D118" s="33" t="s">
        <v>71</v>
      </c>
      <c r="E118" s="33" t="s">
        <v>72</v>
      </c>
      <c r="F118" s="33" t="s">
        <v>123</v>
      </c>
      <c r="G118" s="33" t="s">
        <v>124</v>
      </c>
      <c r="H118" s="33" t="s">
        <v>0</v>
      </c>
      <c r="I118" s="33" t="s">
        <v>79</v>
      </c>
      <c r="J118" s="33" t="s">
        <v>104</v>
      </c>
      <c r="K118" s="33" t="s">
        <v>58</v>
      </c>
      <c r="L118" s="33" t="s">
        <v>39</v>
      </c>
      <c r="M118" s="33" t="s">
        <v>608</v>
      </c>
      <c r="P118" s="33">
        <v>2.5</v>
      </c>
      <c r="S118" s="33">
        <v>2.5</v>
      </c>
    </row>
    <row r="119" spans="1:27" x14ac:dyDescent="0.3">
      <c r="A119" s="33" t="str">
        <f t="shared" si="2"/>
        <v>产前</v>
      </c>
      <c r="B119" s="34" t="str">
        <f t="shared" si="3"/>
        <v/>
      </c>
      <c r="C119" s="33" t="s">
        <v>33</v>
      </c>
      <c r="D119" s="33" t="s">
        <v>71</v>
      </c>
      <c r="E119" s="33" t="s">
        <v>72</v>
      </c>
      <c r="F119" s="33" t="s">
        <v>123</v>
      </c>
      <c r="G119" s="33" t="s">
        <v>124</v>
      </c>
      <c r="H119" s="33" t="s">
        <v>0</v>
      </c>
      <c r="I119" s="33" t="s">
        <v>37</v>
      </c>
      <c r="J119" s="33" t="s">
        <v>83</v>
      </c>
      <c r="K119" s="33" t="s">
        <v>58</v>
      </c>
      <c r="L119" s="33" t="s">
        <v>39</v>
      </c>
      <c r="M119" s="33" t="s">
        <v>609</v>
      </c>
      <c r="N119" s="33">
        <v>76.160003662109403</v>
      </c>
      <c r="P119" s="33">
        <v>26.656000137329102</v>
      </c>
      <c r="Q119" s="33">
        <v>114.24000549316401</v>
      </c>
      <c r="S119" s="33">
        <v>26.656000137329102</v>
      </c>
      <c r="T119" s="33">
        <v>38.080001831054702</v>
      </c>
    </row>
    <row r="120" spans="1:27" x14ac:dyDescent="0.3">
      <c r="A120" s="33" t="str">
        <f t="shared" si="2"/>
        <v>产前</v>
      </c>
      <c r="B120" s="34" t="str">
        <f t="shared" si="3"/>
        <v/>
      </c>
      <c r="C120" s="33" t="s">
        <v>33</v>
      </c>
      <c r="D120" s="33" t="s">
        <v>71</v>
      </c>
      <c r="E120" s="33" t="s">
        <v>72</v>
      </c>
      <c r="F120" s="33" t="s">
        <v>123</v>
      </c>
      <c r="G120" s="33" t="s">
        <v>124</v>
      </c>
      <c r="H120" s="33" t="s">
        <v>0</v>
      </c>
      <c r="I120" s="33" t="s">
        <v>37</v>
      </c>
      <c r="J120" s="33" t="s">
        <v>83</v>
      </c>
      <c r="K120" s="33" t="s">
        <v>58</v>
      </c>
      <c r="L120" s="33" t="s">
        <v>39</v>
      </c>
      <c r="M120" s="33" t="s">
        <v>608</v>
      </c>
      <c r="V120" s="33">
        <v>28.559999465942401</v>
      </c>
    </row>
    <row r="121" spans="1:27" x14ac:dyDescent="0.3">
      <c r="A121" s="33" t="str">
        <f t="shared" si="2"/>
        <v>产前</v>
      </c>
      <c r="B121" s="34" t="str">
        <f t="shared" si="3"/>
        <v>CMA_LDT</v>
      </c>
      <c r="C121" s="33" t="s">
        <v>33</v>
      </c>
      <c r="D121" s="33" t="s">
        <v>71</v>
      </c>
      <c r="E121" s="33" t="s">
        <v>72</v>
      </c>
      <c r="F121" s="33" t="s">
        <v>123</v>
      </c>
      <c r="G121" s="33" t="s">
        <v>124</v>
      </c>
      <c r="H121" s="33" t="s">
        <v>0</v>
      </c>
      <c r="I121" s="33" t="s">
        <v>37</v>
      </c>
      <c r="J121" s="33" t="s">
        <v>38</v>
      </c>
      <c r="K121" s="33" t="s">
        <v>38</v>
      </c>
      <c r="L121" s="33" t="s">
        <v>39</v>
      </c>
      <c r="M121" s="33" t="s">
        <v>609</v>
      </c>
      <c r="N121" s="33">
        <v>59.399999618530302</v>
      </c>
      <c r="P121" s="33">
        <v>59.400001525878899</v>
      </c>
      <c r="Q121" s="33">
        <v>92.399999618530302</v>
      </c>
      <c r="S121" s="33">
        <v>59.400001525878899</v>
      </c>
      <c r="T121" s="33">
        <v>33</v>
      </c>
    </row>
    <row r="122" spans="1:27" x14ac:dyDescent="0.3">
      <c r="A122" s="33" t="str">
        <f t="shared" ref="A122:A185" si="4">IF(L122="是","仪器设备",H122)</f>
        <v>产前</v>
      </c>
      <c r="B122" s="34" t="str">
        <f t="shared" ref="B122:B185" si="5">IF(K122="CMA",K122&amp;"_"&amp;M122,K122)</f>
        <v>CMA_产品类</v>
      </c>
      <c r="C122" s="33" t="s">
        <v>33</v>
      </c>
      <c r="D122" s="33" t="s">
        <v>71</v>
      </c>
      <c r="E122" s="33" t="s">
        <v>72</v>
      </c>
      <c r="F122" s="33" t="s">
        <v>123</v>
      </c>
      <c r="G122" s="33" t="s">
        <v>124</v>
      </c>
      <c r="H122" s="33" t="s">
        <v>0</v>
      </c>
      <c r="I122" s="33" t="s">
        <v>37</v>
      </c>
      <c r="J122" s="33" t="s">
        <v>38</v>
      </c>
      <c r="K122" s="33" t="s">
        <v>38</v>
      </c>
      <c r="L122" s="33" t="s">
        <v>39</v>
      </c>
      <c r="M122" s="33" t="s">
        <v>608</v>
      </c>
      <c r="V122" s="33">
        <v>49.5</v>
      </c>
    </row>
    <row r="123" spans="1:27" x14ac:dyDescent="0.3">
      <c r="A123" s="33" t="str">
        <f t="shared" si="4"/>
        <v>产前</v>
      </c>
      <c r="B123" s="34" t="str">
        <f t="shared" si="5"/>
        <v/>
      </c>
      <c r="C123" s="33" t="s">
        <v>33</v>
      </c>
      <c r="D123" s="33" t="s">
        <v>71</v>
      </c>
      <c r="E123" s="33" t="s">
        <v>72</v>
      </c>
      <c r="F123" s="33" t="s">
        <v>123</v>
      </c>
      <c r="G123" s="33" t="s">
        <v>124</v>
      </c>
      <c r="H123" s="33" t="s">
        <v>0</v>
      </c>
      <c r="I123" s="33" t="s">
        <v>37</v>
      </c>
      <c r="J123" s="33" t="s">
        <v>119</v>
      </c>
      <c r="K123" s="33" t="s">
        <v>58</v>
      </c>
      <c r="L123" s="33" t="s">
        <v>39</v>
      </c>
      <c r="M123" s="33" t="s">
        <v>609</v>
      </c>
      <c r="N123" s="33">
        <v>22</v>
      </c>
      <c r="Q123" s="33">
        <v>44</v>
      </c>
      <c r="T123" s="33">
        <v>22</v>
      </c>
    </row>
    <row r="124" spans="1:27" x14ac:dyDescent="0.3">
      <c r="A124" s="33" t="str">
        <f t="shared" si="4"/>
        <v>产前</v>
      </c>
      <c r="B124" s="34" t="str">
        <f t="shared" si="5"/>
        <v/>
      </c>
      <c r="C124" s="33" t="s">
        <v>33</v>
      </c>
      <c r="D124" s="33" t="s">
        <v>71</v>
      </c>
      <c r="E124" s="33" t="s">
        <v>72</v>
      </c>
      <c r="F124" s="33" t="s">
        <v>123</v>
      </c>
      <c r="G124" s="33" t="s">
        <v>124</v>
      </c>
      <c r="H124" s="33" t="s">
        <v>0</v>
      </c>
      <c r="I124" s="33" t="s">
        <v>37</v>
      </c>
      <c r="J124" s="33" t="s">
        <v>119</v>
      </c>
      <c r="K124" s="33" t="s">
        <v>58</v>
      </c>
      <c r="L124" s="33" t="s">
        <v>39</v>
      </c>
      <c r="M124" s="33" t="s">
        <v>608</v>
      </c>
      <c r="V124" s="33">
        <v>55</v>
      </c>
    </row>
    <row r="125" spans="1:27" x14ac:dyDescent="0.3">
      <c r="A125" s="33" t="str">
        <f t="shared" si="4"/>
        <v>产前</v>
      </c>
      <c r="B125" s="34" t="str">
        <f t="shared" si="5"/>
        <v/>
      </c>
      <c r="C125" s="33" t="s">
        <v>33</v>
      </c>
      <c r="D125" s="33" t="s">
        <v>71</v>
      </c>
      <c r="E125" s="33" t="s">
        <v>72</v>
      </c>
      <c r="F125" s="33" t="s">
        <v>123</v>
      </c>
      <c r="G125" s="33" t="s">
        <v>124</v>
      </c>
      <c r="H125" s="33" t="s">
        <v>0</v>
      </c>
      <c r="I125" s="33" t="s">
        <v>37</v>
      </c>
      <c r="J125" s="33" t="s">
        <v>105</v>
      </c>
      <c r="K125" s="33" t="s">
        <v>58</v>
      </c>
      <c r="L125" s="33" t="s">
        <v>39</v>
      </c>
      <c r="M125" s="33" t="s">
        <v>609</v>
      </c>
      <c r="P125" s="33">
        <v>1.6000000238418599</v>
      </c>
      <c r="S125" s="33">
        <v>1.6000000238418599</v>
      </c>
    </row>
    <row r="126" spans="1:27" x14ac:dyDescent="0.3">
      <c r="A126" s="33" t="str">
        <f t="shared" si="4"/>
        <v>产前</v>
      </c>
      <c r="B126" s="34" t="str">
        <f t="shared" si="5"/>
        <v/>
      </c>
      <c r="C126" s="33" t="s">
        <v>33</v>
      </c>
      <c r="D126" s="33" t="s">
        <v>71</v>
      </c>
      <c r="E126" s="33" t="s">
        <v>72</v>
      </c>
      <c r="F126" s="33" t="s">
        <v>123</v>
      </c>
      <c r="G126" s="33" t="s">
        <v>124</v>
      </c>
      <c r="H126" s="33" t="s">
        <v>0</v>
      </c>
      <c r="I126" s="33" t="s">
        <v>41</v>
      </c>
      <c r="J126" s="33" t="s">
        <v>69</v>
      </c>
      <c r="K126" s="33" t="s">
        <v>58</v>
      </c>
      <c r="L126" s="33" t="s">
        <v>39</v>
      </c>
      <c r="M126" s="33" t="s">
        <v>608</v>
      </c>
      <c r="N126" s="33">
        <v>2.0999999046325701</v>
      </c>
      <c r="P126" s="33">
        <v>1.3999999761581401</v>
      </c>
      <c r="Q126" s="33">
        <v>3.1499998569488499</v>
      </c>
      <c r="S126" s="33">
        <v>1.3999999761581401</v>
      </c>
      <c r="T126" s="33">
        <v>1.04999995231628</v>
      </c>
      <c r="V126" s="33">
        <v>1.3999999761581401</v>
      </c>
    </row>
    <row r="127" spans="1:27" x14ac:dyDescent="0.3">
      <c r="A127" s="33" t="str">
        <f t="shared" si="4"/>
        <v>新生儿</v>
      </c>
      <c r="B127" s="34" t="str">
        <f t="shared" si="5"/>
        <v>常规新筛</v>
      </c>
      <c r="C127" s="33" t="s">
        <v>33</v>
      </c>
      <c r="D127" s="33" t="s">
        <v>71</v>
      </c>
      <c r="E127" s="33" t="s">
        <v>72</v>
      </c>
      <c r="F127" s="33" t="s">
        <v>123</v>
      </c>
      <c r="G127" s="33" t="s">
        <v>124</v>
      </c>
      <c r="H127" s="33" t="s">
        <v>1</v>
      </c>
      <c r="I127" s="33" t="s">
        <v>60</v>
      </c>
      <c r="J127" s="33" t="s">
        <v>87</v>
      </c>
      <c r="K127" s="33" t="s">
        <v>667</v>
      </c>
      <c r="L127" s="33" t="s">
        <v>39</v>
      </c>
      <c r="M127" s="33" t="s">
        <v>608</v>
      </c>
      <c r="N127" s="33">
        <v>27.300000190734899</v>
      </c>
      <c r="P127" s="33">
        <v>0</v>
      </c>
      <c r="Q127" s="33">
        <v>41.600000381469698</v>
      </c>
      <c r="S127" s="33">
        <v>29.4909992218018</v>
      </c>
      <c r="T127" s="33">
        <v>14.300000190734901</v>
      </c>
      <c r="V127" s="33">
        <v>29.4899997711182</v>
      </c>
      <c r="Y127" s="33">
        <v>29.4909992218018</v>
      </c>
      <c r="AA127" s="33">
        <v>29.4909992218018</v>
      </c>
    </row>
    <row r="128" spans="1:27" x14ac:dyDescent="0.3">
      <c r="A128" s="33" t="str">
        <f t="shared" si="4"/>
        <v>新生儿</v>
      </c>
      <c r="B128" s="34" t="str">
        <f t="shared" si="5"/>
        <v>常规新筛</v>
      </c>
      <c r="C128" s="33" t="s">
        <v>33</v>
      </c>
      <c r="D128" s="33" t="s">
        <v>71</v>
      </c>
      <c r="E128" s="33" t="s">
        <v>72</v>
      </c>
      <c r="F128" s="33" t="s">
        <v>123</v>
      </c>
      <c r="G128" s="33" t="s">
        <v>124</v>
      </c>
      <c r="H128" s="33" t="s">
        <v>1</v>
      </c>
      <c r="I128" s="33" t="s">
        <v>60</v>
      </c>
      <c r="J128" s="33" t="s">
        <v>88</v>
      </c>
      <c r="K128" s="33" t="s">
        <v>667</v>
      </c>
      <c r="L128" s="33" t="s">
        <v>39</v>
      </c>
      <c r="M128" s="33" t="s">
        <v>608</v>
      </c>
      <c r="N128" s="33">
        <v>12.5999999046326</v>
      </c>
      <c r="P128" s="33">
        <v>0</v>
      </c>
      <c r="Q128" s="33">
        <v>19.199999809265101</v>
      </c>
      <c r="S128" s="33">
        <v>11.5200004577637</v>
      </c>
      <c r="T128" s="33">
        <v>6.5999999046325701</v>
      </c>
      <c r="V128" s="33">
        <v>11.5200004577637</v>
      </c>
      <c r="Y128" s="33">
        <v>11.5200004577637</v>
      </c>
      <c r="AA128" s="33">
        <v>11.5200004577637</v>
      </c>
    </row>
    <row r="129" spans="1:27" x14ac:dyDescent="0.3">
      <c r="A129" s="33" t="str">
        <f t="shared" si="4"/>
        <v>新生儿</v>
      </c>
      <c r="B129" s="34" t="str">
        <f t="shared" si="5"/>
        <v>常规新筛</v>
      </c>
      <c r="C129" s="33" t="s">
        <v>33</v>
      </c>
      <c r="D129" s="33" t="s">
        <v>71</v>
      </c>
      <c r="E129" s="33" t="s">
        <v>72</v>
      </c>
      <c r="F129" s="33" t="s">
        <v>123</v>
      </c>
      <c r="G129" s="33" t="s">
        <v>124</v>
      </c>
      <c r="H129" s="33" t="s">
        <v>1</v>
      </c>
      <c r="I129" s="33" t="s">
        <v>60</v>
      </c>
      <c r="J129" s="33" t="s">
        <v>89</v>
      </c>
      <c r="K129" s="33" t="s">
        <v>667</v>
      </c>
      <c r="L129" s="33" t="s">
        <v>39</v>
      </c>
      <c r="M129" s="33" t="s">
        <v>608</v>
      </c>
      <c r="N129" s="33">
        <v>8.4000000953674299</v>
      </c>
      <c r="Q129" s="33">
        <v>12.800000190734901</v>
      </c>
      <c r="T129" s="33">
        <v>4.4000000953674299</v>
      </c>
      <c r="V129" s="33">
        <v>19.200000762939499</v>
      </c>
    </row>
    <row r="130" spans="1:27" x14ac:dyDescent="0.3">
      <c r="A130" s="33" t="str">
        <f t="shared" si="4"/>
        <v>新生儿</v>
      </c>
      <c r="B130" s="34" t="str">
        <f t="shared" si="5"/>
        <v>常规新筛</v>
      </c>
      <c r="C130" s="33" t="s">
        <v>33</v>
      </c>
      <c r="D130" s="33" t="s">
        <v>71</v>
      </c>
      <c r="E130" s="33" t="s">
        <v>72</v>
      </c>
      <c r="F130" s="33" t="s">
        <v>123</v>
      </c>
      <c r="G130" s="33" t="s">
        <v>124</v>
      </c>
      <c r="H130" s="33" t="s">
        <v>1</v>
      </c>
      <c r="I130" s="33" t="s">
        <v>60</v>
      </c>
      <c r="J130" s="33" t="s">
        <v>90</v>
      </c>
      <c r="K130" s="33" t="s">
        <v>667</v>
      </c>
      <c r="L130" s="33" t="s">
        <v>39</v>
      </c>
      <c r="M130" s="33" t="s">
        <v>608</v>
      </c>
      <c r="N130" s="33">
        <v>18.899999618530298</v>
      </c>
      <c r="P130" s="33">
        <v>0</v>
      </c>
      <c r="Q130" s="33">
        <v>28.799999237060501</v>
      </c>
      <c r="S130" s="33">
        <v>19.583999633789102</v>
      </c>
      <c r="T130" s="33">
        <v>9.8999996185302699</v>
      </c>
      <c r="V130" s="33">
        <v>19.579999923706101</v>
      </c>
      <c r="Y130" s="33">
        <v>19.583999633789102</v>
      </c>
      <c r="AA130" s="33">
        <v>19.583999633789102</v>
      </c>
    </row>
    <row r="131" spans="1:27" x14ac:dyDescent="0.3">
      <c r="A131" s="33" t="str">
        <f t="shared" si="4"/>
        <v>仪器设备</v>
      </c>
      <c r="B131" s="34" t="str">
        <f t="shared" si="5"/>
        <v>串联质谱仪</v>
      </c>
      <c r="C131" s="33" t="s">
        <v>33</v>
      </c>
      <c r="D131" s="33" t="s">
        <v>71</v>
      </c>
      <c r="E131" s="33" t="s">
        <v>72</v>
      </c>
      <c r="F131" s="33" t="s">
        <v>123</v>
      </c>
      <c r="G131" s="33" t="s">
        <v>124</v>
      </c>
      <c r="H131" s="33" t="s">
        <v>1</v>
      </c>
      <c r="I131" s="33" t="s">
        <v>125</v>
      </c>
      <c r="J131" s="33" t="s">
        <v>126</v>
      </c>
      <c r="K131" s="33" t="s">
        <v>126</v>
      </c>
      <c r="L131" s="33" t="s">
        <v>68</v>
      </c>
      <c r="M131" s="33" t="s">
        <v>608</v>
      </c>
      <c r="N131" s="33">
        <v>0</v>
      </c>
      <c r="Q131" s="33">
        <v>3000</v>
      </c>
      <c r="T131" s="33">
        <v>3000</v>
      </c>
    </row>
    <row r="132" spans="1:27" x14ac:dyDescent="0.3">
      <c r="A132" s="33" t="str">
        <f t="shared" si="4"/>
        <v>新生儿</v>
      </c>
      <c r="B132" s="34" t="str">
        <f t="shared" si="5"/>
        <v>MSMS</v>
      </c>
      <c r="C132" s="33" t="s">
        <v>33</v>
      </c>
      <c r="D132" s="33" t="s">
        <v>71</v>
      </c>
      <c r="E132" s="33" t="s">
        <v>72</v>
      </c>
      <c r="F132" s="33" t="s">
        <v>123</v>
      </c>
      <c r="G132" s="33" t="s">
        <v>124</v>
      </c>
      <c r="H132" s="33" t="s">
        <v>1</v>
      </c>
      <c r="I132" s="33" t="s">
        <v>47</v>
      </c>
      <c r="J132" s="33" t="s">
        <v>48</v>
      </c>
      <c r="K132" s="33" t="s">
        <v>591</v>
      </c>
      <c r="L132" s="33" t="s">
        <v>39</v>
      </c>
      <c r="M132" s="33" t="s">
        <v>608</v>
      </c>
      <c r="N132" s="33">
        <v>104</v>
      </c>
      <c r="Q132" s="33">
        <v>156</v>
      </c>
      <c r="T132" s="33">
        <v>52</v>
      </c>
    </row>
    <row r="133" spans="1:27" x14ac:dyDescent="0.3">
      <c r="A133" s="33" t="str">
        <f t="shared" si="4"/>
        <v>新生儿</v>
      </c>
      <c r="B133" s="34" t="str">
        <f t="shared" si="5"/>
        <v>代谢病诊断</v>
      </c>
      <c r="C133" s="33" t="s">
        <v>33</v>
      </c>
      <c r="D133" s="33" t="s">
        <v>71</v>
      </c>
      <c r="E133" s="33" t="s">
        <v>72</v>
      </c>
      <c r="F133" s="33" t="s">
        <v>123</v>
      </c>
      <c r="G133" s="33" t="s">
        <v>124</v>
      </c>
      <c r="H133" s="33" t="s">
        <v>1</v>
      </c>
      <c r="I133" s="33" t="s">
        <v>95</v>
      </c>
      <c r="J133" s="33" t="s">
        <v>96</v>
      </c>
      <c r="K133" s="33" t="s">
        <v>587</v>
      </c>
      <c r="L133" s="33" t="s">
        <v>39</v>
      </c>
      <c r="M133" s="33" t="s">
        <v>609</v>
      </c>
      <c r="N133" s="33">
        <v>19.200000762939499</v>
      </c>
      <c r="Q133" s="33">
        <v>28.800001144409201</v>
      </c>
      <c r="T133" s="33">
        <v>9.6000003814697301</v>
      </c>
    </row>
    <row r="134" spans="1:27" x14ac:dyDescent="0.3">
      <c r="A134" s="33" t="str">
        <f t="shared" si="4"/>
        <v>新生儿</v>
      </c>
      <c r="B134" s="34" t="str">
        <f t="shared" si="5"/>
        <v>代谢病诊断</v>
      </c>
      <c r="C134" s="33" t="s">
        <v>33</v>
      </c>
      <c r="D134" s="33" t="s">
        <v>71</v>
      </c>
      <c r="E134" s="33" t="s">
        <v>72</v>
      </c>
      <c r="F134" s="33" t="s">
        <v>123</v>
      </c>
      <c r="G134" s="33" t="s">
        <v>124</v>
      </c>
      <c r="H134" s="33" t="s">
        <v>1</v>
      </c>
      <c r="I134" s="33" t="s">
        <v>95</v>
      </c>
      <c r="J134" s="33" t="s">
        <v>96</v>
      </c>
      <c r="K134" s="33" t="s">
        <v>587</v>
      </c>
      <c r="L134" s="33" t="s">
        <v>39</v>
      </c>
      <c r="M134" s="33" t="s">
        <v>608</v>
      </c>
      <c r="V134" s="33">
        <v>9.6000003814697301</v>
      </c>
    </row>
    <row r="135" spans="1:27" x14ac:dyDescent="0.3">
      <c r="A135" s="33" t="str">
        <f t="shared" si="4"/>
        <v>产前</v>
      </c>
      <c r="B135" s="34" t="str">
        <f t="shared" si="5"/>
        <v>CMA_产品类</v>
      </c>
      <c r="C135" s="33" t="s">
        <v>33</v>
      </c>
      <c r="D135" s="33" t="s">
        <v>71</v>
      </c>
      <c r="E135" s="33" t="s">
        <v>72</v>
      </c>
      <c r="F135" s="33" t="s">
        <v>73</v>
      </c>
      <c r="G135" s="33" t="s">
        <v>127</v>
      </c>
      <c r="H135" s="33" t="s">
        <v>0</v>
      </c>
      <c r="I135" s="33" t="s">
        <v>37</v>
      </c>
      <c r="J135" s="33" t="s">
        <v>38</v>
      </c>
      <c r="K135" s="33" t="s">
        <v>38</v>
      </c>
      <c r="L135" s="33" t="s">
        <v>39</v>
      </c>
      <c r="M135" s="33" t="s">
        <v>608</v>
      </c>
      <c r="N135" s="33">
        <v>96</v>
      </c>
      <c r="Q135" s="33">
        <v>168</v>
      </c>
      <c r="T135" s="33">
        <v>72</v>
      </c>
      <c r="V135" s="33">
        <v>72</v>
      </c>
    </row>
    <row r="136" spans="1:27" x14ac:dyDescent="0.3">
      <c r="A136" s="33" t="str">
        <f t="shared" si="4"/>
        <v>产前</v>
      </c>
      <c r="B136" s="34" t="str">
        <f t="shared" si="5"/>
        <v>NIPT</v>
      </c>
      <c r="C136" s="33" t="s">
        <v>33</v>
      </c>
      <c r="D136" s="33" t="s">
        <v>71</v>
      </c>
      <c r="E136" s="33" t="s">
        <v>72</v>
      </c>
      <c r="F136" s="33" t="s">
        <v>73</v>
      </c>
      <c r="G136" s="33" t="s">
        <v>128</v>
      </c>
      <c r="H136" s="33" t="s">
        <v>0</v>
      </c>
      <c r="I136" s="33" t="s">
        <v>78</v>
      </c>
      <c r="J136" s="33" t="s">
        <v>78</v>
      </c>
      <c r="K136" s="33" t="s">
        <v>78</v>
      </c>
      <c r="L136" s="33" t="s">
        <v>39</v>
      </c>
      <c r="M136" s="33" t="s">
        <v>608</v>
      </c>
      <c r="N136" s="33">
        <v>576</v>
      </c>
      <c r="P136" s="33">
        <v>0</v>
      </c>
      <c r="Q136" s="33">
        <v>864</v>
      </c>
      <c r="S136" s="33">
        <v>576</v>
      </c>
      <c r="T136" s="33">
        <v>288</v>
      </c>
      <c r="V136" s="33">
        <v>240</v>
      </c>
      <c r="Y136" s="33">
        <v>576</v>
      </c>
      <c r="AA136" s="33">
        <v>576</v>
      </c>
    </row>
    <row r="137" spans="1:27" x14ac:dyDescent="0.3">
      <c r="A137" s="33" t="str">
        <f t="shared" si="4"/>
        <v>产前</v>
      </c>
      <c r="B137" s="34" t="str">
        <f t="shared" si="5"/>
        <v/>
      </c>
      <c r="C137" s="33" t="s">
        <v>33</v>
      </c>
      <c r="D137" s="33" t="s">
        <v>71</v>
      </c>
      <c r="E137" s="33" t="s">
        <v>72</v>
      </c>
      <c r="F137" s="33" t="s">
        <v>73</v>
      </c>
      <c r="G137" s="33" t="s">
        <v>128</v>
      </c>
      <c r="H137" s="33" t="s">
        <v>0</v>
      </c>
      <c r="I137" s="33" t="s">
        <v>45</v>
      </c>
      <c r="J137" s="33" t="s">
        <v>46</v>
      </c>
      <c r="K137" s="33" t="s">
        <v>58</v>
      </c>
      <c r="L137" s="33" t="s">
        <v>39</v>
      </c>
      <c r="M137" s="33" t="s">
        <v>608</v>
      </c>
      <c r="P137" s="33">
        <v>110.342000190169</v>
      </c>
      <c r="S137" s="33">
        <v>218.84199983254101</v>
      </c>
      <c r="W137" s="33">
        <v>24.999999642372099</v>
      </c>
      <c r="X137" s="33">
        <v>21</v>
      </c>
      <c r="Z137" s="33">
        <v>62.5</v>
      </c>
      <c r="AA137" s="33">
        <v>108.499999642372</v>
      </c>
    </row>
    <row r="138" spans="1:27" x14ac:dyDescent="0.3">
      <c r="A138" s="33" t="str">
        <f t="shared" si="4"/>
        <v>仪器设备</v>
      </c>
      <c r="B138" s="34" t="str">
        <f t="shared" si="5"/>
        <v/>
      </c>
      <c r="C138" s="33" t="s">
        <v>33</v>
      </c>
      <c r="D138" s="33" t="s">
        <v>71</v>
      </c>
      <c r="E138" s="33" t="s">
        <v>72</v>
      </c>
      <c r="F138" s="33" t="s">
        <v>73</v>
      </c>
      <c r="G138" s="33" t="s">
        <v>128</v>
      </c>
      <c r="H138" s="33" t="s">
        <v>0</v>
      </c>
      <c r="I138" s="33" t="s">
        <v>66</v>
      </c>
      <c r="J138" s="33" t="s">
        <v>67</v>
      </c>
      <c r="K138" s="33" t="s">
        <v>58</v>
      </c>
      <c r="L138" s="33" t="s">
        <v>68</v>
      </c>
      <c r="M138" s="33" t="s">
        <v>608</v>
      </c>
      <c r="P138" s="33">
        <v>8.8460000753402692</v>
      </c>
      <c r="S138" s="33">
        <v>32.865000009536701</v>
      </c>
      <c r="Y138" s="33">
        <v>24.018999934196501</v>
      </c>
      <c r="AA138" s="33">
        <v>24.018999934196501</v>
      </c>
    </row>
    <row r="139" spans="1:27" x14ac:dyDescent="0.3">
      <c r="A139" s="33" t="str">
        <f t="shared" si="4"/>
        <v>产前</v>
      </c>
      <c r="B139" s="34" t="str">
        <f t="shared" si="5"/>
        <v>血清学筛查</v>
      </c>
      <c r="C139" s="33" t="s">
        <v>33</v>
      </c>
      <c r="D139" s="33" t="s">
        <v>71</v>
      </c>
      <c r="E139" s="33" t="s">
        <v>72</v>
      </c>
      <c r="F139" s="33" t="s">
        <v>73</v>
      </c>
      <c r="G139" s="33" t="s">
        <v>128</v>
      </c>
      <c r="H139" s="33" t="s">
        <v>0</v>
      </c>
      <c r="I139" s="33" t="s">
        <v>79</v>
      </c>
      <c r="J139" s="33" t="s">
        <v>80</v>
      </c>
      <c r="K139" s="33" t="s">
        <v>79</v>
      </c>
      <c r="L139" s="33" t="s">
        <v>39</v>
      </c>
      <c r="M139" s="33" t="s">
        <v>608</v>
      </c>
      <c r="N139" s="33">
        <v>145.919998168945</v>
      </c>
      <c r="P139" s="33">
        <v>146</v>
      </c>
      <c r="Q139" s="33">
        <v>218.879997253418</v>
      </c>
      <c r="S139" s="33">
        <v>240.90000152587899</v>
      </c>
      <c r="T139" s="33">
        <v>72.959999084472699</v>
      </c>
      <c r="V139" s="33">
        <v>72.959999084472699</v>
      </c>
      <c r="Z139" s="33">
        <v>94.900001525878906</v>
      </c>
      <c r="AA139" s="33">
        <v>94.900001525878906</v>
      </c>
    </row>
    <row r="140" spans="1:27" x14ac:dyDescent="0.3">
      <c r="A140" s="33" t="str">
        <f t="shared" si="4"/>
        <v>产前</v>
      </c>
      <c r="B140" s="34" t="str">
        <f t="shared" si="5"/>
        <v>血清学筛查</v>
      </c>
      <c r="C140" s="33" t="s">
        <v>33</v>
      </c>
      <c r="D140" s="33" t="s">
        <v>71</v>
      </c>
      <c r="E140" s="33" t="s">
        <v>72</v>
      </c>
      <c r="F140" s="33" t="s">
        <v>73</v>
      </c>
      <c r="G140" s="33" t="s">
        <v>128</v>
      </c>
      <c r="H140" s="33" t="s">
        <v>0</v>
      </c>
      <c r="I140" s="33" t="s">
        <v>79</v>
      </c>
      <c r="J140" s="33" t="s">
        <v>102</v>
      </c>
      <c r="K140" s="33" t="s">
        <v>79</v>
      </c>
      <c r="L140" s="33" t="s">
        <v>39</v>
      </c>
      <c r="M140" s="33" t="s">
        <v>608</v>
      </c>
      <c r="N140" s="33">
        <v>74.879997253417997</v>
      </c>
      <c r="P140" s="33">
        <v>62.400001525878899</v>
      </c>
      <c r="Q140" s="33">
        <v>112.319995880127</v>
      </c>
      <c r="S140" s="33">
        <v>84.000001907348604</v>
      </c>
      <c r="T140" s="33">
        <v>37.439998626708999</v>
      </c>
      <c r="V140" s="33">
        <v>37.439998626708999</v>
      </c>
      <c r="Z140" s="33">
        <v>21.600000381469702</v>
      </c>
      <c r="AA140" s="33">
        <v>21.600000381469702</v>
      </c>
    </row>
    <row r="141" spans="1:27" x14ac:dyDescent="0.3">
      <c r="A141" s="33" t="str">
        <f t="shared" si="4"/>
        <v>产前</v>
      </c>
      <c r="B141" s="34" t="str">
        <f t="shared" si="5"/>
        <v>血清学筛查</v>
      </c>
      <c r="C141" s="33" t="s">
        <v>33</v>
      </c>
      <c r="D141" s="33" t="s">
        <v>71</v>
      </c>
      <c r="E141" s="33" t="s">
        <v>72</v>
      </c>
      <c r="F141" s="33" t="s">
        <v>73</v>
      </c>
      <c r="G141" s="33" t="s">
        <v>128</v>
      </c>
      <c r="H141" s="33" t="s">
        <v>0</v>
      </c>
      <c r="I141" s="33" t="s">
        <v>79</v>
      </c>
      <c r="J141" s="33" t="s">
        <v>103</v>
      </c>
      <c r="K141" s="33" t="s">
        <v>79</v>
      </c>
      <c r="L141" s="33" t="s">
        <v>39</v>
      </c>
      <c r="M141" s="33" t="s">
        <v>608</v>
      </c>
      <c r="N141" s="33">
        <v>48</v>
      </c>
      <c r="P141" s="33">
        <v>92.351997375488295</v>
      </c>
      <c r="Q141" s="33">
        <v>72</v>
      </c>
      <c r="S141" s="33">
        <v>124.319997787476</v>
      </c>
      <c r="T141" s="33">
        <v>24</v>
      </c>
      <c r="V141" s="33">
        <v>24</v>
      </c>
      <c r="Z141" s="33">
        <v>31.968000411987301</v>
      </c>
      <c r="AA141" s="33">
        <v>31.968000411987301</v>
      </c>
    </row>
    <row r="142" spans="1:27" x14ac:dyDescent="0.3">
      <c r="A142" s="33" t="str">
        <f t="shared" si="4"/>
        <v>产前</v>
      </c>
      <c r="B142" s="34" t="str">
        <f t="shared" si="5"/>
        <v>血清学筛查</v>
      </c>
      <c r="C142" s="33" t="s">
        <v>33</v>
      </c>
      <c r="D142" s="33" t="s">
        <v>71</v>
      </c>
      <c r="E142" s="33" t="s">
        <v>72</v>
      </c>
      <c r="F142" s="33" t="s">
        <v>73</v>
      </c>
      <c r="G142" s="33" t="s">
        <v>128</v>
      </c>
      <c r="H142" s="33" t="s">
        <v>0</v>
      </c>
      <c r="I142" s="33" t="s">
        <v>79</v>
      </c>
      <c r="J142" s="33" t="s">
        <v>81</v>
      </c>
      <c r="K142" s="33" t="s">
        <v>79</v>
      </c>
      <c r="L142" s="33" t="s">
        <v>39</v>
      </c>
      <c r="M142" s="33" t="s">
        <v>608</v>
      </c>
      <c r="N142" s="33">
        <v>84.480003356933594</v>
      </c>
      <c r="P142" s="33">
        <v>84.480003356933594</v>
      </c>
      <c r="Q142" s="33">
        <v>126.72000503540001</v>
      </c>
      <c r="S142" s="33">
        <v>139.392002105713</v>
      </c>
      <c r="T142" s="33">
        <v>42.240001678466797</v>
      </c>
      <c r="V142" s="33">
        <v>42.240001678466797</v>
      </c>
      <c r="Z142" s="33">
        <v>54.911998748779297</v>
      </c>
      <c r="AA142" s="33">
        <v>54.911998748779297</v>
      </c>
    </row>
    <row r="143" spans="1:27" x14ac:dyDescent="0.3">
      <c r="A143" s="33" t="str">
        <f t="shared" si="4"/>
        <v>产前</v>
      </c>
      <c r="B143" s="34" t="str">
        <f t="shared" si="5"/>
        <v/>
      </c>
      <c r="C143" s="33" t="s">
        <v>33</v>
      </c>
      <c r="D143" s="33" t="s">
        <v>71</v>
      </c>
      <c r="E143" s="33" t="s">
        <v>72</v>
      </c>
      <c r="F143" s="33" t="s">
        <v>73</v>
      </c>
      <c r="G143" s="33" t="s">
        <v>128</v>
      </c>
      <c r="H143" s="33" t="s">
        <v>0</v>
      </c>
      <c r="I143" s="33" t="s">
        <v>79</v>
      </c>
      <c r="J143" s="33" t="s">
        <v>82</v>
      </c>
      <c r="K143" s="33" t="s">
        <v>58</v>
      </c>
      <c r="L143" s="33" t="s">
        <v>39</v>
      </c>
      <c r="M143" s="33" t="s">
        <v>608</v>
      </c>
      <c r="N143" s="33">
        <v>0</v>
      </c>
      <c r="P143" s="33">
        <v>0</v>
      </c>
      <c r="Q143" s="33">
        <v>2</v>
      </c>
      <c r="S143" s="33">
        <v>8</v>
      </c>
      <c r="T143" s="33">
        <v>2</v>
      </c>
      <c r="V143" s="33">
        <v>2</v>
      </c>
      <c r="X143" s="33">
        <v>8</v>
      </c>
      <c r="AA143" s="33">
        <v>8</v>
      </c>
    </row>
    <row r="144" spans="1:27" x14ac:dyDescent="0.3">
      <c r="A144" s="33" t="str">
        <f t="shared" si="4"/>
        <v>产前</v>
      </c>
      <c r="B144" s="34" t="str">
        <f t="shared" si="5"/>
        <v/>
      </c>
      <c r="C144" s="33" t="s">
        <v>33</v>
      </c>
      <c r="D144" s="33" t="s">
        <v>71</v>
      </c>
      <c r="E144" s="33" t="s">
        <v>72</v>
      </c>
      <c r="F144" s="33" t="s">
        <v>73</v>
      </c>
      <c r="G144" s="33" t="s">
        <v>128</v>
      </c>
      <c r="H144" s="33" t="s">
        <v>0</v>
      </c>
      <c r="I144" s="33" t="s">
        <v>37</v>
      </c>
      <c r="J144" s="33" t="s">
        <v>83</v>
      </c>
      <c r="K144" s="33" t="s">
        <v>58</v>
      </c>
      <c r="L144" s="33" t="s">
        <v>39</v>
      </c>
      <c r="M144" s="33" t="s">
        <v>608</v>
      </c>
      <c r="N144" s="33">
        <v>120</v>
      </c>
      <c r="P144" s="33">
        <v>115.199996948242</v>
      </c>
      <c r="Q144" s="33">
        <v>180</v>
      </c>
      <c r="S144" s="33">
        <v>230.39999389648401</v>
      </c>
      <c r="T144" s="33">
        <v>60</v>
      </c>
      <c r="V144" s="33">
        <v>115.199996948242</v>
      </c>
      <c r="Y144" s="33">
        <v>115.199996948242</v>
      </c>
      <c r="AA144" s="33">
        <v>115.199996948242</v>
      </c>
    </row>
    <row r="145" spans="1:27" x14ac:dyDescent="0.3">
      <c r="A145" s="33" t="str">
        <f t="shared" si="4"/>
        <v>产前</v>
      </c>
      <c r="B145" s="34" t="str">
        <f t="shared" si="5"/>
        <v>CMA_产品类</v>
      </c>
      <c r="C145" s="33" t="s">
        <v>33</v>
      </c>
      <c r="D145" s="33" t="s">
        <v>71</v>
      </c>
      <c r="E145" s="33" t="s">
        <v>72</v>
      </c>
      <c r="F145" s="33" t="s">
        <v>73</v>
      </c>
      <c r="G145" s="33" t="s">
        <v>128</v>
      </c>
      <c r="H145" s="33" t="s">
        <v>0</v>
      </c>
      <c r="I145" s="33" t="s">
        <v>37</v>
      </c>
      <c r="J145" s="33" t="s">
        <v>38</v>
      </c>
      <c r="K145" s="33" t="s">
        <v>38</v>
      </c>
      <c r="L145" s="33" t="s">
        <v>39</v>
      </c>
      <c r="M145" s="33" t="s">
        <v>608</v>
      </c>
      <c r="N145" s="33">
        <v>300</v>
      </c>
      <c r="P145" s="33">
        <v>345.59999084472702</v>
      </c>
      <c r="Q145" s="33">
        <v>450</v>
      </c>
      <c r="S145" s="33">
        <v>633.59998321533203</v>
      </c>
      <c r="T145" s="33">
        <v>150</v>
      </c>
      <c r="V145" s="33">
        <v>180</v>
      </c>
      <c r="W145" s="33">
        <v>115.199996948242</v>
      </c>
      <c r="Y145" s="33">
        <v>115.199996948242</v>
      </c>
      <c r="Z145" s="33">
        <v>57.599998474121101</v>
      </c>
      <c r="AA145" s="33">
        <v>287.99999237060501</v>
      </c>
    </row>
    <row r="146" spans="1:27" x14ac:dyDescent="0.3">
      <c r="A146" s="33" t="str">
        <f t="shared" si="4"/>
        <v>新生儿</v>
      </c>
      <c r="B146" s="34" t="str">
        <f t="shared" si="5"/>
        <v>常规新筛</v>
      </c>
      <c r="C146" s="33" t="s">
        <v>33</v>
      </c>
      <c r="D146" s="33" t="s">
        <v>71</v>
      </c>
      <c r="E146" s="33" t="s">
        <v>72</v>
      </c>
      <c r="F146" s="33" t="s">
        <v>73</v>
      </c>
      <c r="G146" s="33" t="s">
        <v>128</v>
      </c>
      <c r="H146" s="33" t="s">
        <v>1</v>
      </c>
      <c r="I146" s="33" t="s">
        <v>60</v>
      </c>
      <c r="J146" s="33" t="s">
        <v>87</v>
      </c>
      <c r="K146" s="33" t="s">
        <v>667</v>
      </c>
      <c r="L146" s="33" t="s">
        <v>39</v>
      </c>
      <c r="M146" s="33" t="s">
        <v>608</v>
      </c>
      <c r="N146" s="33">
        <v>94.349998474121094</v>
      </c>
      <c r="P146" s="33">
        <v>73.209999084472699</v>
      </c>
      <c r="Q146" s="33">
        <v>145.14999771118201</v>
      </c>
      <c r="S146" s="33">
        <v>292.83999633789102</v>
      </c>
      <c r="T146" s="33">
        <v>50.799999237060497</v>
      </c>
      <c r="V146" s="33">
        <v>50.799999237060497</v>
      </c>
      <c r="X146" s="33">
        <v>146.419998168945</v>
      </c>
      <c r="Z146" s="33">
        <v>73.209999084472699</v>
      </c>
      <c r="AA146" s="33">
        <v>219.629997253418</v>
      </c>
    </row>
    <row r="147" spans="1:27" x14ac:dyDescent="0.3">
      <c r="A147" s="33" t="str">
        <f t="shared" si="4"/>
        <v>新生儿</v>
      </c>
      <c r="B147" s="34" t="str">
        <f t="shared" si="5"/>
        <v>常规新筛</v>
      </c>
      <c r="C147" s="33" t="s">
        <v>33</v>
      </c>
      <c r="D147" s="33" t="s">
        <v>71</v>
      </c>
      <c r="E147" s="33" t="s">
        <v>72</v>
      </c>
      <c r="F147" s="33" t="s">
        <v>73</v>
      </c>
      <c r="G147" s="33" t="s">
        <v>128</v>
      </c>
      <c r="H147" s="33" t="s">
        <v>1</v>
      </c>
      <c r="I147" s="33" t="s">
        <v>60</v>
      </c>
      <c r="J147" s="33" t="s">
        <v>88</v>
      </c>
      <c r="K147" s="33" t="s">
        <v>667</v>
      </c>
      <c r="L147" s="33" t="s">
        <v>39</v>
      </c>
      <c r="M147" s="33" t="s">
        <v>608</v>
      </c>
      <c r="N147" s="33">
        <v>62.899999618530302</v>
      </c>
      <c r="P147" s="33">
        <v>34.560001373291001</v>
      </c>
      <c r="Q147" s="33">
        <v>96.769998550414996</v>
      </c>
      <c r="S147" s="33">
        <v>124.416004180908</v>
      </c>
      <c r="T147" s="33">
        <v>33.869998931884801</v>
      </c>
      <c r="V147" s="33">
        <v>33.869998931884801</v>
      </c>
      <c r="X147" s="33">
        <v>55.2960014343262</v>
      </c>
      <c r="Z147" s="33">
        <v>34.560001373291001</v>
      </c>
      <c r="AA147" s="33">
        <v>89.856002807617202</v>
      </c>
    </row>
    <row r="148" spans="1:27" x14ac:dyDescent="0.3">
      <c r="A148" s="33" t="str">
        <f t="shared" si="4"/>
        <v>新生儿</v>
      </c>
      <c r="B148" s="34" t="str">
        <f t="shared" si="5"/>
        <v>常规新筛</v>
      </c>
      <c r="C148" s="33" t="s">
        <v>33</v>
      </c>
      <c r="D148" s="33" t="s">
        <v>71</v>
      </c>
      <c r="E148" s="33" t="s">
        <v>72</v>
      </c>
      <c r="F148" s="33" t="s">
        <v>73</v>
      </c>
      <c r="G148" s="33" t="s">
        <v>128</v>
      </c>
      <c r="H148" s="33" t="s">
        <v>1</v>
      </c>
      <c r="I148" s="33" t="s">
        <v>60</v>
      </c>
      <c r="J148" s="33" t="s">
        <v>89</v>
      </c>
      <c r="K148" s="33" t="s">
        <v>667</v>
      </c>
      <c r="L148" s="33" t="s">
        <v>39</v>
      </c>
      <c r="M148" s="33" t="s">
        <v>608</v>
      </c>
      <c r="N148" s="33">
        <v>140.02999877929699</v>
      </c>
      <c r="P148" s="33">
        <v>0</v>
      </c>
      <c r="Q148" s="33">
        <v>215.43000030517601</v>
      </c>
      <c r="S148" s="33">
        <v>4.3200001716613796</v>
      </c>
      <c r="T148" s="33">
        <v>75.400001525878906</v>
      </c>
      <c r="V148" s="33">
        <v>75.400001525878906</v>
      </c>
      <c r="X148" s="33">
        <v>4.3200001716613796</v>
      </c>
      <c r="AA148" s="33">
        <v>4.3200001716613796</v>
      </c>
    </row>
    <row r="149" spans="1:27" x14ac:dyDescent="0.3">
      <c r="A149" s="33" t="str">
        <f t="shared" si="4"/>
        <v>新生儿</v>
      </c>
      <c r="B149" s="34" t="str">
        <f t="shared" si="5"/>
        <v>常规新筛</v>
      </c>
      <c r="C149" s="33" t="s">
        <v>33</v>
      </c>
      <c r="D149" s="33" t="s">
        <v>71</v>
      </c>
      <c r="E149" s="33" t="s">
        <v>72</v>
      </c>
      <c r="F149" s="33" t="s">
        <v>73</v>
      </c>
      <c r="G149" s="33" t="s">
        <v>128</v>
      </c>
      <c r="H149" s="33" t="s">
        <v>1</v>
      </c>
      <c r="I149" s="33" t="s">
        <v>60</v>
      </c>
      <c r="J149" s="33" t="s">
        <v>90</v>
      </c>
      <c r="K149" s="33" t="s">
        <v>667</v>
      </c>
      <c r="L149" s="33" t="s">
        <v>39</v>
      </c>
      <c r="M149" s="33" t="s">
        <v>608</v>
      </c>
      <c r="N149" s="33">
        <v>190.19000244140599</v>
      </c>
      <c r="P149" s="33">
        <v>53.849998474121101</v>
      </c>
      <c r="Q149" s="33">
        <v>292.60000610351602</v>
      </c>
      <c r="S149" s="33">
        <v>215.39999389648401</v>
      </c>
      <c r="T149" s="33">
        <v>102.41000366210901</v>
      </c>
      <c r="V149" s="33">
        <v>102.41000366210901</v>
      </c>
      <c r="X149" s="33">
        <v>107.699996948242</v>
      </c>
      <c r="Z149" s="33">
        <v>53.849998474121101</v>
      </c>
      <c r="AA149" s="33">
        <v>161.549995422363</v>
      </c>
    </row>
    <row r="150" spans="1:27" x14ac:dyDescent="0.3">
      <c r="A150" s="33" t="str">
        <f t="shared" si="4"/>
        <v>新生儿</v>
      </c>
      <c r="B150" s="34" t="str">
        <f t="shared" si="5"/>
        <v/>
      </c>
      <c r="C150" s="33" t="s">
        <v>33</v>
      </c>
      <c r="D150" s="33" t="s">
        <v>71</v>
      </c>
      <c r="E150" s="33" t="s">
        <v>72</v>
      </c>
      <c r="F150" s="33" t="s">
        <v>73</v>
      </c>
      <c r="G150" s="33" t="s">
        <v>128</v>
      </c>
      <c r="H150" s="33" t="s">
        <v>1</v>
      </c>
      <c r="I150" s="33" t="s">
        <v>60</v>
      </c>
      <c r="J150" s="33" t="s">
        <v>61</v>
      </c>
      <c r="K150" s="33" t="s">
        <v>58</v>
      </c>
      <c r="L150" s="33" t="s">
        <v>39</v>
      </c>
      <c r="M150" s="33" t="s">
        <v>608</v>
      </c>
      <c r="N150" s="33">
        <v>20</v>
      </c>
      <c r="Q150" s="33">
        <v>20</v>
      </c>
    </row>
    <row r="151" spans="1:27" x14ac:dyDescent="0.3">
      <c r="A151" s="33" t="str">
        <f t="shared" si="4"/>
        <v>新生儿</v>
      </c>
      <c r="B151" s="34" t="str">
        <f t="shared" si="5"/>
        <v>MSMS</v>
      </c>
      <c r="C151" s="33" t="s">
        <v>33</v>
      </c>
      <c r="D151" s="33" t="s">
        <v>71</v>
      </c>
      <c r="E151" s="33" t="s">
        <v>72</v>
      </c>
      <c r="F151" s="33" t="s">
        <v>73</v>
      </c>
      <c r="G151" s="33" t="s">
        <v>128</v>
      </c>
      <c r="H151" s="33" t="s">
        <v>1</v>
      </c>
      <c r="I151" s="33" t="s">
        <v>47</v>
      </c>
      <c r="J151" s="33" t="s">
        <v>48</v>
      </c>
      <c r="K151" s="33" t="s">
        <v>591</v>
      </c>
      <c r="L151" s="33" t="s">
        <v>39</v>
      </c>
      <c r="M151" s="33" t="s">
        <v>608</v>
      </c>
      <c r="N151" s="33">
        <v>497</v>
      </c>
      <c r="P151" s="33">
        <v>546.04797363281295</v>
      </c>
      <c r="Q151" s="33">
        <v>781</v>
      </c>
      <c r="S151" s="33">
        <v>1228.6079711914099</v>
      </c>
      <c r="T151" s="33">
        <v>284</v>
      </c>
      <c r="V151" s="33">
        <v>272.64001464843801</v>
      </c>
      <c r="X151" s="33">
        <v>682.55999755859398</v>
      </c>
      <c r="AA151" s="33">
        <v>682.55999755859398</v>
      </c>
    </row>
    <row r="152" spans="1:27" x14ac:dyDescent="0.3">
      <c r="A152" s="33" t="str">
        <f t="shared" si="4"/>
        <v>服务类</v>
      </c>
      <c r="B152" s="34" t="str">
        <f t="shared" si="5"/>
        <v/>
      </c>
      <c r="C152" s="33" t="s">
        <v>33</v>
      </c>
      <c r="D152" s="33" t="s">
        <v>71</v>
      </c>
      <c r="E152" s="33" t="s">
        <v>72</v>
      </c>
      <c r="F152" s="33" t="s">
        <v>73</v>
      </c>
      <c r="G152" s="33" t="s">
        <v>128</v>
      </c>
      <c r="H152" s="33" t="s">
        <v>54</v>
      </c>
      <c r="I152" s="33" t="s">
        <v>129</v>
      </c>
      <c r="J152" s="33" t="s">
        <v>130</v>
      </c>
      <c r="K152" s="33" t="s">
        <v>58</v>
      </c>
      <c r="L152" s="33" t="s">
        <v>39</v>
      </c>
      <c r="M152" s="33" t="s">
        <v>608</v>
      </c>
      <c r="V152" s="33">
        <v>10</v>
      </c>
    </row>
    <row r="153" spans="1:27" x14ac:dyDescent="0.3">
      <c r="A153" s="33" t="str">
        <f t="shared" si="4"/>
        <v>服务类</v>
      </c>
      <c r="B153" s="34" t="str">
        <f t="shared" si="5"/>
        <v/>
      </c>
      <c r="C153" s="33" t="s">
        <v>33</v>
      </c>
      <c r="D153" s="33" t="s">
        <v>71</v>
      </c>
      <c r="E153" s="33" t="s">
        <v>72</v>
      </c>
      <c r="F153" s="33" t="s">
        <v>73</v>
      </c>
      <c r="G153" s="33" t="s">
        <v>128</v>
      </c>
      <c r="H153" s="33" t="s">
        <v>54</v>
      </c>
      <c r="I153" s="33" t="s">
        <v>129</v>
      </c>
      <c r="J153" s="33" t="s">
        <v>130</v>
      </c>
      <c r="K153" s="33" t="s">
        <v>58</v>
      </c>
      <c r="L153" s="33" t="s">
        <v>39</v>
      </c>
      <c r="M153" s="33" t="s">
        <v>54</v>
      </c>
      <c r="N153" s="33">
        <v>20</v>
      </c>
      <c r="Q153" s="33">
        <v>30</v>
      </c>
      <c r="T153" s="33">
        <v>10</v>
      </c>
    </row>
    <row r="154" spans="1:27" x14ac:dyDescent="0.3">
      <c r="A154" s="33" t="str">
        <f t="shared" si="4"/>
        <v>产前</v>
      </c>
      <c r="B154" s="34" t="str">
        <f t="shared" si="5"/>
        <v/>
      </c>
      <c r="C154" s="33" t="s">
        <v>33</v>
      </c>
      <c r="D154" s="33" t="s">
        <v>71</v>
      </c>
      <c r="E154" s="33" t="s">
        <v>72</v>
      </c>
      <c r="F154" s="33" t="s">
        <v>131</v>
      </c>
      <c r="G154" s="33" t="s">
        <v>132</v>
      </c>
      <c r="H154" s="33" t="s">
        <v>0</v>
      </c>
      <c r="I154" s="33" t="s">
        <v>45</v>
      </c>
      <c r="J154" s="33" t="s">
        <v>46</v>
      </c>
      <c r="K154" s="33" t="s">
        <v>58</v>
      </c>
      <c r="L154" s="33" t="s">
        <v>39</v>
      </c>
      <c r="M154" s="33" t="s">
        <v>608</v>
      </c>
      <c r="P154" s="33">
        <v>0</v>
      </c>
      <c r="S154" s="33">
        <v>7</v>
      </c>
      <c r="X154" s="33">
        <v>7</v>
      </c>
      <c r="AA154" s="33">
        <v>7</v>
      </c>
    </row>
    <row r="155" spans="1:27" x14ac:dyDescent="0.3">
      <c r="A155" s="33" t="str">
        <f t="shared" si="4"/>
        <v>产前</v>
      </c>
      <c r="B155" s="34" t="str">
        <f t="shared" si="5"/>
        <v/>
      </c>
      <c r="C155" s="33" t="s">
        <v>33</v>
      </c>
      <c r="D155" s="33" t="s">
        <v>71</v>
      </c>
      <c r="E155" s="33" t="s">
        <v>72</v>
      </c>
      <c r="F155" s="33" t="s">
        <v>131</v>
      </c>
      <c r="G155" s="33" t="s">
        <v>132</v>
      </c>
      <c r="H155" s="33" t="s">
        <v>0</v>
      </c>
      <c r="I155" s="33" t="s">
        <v>37</v>
      </c>
      <c r="J155" s="33" t="s">
        <v>83</v>
      </c>
      <c r="K155" s="33" t="s">
        <v>58</v>
      </c>
      <c r="L155" s="33" t="s">
        <v>39</v>
      </c>
      <c r="M155" s="33" t="s">
        <v>608</v>
      </c>
      <c r="N155" s="33">
        <v>0</v>
      </c>
      <c r="Q155" s="33">
        <v>34.799999237060497</v>
      </c>
      <c r="T155" s="33">
        <v>34.799999237060497</v>
      </c>
    </row>
    <row r="156" spans="1:27" x14ac:dyDescent="0.3">
      <c r="A156" s="33" t="str">
        <f t="shared" si="4"/>
        <v>产前</v>
      </c>
      <c r="B156" s="34" t="str">
        <f t="shared" si="5"/>
        <v/>
      </c>
      <c r="C156" s="33" t="s">
        <v>33</v>
      </c>
      <c r="D156" s="33" t="s">
        <v>71</v>
      </c>
      <c r="E156" s="33" t="s">
        <v>72</v>
      </c>
      <c r="F156" s="33" t="s">
        <v>131</v>
      </c>
      <c r="G156" s="33" t="s">
        <v>132</v>
      </c>
      <c r="H156" s="33" t="s">
        <v>0</v>
      </c>
      <c r="I156" s="33" t="s">
        <v>37</v>
      </c>
      <c r="J156" s="33" t="s">
        <v>106</v>
      </c>
      <c r="K156" s="33" t="s">
        <v>58</v>
      </c>
      <c r="L156" s="33" t="s">
        <v>39</v>
      </c>
      <c r="M156" s="33" t="s">
        <v>609</v>
      </c>
      <c r="N156" s="33">
        <v>8</v>
      </c>
      <c r="Q156" s="33">
        <v>12</v>
      </c>
      <c r="T156" s="33">
        <v>4</v>
      </c>
    </row>
    <row r="157" spans="1:27" x14ac:dyDescent="0.3">
      <c r="A157" s="33" t="str">
        <f t="shared" si="4"/>
        <v>产前</v>
      </c>
      <c r="B157" s="34" t="str">
        <f t="shared" si="5"/>
        <v/>
      </c>
      <c r="C157" s="33" t="s">
        <v>33</v>
      </c>
      <c r="D157" s="33" t="s">
        <v>71</v>
      </c>
      <c r="E157" s="33" t="s">
        <v>72</v>
      </c>
      <c r="F157" s="33" t="s">
        <v>131</v>
      </c>
      <c r="G157" s="33" t="s">
        <v>132</v>
      </c>
      <c r="H157" s="33" t="s">
        <v>0</v>
      </c>
      <c r="I157" s="33" t="s">
        <v>41</v>
      </c>
      <c r="J157" s="33" t="s">
        <v>69</v>
      </c>
      <c r="K157" s="33" t="s">
        <v>58</v>
      </c>
      <c r="L157" s="33" t="s">
        <v>39</v>
      </c>
      <c r="M157" s="33" t="s">
        <v>608</v>
      </c>
      <c r="N157" s="33">
        <v>21</v>
      </c>
      <c r="P157" s="33">
        <v>28</v>
      </c>
      <c r="Q157" s="33">
        <v>21</v>
      </c>
      <c r="S157" s="33">
        <v>28</v>
      </c>
      <c r="V157" s="33">
        <v>0.69999998807907104</v>
      </c>
    </row>
    <row r="158" spans="1:27" x14ac:dyDescent="0.3">
      <c r="A158" s="33" t="str">
        <f t="shared" si="4"/>
        <v>产前</v>
      </c>
      <c r="B158" s="34" t="str">
        <f t="shared" si="5"/>
        <v/>
      </c>
      <c r="C158" s="33" t="s">
        <v>33</v>
      </c>
      <c r="D158" s="33" t="s">
        <v>71</v>
      </c>
      <c r="E158" s="33" t="s">
        <v>72</v>
      </c>
      <c r="F158" s="33" t="s">
        <v>131</v>
      </c>
      <c r="G158" s="33" t="s">
        <v>133</v>
      </c>
      <c r="H158" s="33" t="s">
        <v>0</v>
      </c>
      <c r="I158" s="33" t="s">
        <v>45</v>
      </c>
      <c r="J158" s="33" t="s">
        <v>46</v>
      </c>
      <c r="K158" s="33" t="s">
        <v>58</v>
      </c>
      <c r="L158" s="33" t="s">
        <v>39</v>
      </c>
      <c r="M158" s="33" t="s">
        <v>608</v>
      </c>
      <c r="P158" s="33">
        <v>13.6429999470711</v>
      </c>
      <c r="S158" s="33">
        <v>16.1429999470711</v>
      </c>
      <c r="Z158" s="33">
        <v>2.5</v>
      </c>
      <c r="AA158" s="33">
        <v>2.5</v>
      </c>
    </row>
    <row r="159" spans="1:27" x14ac:dyDescent="0.3">
      <c r="A159" s="33" t="str">
        <f t="shared" si="4"/>
        <v>仪器设备</v>
      </c>
      <c r="B159" s="34" t="str">
        <f t="shared" si="5"/>
        <v/>
      </c>
      <c r="C159" s="33" t="s">
        <v>33</v>
      </c>
      <c r="D159" s="33" t="s">
        <v>71</v>
      </c>
      <c r="E159" s="33" t="s">
        <v>72</v>
      </c>
      <c r="F159" s="33" t="s">
        <v>131</v>
      </c>
      <c r="G159" s="33" t="s">
        <v>133</v>
      </c>
      <c r="H159" s="33" t="s">
        <v>0</v>
      </c>
      <c r="I159" s="33" t="s">
        <v>66</v>
      </c>
      <c r="J159" s="33" t="s">
        <v>67</v>
      </c>
      <c r="K159" s="33" t="s">
        <v>58</v>
      </c>
      <c r="L159" s="33" t="s">
        <v>68</v>
      </c>
      <c r="M159" s="33" t="s">
        <v>608</v>
      </c>
      <c r="P159" s="33">
        <v>0</v>
      </c>
      <c r="S159" s="33">
        <v>1.3819999694824201</v>
      </c>
      <c r="Z159" s="33">
        <v>1.3819999694824201</v>
      </c>
      <c r="AA159" s="33">
        <v>1.3819999694824201</v>
      </c>
    </row>
    <row r="160" spans="1:27" x14ac:dyDescent="0.3">
      <c r="A160" s="33" t="str">
        <f t="shared" si="4"/>
        <v>产前</v>
      </c>
      <c r="B160" s="34" t="str">
        <f t="shared" si="5"/>
        <v>血清学筛查</v>
      </c>
      <c r="C160" s="33" t="s">
        <v>33</v>
      </c>
      <c r="D160" s="33" t="s">
        <v>71</v>
      </c>
      <c r="E160" s="33" t="s">
        <v>72</v>
      </c>
      <c r="F160" s="33" t="s">
        <v>131</v>
      </c>
      <c r="G160" s="33" t="s">
        <v>133</v>
      </c>
      <c r="H160" s="33" t="s">
        <v>0</v>
      </c>
      <c r="I160" s="33" t="s">
        <v>79</v>
      </c>
      <c r="J160" s="33" t="s">
        <v>80</v>
      </c>
      <c r="K160" s="33" t="s">
        <v>79</v>
      </c>
      <c r="L160" s="33" t="s">
        <v>39</v>
      </c>
      <c r="M160" s="33" t="s">
        <v>608</v>
      </c>
      <c r="N160" s="33">
        <v>361.30000305175798</v>
      </c>
      <c r="P160" s="33">
        <v>144</v>
      </c>
      <c r="Q160" s="33">
        <v>554.30000305175804</v>
      </c>
      <c r="S160" s="33">
        <v>360</v>
      </c>
      <c r="T160" s="33">
        <v>193</v>
      </c>
      <c r="V160" s="33">
        <v>138.24000549316401</v>
      </c>
      <c r="Z160" s="33">
        <v>216</v>
      </c>
      <c r="AA160" s="33">
        <v>216</v>
      </c>
    </row>
    <row r="161" spans="1:27" x14ac:dyDescent="0.3">
      <c r="A161" s="33" t="str">
        <f t="shared" si="4"/>
        <v>产前</v>
      </c>
      <c r="B161" s="34" t="str">
        <f t="shared" si="5"/>
        <v>血清学筛查</v>
      </c>
      <c r="C161" s="33" t="s">
        <v>33</v>
      </c>
      <c r="D161" s="33" t="s">
        <v>71</v>
      </c>
      <c r="E161" s="33" t="s">
        <v>72</v>
      </c>
      <c r="F161" s="33" t="s">
        <v>131</v>
      </c>
      <c r="G161" s="33" t="s">
        <v>133</v>
      </c>
      <c r="H161" s="33" t="s">
        <v>0</v>
      </c>
      <c r="I161" s="33" t="s">
        <v>79</v>
      </c>
      <c r="J161" s="33" t="s">
        <v>81</v>
      </c>
      <c r="K161" s="33" t="s">
        <v>79</v>
      </c>
      <c r="L161" s="33" t="s">
        <v>39</v>
      </c>
      <c r="M161" s="33" t="s">
        <v>608</v>
      </c>
      <c r="N161" s="33">
        <v>240.86000061035199</v>
      </c>
      <c r="P161" s="33">
        <v>96</v>
      </c>
      <c r="Q161" s="33">
        <v>369.52000427246099</v>
      </c>
      <c r="S161" s="33">
        <v>240</v>
      </c>
      <c r="T161" s="33">
        <v>128.66000366210901</v>
      </c>
      <c r="V161" s="33">
        <v>92.160003662109403</v>
      </c>
      <c r="Z161" s="33">
        <v>144</v>
      </c>
      <c r="AA161" s="33">
        <v>144</v>
      </c>
    </row>
    <row r="162" spans="1:27" x14ac:dyDescent="0.3">
      <c r="A162" s="33" t="str">
        <f t="shared" si="4"/>
        <v>产前</v>
      </c>
      <c r="B162" s="34" t="str">
        <f t="shared" si="5"/>
        <v/>
      </c>
      <c r="C162" s="33" t="s">
        <v>33</v>
      </c>
      <c r="D162" s="33" t="s">
        <v>71</v>
      </c>
      <c r="E162" s="33" t="s">
        <v>72</v>
      </c>
      <c r="F162" s="33" t="s">
        <v>131</v>
      </c>
      <c r="G162" s="33" t="s">
        <v>133</v>
      </c>
      <c r="H162" s="33" t="s">
        <v>0</v>
      </c>
      <c r="I162" s="33" t="s">
        <v>79</v>
      </c>
      <c r="J162" s="33" t="s">
        <v>82</v>
      </c>
      <c r="K162" s="33" t="s">
        <v>58</v>
      </c>
      <c r="L162" s="33" t="s">
        <v>39</v>
      </c>
      <c r="M162" s="33" t="s">
        <v>608</v>
      </c>
      <c r="N162" s="33">
        <v>10</v>
      </c>
      <c r="P162" s="33">
        <v>10</v>
      </c>
      <c r="Q162" s="33">
        <v>10</v>
      </c>
      <c r="S162" s="33">
        <v>10</v>
      </c>
      <c r="V162" s="33">
        <v>3</v>
      </c>
    </row>
    <row r="163" spans="1:27" x14ac:dyDescent="0.3">
      <c r="A163" s="33" t="str">
        <f t="shared" si="4"/>
        <v>产前</v>
      </c>
      <c r="B163" s="34" t="str">
        <f t="shared" si="5"/>
        <v/>
      </c>
      <c r="C163" s="33" t="s">
        <v>33</v>
      </c>
      <c r="D163" s="33" t="s">
        <v>71</v>
      </c>
      <c r="E163" s="33" t="s">
        <v>72</v>
      </c>
      <c r="F163" s="33" t="s">
        <v>131</v>
      </c>
      <c r="G163" s="33" t="s">
        <v>133</v>
      </c>
      <c r="H163" s="33" t="s">
        <v>0</v>
      </c>
      <c r="I163" s="33" t="s">
        <v>37</v>
      </c>
      <c r="J163" s="33" t="s">
        <v>83</v>
      </c>
      <c r="K163" s="33" t="s">
        <v>58</v>
      </c>
      <c r="L163" s="33" t="s">
        <v>39</v>
      </c>
      <c r="M163" s="33" t="s">
        <v>608</v>
      </c>
      <c r="N163" s="33">
        <v>116</v>
      </c>
      <c r="Q163" s="33">
        <v>185.59999847412101</v>
      </c>
      <c r="T163" s="33">
        <v>69.599998474121094</v>
      </c>
    </row>
    <row r="164" spans="1:27" x14ac:dyDescent="0.3">
      <c r="A164" s="33" t="str">
        <f t="shared" si="4"/>
        <v>产前</v>
      </c>
      <c r="B164" s="34" t="str">
        <f t="shared" si="5"/>
        <v>CMA_LDT</v>
      </c>
      <c r="C164" s="33" t="s">
        <v>33</v>
      </c>
      <c r="D164" s="33" t="s">
        <v>71</v>
      </c>
      <c r="E164" s="33" t="s">
        <v>72</v>
      </c>
      <c r="F164" s="33" t="s">
        <v>131</v>
      </c>
      <c r="G164" s="33" t="s">
        <v>133</v>
      </c>
      <c r="H164" s="33" t="s">
        <v>0</v>
      </c>
      <c r="I164" s="33" t="s">
        <v>37</v>
      </c>
      <c r="J164" s="33" t="s">
        <v>38</v>
      </c>
      <c r="K164" s="33" t="s">
        <v>38</v>
      </c>
      <c r="L164" s="33" t="s">
        <v>39</v>
      </c>
      <c r="M164" s="33" t="s">
        <v>609</v>
      </c>
      <c r="N164" s="33">
        <v>224</v>
      </c>
      <c r="P164" s="33">
        <v>192</v>
      </c>
      <c r="Q164" s="33">
        <v>352</v>
      </c>
      <c r="S164" s="33">
        <v>192</v>
      </c>
      <c r="T164" s="33">
        <v>128</v>
      </c>
    </row>
    <row r="165" spans="1:27" x14ac:dyDescent="0.3">
      <c r="A165" s="33" t="str">
        <f t="shared" si="4"/>
        <v>产前</v>
      </c>
      <c r="B165" s="34" t="str">
        <f t="shared" si="5"/>
        <v>CMA_产品类</v>
      </c>
      <c r="C165" s="33" t="s">
        <v>33</v>
      </c>
      <c r="D165" s="33" t="s">
        <v>71</v>
      </c>
      <c r="E165" s="33" t="s">
        <v>72</v>
      </c>
      <c r="F165" s="33" t="s">
        <v>131</v>
      </c>
      <c r="G165" s="33" t="s">
        <v>133</v>
      </c>
      <c r="H165" s="33" t="s">
        <v>0</v>
      </c>
      <c r="I165" s="33" t="s">
        <v>37</v>
      </c>
      <c r="J165" s="33" t="s">
        <v>38</v>
      </c>
      <c r="K165" s="33" t="s">
        <v>38</v>
      </c>
      <c r="L165" s="33" t="s">
        <v>39</v>
      </c>
      <c r="M165" s="33" t="s">
        <v>608</v>
      </c>
      <c r="V165" s="33">
        <v>384</v>
      </c>
    </row>
    <row r="166" spans="1:27" x14ac:dyDescent="0.3">
      <c r="A166" s="33" t="str">
        <f t="shared" si="4"/>
        <v>产前</v>
      </c>
      <c r="B166" s="34" t="str">
        <f t="shared" si="5"/>
        <v/>
      </c>
      <c r="C166" s="33" t="s">
        <v>33</v>
      </c>
      <c r="D166" s="33" t="s">
        <v>71</v>
      </c>
      <c r="E166" s="33" t="s">
        <v>72</v>
      </c>
      <c r="F166" s="33" t="s">
        <v>131</v>
      </c>
      <c r="G166" s="33" t="s">
        <v>133</v>
      </c>
      <c r="H166" s="33" t="s">
        <v>0</v>
      </c>
      <c r="I166" s="33" t="s">
        <v>37</v>
      </c>
      <c r="J166" s="33" t="s">
        <v>105</v>
      </c>
      <c r="K166" s="33" t="s">
        <v>58</v>
      </c>
      <c r="L166" s="33" t="s">
        <v>39</v>
      </c>
      <c r="M166" s="33" t="s">
        <v>609</v>
      </c>
      <c r="P166" s="33">
        <v>1.72800004482269</v>
      </c>
      <c r="S166" s="33">
        <v>1.72800004482269</v>
      </c>
    </row>
    <row r="167" spans="1:27" x14ac:dyDescent="0.3">
      <c r="A167" s="33" t="str">
        <f t="shared" si="4"/>
        <v>产前</v>
      </c>
      <c r="B167" s="34" t="str">
        <f t="shared" si="5"/>
        <v/>
      </c>
      <c r="C167" s="33" t="s">
        <v>33</v>
      </c>
      <c r="D167" s="33" t="s">
        <v>71</v>
      </c>
      <c r="E167" s="33" t="s">
        <v>72</v>
      </c>
      <c r="F167" s="33" t="s">
        <v>131</v>
      </c>
      <c r="G167" s="33" t="s">
        <v>133</v>
      </c>
      <c r="H167" s="33" t="s">
        <v>0</v>
      </c>
      <c r="I167" s="33" t="s">
        <v>37</v>
      </c>
      <c r="J167" s="33" t="s">
        <v>84</v>
      </c>
      <c r="K167" s="33" t="s">
        <v>58</v>
      </c>
      <c r="L167" s="33" t="s">
        <v>39</v>
      </c>
      <c r="M167" s="33" t="s">
        <v>609</v>
      </c>
      <c r="P167" s="33">
        <v>1.72800004482269</v>
      </c>
      <c r="S167" s="33">
        <v>1.72800004482269</v>
      </c>
    </row>
    <row r="168" spans="1:27" x14ac:dyDescent="0.3">
      <c r="A168" s="33" t="str">
        <f t="shared" si="4"/>
        <v>产前</v>
      </c>
      <c r="B168" s="34" t="str">
        <f t="shared" si="5"/>
        <v/>
      </c>
      <c r="C168" s="33" t="s">
        <v>33</v>
      </c>
      <c r="D168" s="33" t="s">
        <v>71</v>
      </c>
      <c r="E168" s="33" t="s">
        <v>72</v>
      </c>
      <c r="F168" s="33" t="s">
        <v>131</v>
      </c>
      <c r="G168" s="33" t="s">
        <v>133</v>
      </c>
      <c r="H168" s="33" t="s">
        <v>0</v>
      </c>
      <c r="I168" s="33" t="s">
        <v>37</v>
      </c>
      <c r="J168" s="33" t="s">
        <v>134</v>
      </c>
      <c r="K168" s="33" t="s">
        <v>58</v>
      </c>
      <c r="L168" s="33" t="s">
        <v>39</v>
      </c>
      <c r="M168" s="33" t="s">
        <v>609</v>
      </c>
      <c r="P168" s="33">
        <v>0</v>
      </c>
      <c r="S168" s="33">
        <v>4.5</v>
      </c>
      <c r="X168" s="33">
        <v>4.5</v>
      </c>
      <c r="AA168" s="33">
        <v>4.5</v>
      </c>
    </row>
    <row r="169" spans="1:27" x14ac:dyDescent="0.3">
      <c r="A169" s="33" t="str">
        <f t="shared" si="4"/>
        <v>产前</v>
      </c>
      <c r="B169" s="34" t="str">
        <f t="shared" si="5"/>
        <v/>
      </c>
      <c r="C169" s="33" t="s">
        <v>33</v>
      </c>
      <c r="D169" s="33" t="s">
        <v>71</v>
      </c>
      <c r="E169" s="33" t="s">
        <v>72</v>
      </c>
      <c r="F169" s="33" t="s">
        <v>131</v>
      </c>
      <c r="G169" s="33" t="s">
        <v>133</v>
      </c>
      <c r="H169" s="33" t="s">
        <v>0</v>
      </c>
      <c r="I169" s="33" t="s">
        <v>37</v>
      </c>
      <c r="J169" s="33" t="s">
        <v>106</v>
      </c>
      <c r="K169" s="33" t="s">
        <v>58</v>
      </c>
      <c r="L169" s="33" t="s">
        <v>39</v>
      </c>
      <c r="M169" s="33" t="s">
        <v>609</v>
      </c>
      <c r="N169" s="33">
        <v>8</v>
      </c>
      <c r="Q169" s="33">
        <v>12</v>
      </c>
      <c r="T169" s="33">
        <v>4</v>
      </c>
    </row>
    <row r="170" spans="1:27" x14ac:dyDescent="0.3">
      <c r="A170" s="33" t="str">
        <f t="shared" si="4"/>
        <v>产前</v>
      </c>
      <c r="B170" s="34" t="str">
        <f t="shared" si="5"/>
        <v/>
      </c>
      <c r="C170" s="33" t="s">
        <v>33</v>
      </c>
      <c r="D170" s="33" t="s">
        <v>71</v>
      </c>
      <c r="E170" s="33" t="s">
        <v>72</v>
      </c>
      <c r="F170" s="33" t="s">
        <v>131</v>
      </c>
      <c r="G170" s="33" t="s">
        <v>133</v>
      </c>
      <c r="H170" s="33" t="s">
        <v>0</v>
      </c>
      <c r="I170" s="33" t="s">
        <v>41</v>
      </c>
      <c r="J170" s="33" t="s">
        <v>120</v>
      </c>
      <c r="K170" s="33" t="s">
        <v>58</v>
      </c>
      <c r="L170" s="33" t="s">
        <v>39</v>
      </c>
      <c r="M170" s="33" t="s">
        <v>608</v>
      </c>
      <c r="N170" s="33">
        <v>2</v>
      </c>
      <c r="P170" s="33">
        <v>2</v>
      </c>
      <c r="Q170" s="33">
        <v>4</v>
      </c>
      <c r="S170" s="33">
        <v>2</v>
      </c>
      <c r="T170" s="33">
        <v>2</v>
      </c>
    </row>
    <row r="171" spans="1:27" x14ac:dyDescent="0.3">
      <c r="A171" s="33" t="str">
        <f t="shared" si="4"/>
        <v>产前</v>
      </c>
      <c r="B171" s="34" t="str">
        <f t="shared" si="5"/>
        <v/>
      </c>
      <c r="C171" s="33" t="s">
        <v>33</v>
      </c>
      <c r="D171" s="33" t="s">
        <v>71</v>
      </c>
      <c r="E171" s="33" t="s">
        <v>72</v>
      </c>
      <c r="F171" s="33" t="s">
        <v>131</v>
      </c>
      <c r="G171" s="33" t="s">
        <v>133</v>
      </c>
      <c r="H171" s="33" t="s">
        <v>0</v>
      </c>
      <c r="I171" s="33" t="s">
        <v>41</v>
      </c>
      <c r="J171" s="33" t="s">
        <v>69</v>
      </c>
      <c r="K171" s="33" t="s">
        <v>58</v>
      </c>
      <c r="L171" s="33" t="s">
        <v>39</v>
      </c>
      <c r="M171" s="33" t="s">
        <v>608</v>
      </c>
      <c r="N171" s="33">
        <v>16.799999237060501</v>
      </c>
      <c r="Q171" s="33">
        <v>26.599999427795399</v>
      </c>
      <c r="T171" s="33">
        <v>9.8000001907348597</v>
      </c>
      <c r="V171" s="33">
        <v>2.7999999523162802</v>
      </c>
    </row>
    <row r="172" spans="1:27" x14ac:dyDescent="0.3">
      <c r="A172" s="33" t="str">
        <f t="shared" si="4"/>
        <v>新生儿</v>
      </c>
      <c r="B172" s="34" t="str">
        <f t="shared" si="5"/>
        <v>常规新筛</v>
      </c>
      <c r="C172" s="33" t="s">
        <v>33</v>
      </c>
      <c r="D172" s="33" t="s">
        <v>71</v>
      </c>
      <c r="E172" s="33" t="s">
        <v>72</v>
      </c>
      <c r="F172" s="33" t="s">
        <v>131</v>
      </c>
      <c r="G172" s="33" t="s">
        <v>133</v>
      </c>
      <c r="H172" s="33" t="s">
        <v>1</v>
      </c>
      <c r="I172" s="33" t="s">
        <v>60</v>
      </c>
      <c r="J172" s="33" t="s">
        <v>87</v>
      </c>
      <c r="K172" s="33" t="s">
        <v>667</v>
      </c>
      <c r="L172" s="33" t="s">
        <v>39</v>
      </c>
      <c r="M172" s="33" t="s">
        <v>608</v>
      </c>
      <c r="N172" s="33">
        <v>225.09999847412101</v>
      </c>
      <c r="P172" s="33">
        <v>82.944000244140597</v>
      </c>
      <c r="Q172" s="33">
        <v>349.58999633789102</v>
      </c>
      <c r="S172" s="33">
        <v>193.536003112793</v>
      </c>
      <c r="T172" s="33">
        <v>124.48999786377</v>
      </c>
      <c r="V172" s="33">
        <v>110.58999633789099</v>
      </c>
      <c r="Z172" s="33">
        <v>110.592002868652</v>
      </c>
      <c r="AA172" s="33">
        <v>110.592002868652</v>
      </c>
    </row>
    <row r="173" spans="1:27" x14ac:dyDescent="0.3">
      <c r="A173" s="33" t="str">
        <f t="shared" si="4"/>
        <v>新生儿</v>
      </c>
      <c r="B173" s="34" t="str">
        <f t="shared" si="5"/>
        <v>常规新筛</v>
      </c>
      <c r="C173" s="33" t="s">
        <v>33</v>
      </c>
      <c r="D173" s="33" t="s">
        <v>71</v>
      </c>
      <c r="E173" s="33" t="s">
        <v>72</v>
      </c>
      <c r="F173" s="33" t="s">
        <v>131</v>
      </c>
      <c r="G173" s="33" t="s">
        <v>133</v>
      </c>
      <c r="H173" s="33" t="s">
        <v>1</v>
      </c>
      <c r="I173" s="33" t="s">
        <v>60</v>
      </c>
      <c r="J173" s="33" t="s">
        <v>88</v>
      </c>
      <c r="K173" s="33" t="s">
        <v>667</v>
      </c>
      <c r="L173" s="33" t="s">
        <v>39</v>
      </c>
      <c r="M173" s="33" t="s">
        <v>608</v>
      </c>
      <c r="N173" s="33">
        <v>112.540000915527</v>
      </c>
      <c r="P173" s="33">
        <v>0</v>
      </c>
      <c r="Q173" s="33">
        <v>174.780002593994</v>
      </c>
      <c r="S173" s="33">
        <v>55.2960014343262</v>
      </c>
      <c r="T173" s="33">
        <v>62.240001678466797</v>
      </c>
      <c r="V173" s="33">
        <v>55.299999237060497</v>
      </c>
      <c r="Z173" s="33">
        <v>55.2960014343262</v>
      </c>
      <c r="AA173" s="33">
        <v>55.2960014343262</v>
      </c>
    </row>
    <row r="174" spans="1:27" x14ac:dyDescent="0.3">
      <c r="A174" s="33" t="str">
        <f t="shared" si="4"/>
        <v>新生儿</v>
      </c>
      <c r="B174" s="34" t="str">
        <f t="shared" si="5"/>
        <v>常规新筛</v>
      </c>
      <c r="C174" s="33" t="s">
        <v>33</v>
      </c>
      <c r="D174" s="33" t="s">
        <v>71</v>
      </c>
      <c r="E174" s="33" t="s">
        <v>72</v>
      </c>
      <c r="F174" s="33" t="s">
        <v>131</v>
      </c>
      <c r="G174" s="33" t="s">
        <v>133</v>
      </c>
      <c r="H174" s="33" t="s">
        <v>1</v>
      </c>
      <c r="I174" s="33" t="s">
        <v>60</v>
      </c>
      <c r="J174" s="33" t="s">
        <v>89</v>
      </c>
      <c r="K174" s="33" t="s">
        <v>667</v>
      </c>
      <c r="L174" s="33" t="s">
        <v>39</v>
      </c>
      <c r="M174" s="33" t="s">
        <v>608</v>
      </c>
      <c r="N174" s="33">
        <v>3.8899999856948901</v>
      </c>
      <c r="P174" s="33">
        <v>4.9539999961853001</v>
      </c>
      <c r="Q174" s="33">
        <v>5.6699999570846602</v>
      </c>
      <c r="S174" s="33">
        <v>4.9539999961853001</v>
      </c>
      <c r="T174" s="33">
        <v>1.7799999713897701</v>
      </c>
      <c r="V174" s="33">
        <v>4.9499998092651403</v>
      </c>
    </row>
    <row r="175" spans="1:27" x14ac:dyDescent="0.3">
      <c r="A175" s="33" t="str">
        <f t="shared" si="4"/>
        <v>新生儿</v>
      </c>
      <c r="B175" s="34" t="str">
        <f t="shared" si="5"/>
        <v>常规新筛</v>
      </c>
      <c r="C175" s="33" t="s">
        <v>33</v>
      </c>
      <c r="D175" s="33" t="s">
        <v>71</v>
      </c>
      <c r="E175" s="33" t="s">
        <v>72</v>
      </c>
      <c r="F175" s="33" t="s">
        <v>131</v>
      </c>
      <c r="G175" s="33" t="s">
        <v>133</v>
      </c>
      <c r="H175" s="33" t="s">
        <v>1</v>
      </c>
      <c r="I175" s="33" t="s">
        <v>60</v>
      </c>
      <c r="J175" s="33" t="s">
        <v>90</v>
      </c>
      <c r="K175" s="33" t="s">
        <v>667</v>
      </c>
      <c r="L175" s="33" t="s">
        <v>39</v>
      </c>
      <c r="M175" s="33" t="s">
        <v>608</v>
      </c>
      <c r="N175" s="33">
        <v>150.05999755859401</v>
      </c>
      <c r="P175" s="33">
        <v>55.2960014343262</v>
      </c>
      <c r="Q175" s="33">
        <v>233.049995422363</v>
      </c>
      <c r="S175" s="33">
        <v>129.02399826049799</v>
      </c>
      <c r="T175" s="33">
        <v>82.989997863769503</v>
      </c>
      <c r="V175" s="33">
        <v>73.730003356933594</v>
      </c>
      <c r="Z175" s="33">
        <v>73.727996826171903</v>
      </c>
      <c r="AA175" s="33">
        <v>73.727996826171903</v>
      </c>
    </row>
    <row r="176" spans="1:27" x14ac:dyDescent="0.3">
      <c r="A176" s="33" t="str">
        <f t="shared" si="4"/>
        <v>新生儿</v>
      </c>
      <c r="B176" s="34" t="str">
        <f t="shared" si="5"/>
        <v/>
      </c>
      <c r="C176" s="33" t="s">
        <v>33</v>
      </c>
      <c r="D176" s="33" t="s">
        <v>71</v>
      </c>
      <c r="E176" s="33" t="s">
        <v>72</v>
      </c>
      <c r="F176" s="33" t="s">
        <v>131</v>
      </c>
      <c r="G176" s="33" t="s">
        <v>133</v>
      </c>
      <c r="H176" s="33" t="s">
        <v>1</v>
      </c>
      <c r="I176" s="33" t="s">
        <v>60</v>
      </c>
      <c r="J176" s="33" t="s">
        <v>61</v>
      </c>
      <c r="K176" s="33" t="s">
        <v>58</v>
      </c>
      <c r="L176" s="33" t="s">
        <v>39</v>
      </c>
      <c r="M176" s="33" t="s">
        <v>608</v>
      </c>
      <c r="N176" s="33">
        <v>30</v>
      </c>
      <c r="P176" s="33">
        <v>29.962999343872099</v>
      </c>
      <c r="Q176" s="33">
        <v>45</v>
      </c>
      <c r="S176" s="33">
        <v>31.962999343872099</v>
      </c>
      <c r="T176" s="33">
        <v>15</v>
      </c>
      <c r="V176" s="33">
        <v>10</v>
      </c>
      <c r="X176" s="33">
        <v>2</v>
      </c>
      <c r="AA176" s="33">
        <v>2</v>
      </c>
    </row>
    <row r="177" spans="1:27" x14ac:dyDescent="0.3">
      <c r="A177" s="33" t="str">
        <f t="shared" si="4"/>
        <v>新生儿</v>
      </c>
      <c r="B177" s="34" t="str">
        <f t="shared" si="5"/>
        <v>MSMS</v>
      </c>
      <c r="C177" s="33" t="s">
        <v>33</v>
      </c>
      <c r="D177" s="33" t="s">
        <v>71</v>
      </c>
      <c r="E177" s="33" t="s">
        <v>72</v>
      </c>
      <c r="F177" s="33" t="s">
        <v>131</v>
      </c>
      <c r="G177" s="33" t="s">
        <v>133</v>
      </c>
      <c r="H177" s="33" t="s">
        <v>1</v>
      </c>
      <c r="I177" s="33" t="s">
        <v>47</v>
      </c>
      <c r="J177" s="33" t="s">
        <v>48</v>
      </c>
      <c r="K177" s="33" t="s">
        <v>591</v>
      </c>
      <c r="L177" s="33" t="s">
        <v>39</v>
      </c>
      <c r="M177" s="33" t="s">
        <v>608</v>
      </c>
      <c r="N177" s="33">
        <v>1205.5400390625</v>
      </c>
      <c r="P177" s="33">
        <v>672</v>
      </c>
      <c r="Q177" s="33">
        <v>1756.7200317382801</v>
      </c>
      <c r="S177" s="33">
        <v>1344</v>
      </c>
      <c r="T177" s="33">
        <v>551.17999267578102</v>
      </c>
      <c r="V177" s="33">
        <v>672</v>
      </c>
      <c r="Z177" s="33">
        <v>672</v>
      </c>
      <c r="AA177" s="33">
        <v>672</v>
      </c>
    </row>
    <row r="178" spans="1:27" x14ac:dyDescent="0.3">
      <c r="A178" s="33" t="str">
        <f t="shared" si="4"/>
        <v>新生儿</v>
      </c>
      <c r="B178" s="34" t="str">
        <f t="shared" si="5"/>
        <v>代谢病诊断</v>
      </c>
      <c r="C178" s="33" t="s">
        <v>33</v>
      </c>
      <c r="D178" s="33" t="s">
        <v>71</v>
      </c>
      <c r="E178" s="33" t="s">
        <v>72</v>
      </c>
      <c r="F178" s="33" t="s">
        <v>131</v>
      </c>
      <c r="G178" s="33" t="s">
        <v>133</v>
      </c>
      <c r="H178" s="33" t="s">
        <v>1</v>
      </c>
      <c r="I178" s="33" t="s">
        <v>95</v>
      </c>
      <c r="J178" s="33" t="s">
        <v>96</v>
      </c>
      <c r="K178" s="33" t="s">
        <v>587</v>
      </c>
      <c r="L178" s="33" t="s">
        <v>39</v>
      </c>
      <c r="M178" s="33" t="s">
        <v>609</v>
      </c>
      <c r="N178" s="33">
        <v>5.8000001907348597</v>
      </c>
      <c r="P178" s="33">
        <v>2.9000000953674299</v>
      </c>
      <c r="Q178" s="33">
        <v>8.7000002861022896</v>
      </c>
      <c r="S178" s="33">
        <v>5.8000001907348597</v>
      </c>
      <c r="T178" s="33">
        <v>2.9000000953674299</v>
      </c>
      <c r="Z178" s="33">
        <v>2.9000000953674299</v>
      </c>
      <c r="AA178" s="33">
        <v>2.9000000953674299</v>
      </c>
    </row>
    <row r="179" spans="1:27" x14ac:dyDescent="0.3">
      <c r="A179" s="33" t="str">
        <f t="shared" si="4"/>
        <v>产前</v>
      </c>
      <c r="B179" s="34" t="str">
        <f t="shared" si="5"/>
        <v/>
      </c>
      <c r="C179" s="33" t="s">
        <v>33</v>
      </c>
      <c r="D179" s="33" t="s">
        <v>71</v>
      </c>
      <c r="E179" s="33" t="s">
        <v>72</v>
      </c>
      <c r="F179" s="33" t="s">
        <v>131</v>
      </c>
      <c r="G179" s="33" t="s">
        <v>135</v>
      </c>
      <c r="H179" s="33" t="s">
        <v>0</v>
      </c>
      <c r="I179" s="33" t="s">
        <v>37</v>
      </c>
      <c r="J179" s="33" t="s">
        <v>106</v>
      </c>
      <c r="K179" s="33" t="s">
        <v>58</v>
      </c>
      <c r="L179" s="33" t="s">
        <v>39</v>
      </c>
      <c r="M179" s="33" t="s">
        <v>609</v>
      </c>
      <c r="N179" s="33">
        <v>8</v>
      </c>
      <c r="Q179" s="33">
        <v>12</v>
      </c>
      <c r="T179" s="33">
        <v>4</v>
      </c>
    </row>
    <row r="180" spans="1:27" x14ac:dyDescent="0.3">
      <c r="A180" s="33" t="str">
        <f t="shared" si="4"/>
        <v>仪器设备</v>
      </c>
      <c r="B180" s="34" t="str">
        <f t="shared" si="5"/>
        <v>CDS5+GSL120(含KM1,KM2)</v>
      </c>
      <c r="C180" s="33" t="s">
        <v>33</v>
      </c>
      <c r="D180" s="33" t="s">
        <v>71</v>
      </c>
      <c r="E180" s="33" t="s">
        <v>72</v>
      </c>
      <c r="F180" s="33" t="s">
        <v>123</v>
      </c>
      <c r="G180" s="33" t="s">
        <v>136</v>
      </c>
      <c r="H180" s="33" t="s">
        <v>0</v>
      </c>
      <c r="I180" s="33" t="s">
        <v>37</v>
      </c>
      <c r="J180" s="33" t="s">
        <v>137</v>
      </c>
      <c r="K180" s="33" t="s">
        <v>668</v>
      </c>
      <c r="L180" s="33" t="s">
        <v>68</v>
      </c>
      <c r="M180" s="33" t="s">
        <v>608</v>
      </c>
      <c r="N180" s="33">
        <v>0</v>
      </c>
      <c r="Q180" s="33">
        <v>1600</v>
      </c>
      <c r="T180" s="33">
        <v>1600</v>
      </c>
    </row>
    <row r="181" spans="1:27" x14ac:dyDescent="0.3">
      <c r="A181" s="33" t="str">
        <f t="shared" si="4"/>
        <v>产前</v>
      </c>
      <c r="B181" s="34" t="str">
        <f t="shared" si="5"/>
        <v/>
      </c>
      <c r="C181" s="33" t="s">
        <v>33</v>
      </c>
      <c r="D181" s="33" t="s">
        <v>71</v>
      </c>
      <c r="E181" s="33" t="s">
        <v>72</v>
      </c>
      <c r="F181" s="33" t="s">
        <v>123</v>
      </c>
      <c r="G181" s="33" t="s">
        <v>136</v>
      </c>
      <c r="H181" s="33" t="s">
        <v>0</v>
      </c>
      <c r="I181" s="33" t="s">
        <v>41</v>
      </c>
      <c r="J181" s="33" t="s">
        <v>107</v>
      </c>
      <c r="K181" s="33" t="s">
        <v>58</v>
      </c>
      <c r="L181" s="33" t="s">
        <v>39</v>
      </c>
      <c r="M181" s="33" t="s">
        <v>608</v>
      </c>
      <c r="P181" s="33">
        <v>0</v>
      </c>
      <c r="S181" s="33">
        <v>0.21999999880790699</v>
      </c>
      <c r="Y181" s="33">
        <v>0.21999999880790699</v>
      </c>
      <c r="AA181" s="33">
        <v>0.21999999880790699</v>
      </c>
    </row>
    <row r="182" spans="1:27" x14ac:dyDescent="0.3">
      <c r="A182" s="33" t="str">
        <f t="shared" si="4"/>
        <v>产前</v>
      </c>
      <c r="B182" s="34" t="str">
        <f t="shared" si="5"/>
        <v/>
      </c>
      <c r="C182" s="33" t="s">
        <v>33</v>
      </c>
      <c r="D182" s="33" t="s">
        <v>71</v>
      </c>
      <c r="E182" s="33" t="s">
        <v>72</v>
      </c>
      <c r="F182" s="33" t="s">
        <v>123</v>
      </c>
      <c r="G182" s="33" t="s">
        <v>136</v>
      </c>
      <c r="H182" s="33" t="s">
        <v>0</v>
      </c>
      <c r="I182" s="33" t="s">
        <v>41</v>
      </c>
      <c r="J182" s="33" t="s">
        <v>69</v>
      </c>
      <c r="K182" s="33" t="s">
        <v>58</v>
      </c>
      <c r="L182" s="33" t="s">
        <v>39</v>
      </c>
      <c r="M182" s="33" t="s">
        <v>608</v>
      </c>
      <c r="P182" s="33">
        <v>0</v>
      </c>
      <c r="S182" s="33">
        <v>1.2799999713897701</v>
      </c>
      <c r="Y182" s="33">
        <v>1.2799999713897701</v>
      </c>
      <c r="AA182" s="33">
        <v>1.2799999713897701</v>
      </c>
    </row>
    <row r="183" spans="1:27" x14ac:dyDescent="0.3">
      <c r="A183" s="33" t="str">
        <f t="shared" si="4"/>
        <v>产前</v>
      </c>
      <c r="B183" s="34" t="str">
        <f t="shared" si="5"/>
        <v/>
      </c>
      <c r="C183" s="33" t="s">
        <v>33</v>
      </c>
      <c r="D183" s="33" t="s">
        <v>71</v>
      </c>
      <c r="E183" s="33" t="s">
        <v>72</v>
      </c>
      <c r="F183" s="33" t="s">
        <v>123</v>
      </c>
      <c r="G183" s="33" t="s">
        <v>136</v>
      </c>
      <c r="H183" s="33" t="s">
        <v>0</v>
      </c>
      <c r="I183" s="33" t="s">
        <v>41</v>
      </c>
      <c r="J183" s="33" t="s">
        <v>108</v>
      </c>
      <c r="K183" s="33" t="s">
        <v>58</v>
      </c>
      <c r="L183" s="33" t="s">
        <v>39</v>
      </c>
      <c r="M183" s="33" t="s">
        <v>608</v>
      </c>
      <c r="P183" s="33">
        <v>0</v>
      </c>
      <c r="S183" s="33">
        <v>0.15000000596046401</v>
      </c>
      <c r="Y183" s="33">
        <v>0.15000000596046401</v>
      </c>
      <c r="AA183" s="33">
        <v>0.15000000596046401</v>
      </c>
    </row>
    <row r="184" spans="1:27" x14ac:dyDescent="0.3">
      <c r="A184" s="33" t="str">
        <f t="shared" si="4"/>
        <v>产前</v>
      </c>
      <c r="B184" s="34" t="str">
        <f t="shared" si="5"/>
        <v/>
      </c>
      <c r="C184" s="33" t="s">
        <v>33</v>
      </c>
      <c r="D184" s="33" t="s">
        <v>71</v>
      </c>
      <c r="E184" s="33" t="s">
        <v>72</v>
      </c>
      <c r="F184" s="33" t="s">
        <v>123</v>
      </c>
      <c r="G184" s="33" t="s">
        <v>136</v>
      </c>
      <c r="H184" s="33" t="s">
        <v>0</v>
      </c>
      <c r="I184" s="33" t="s">
        <v>41</v>
      </c>
      <c r="J184" s="33" t="s">
        <v>285</v>
      </c>
      <c r="K184" s="33" t="s">
        <v>58</v>
      </c>
      <c r="L184" s="33" t="s">
        <v>39</v>
      </c>
      <c r="M184" s="33" t="s">
        <v>608</v>
      </c>
      <c r="P184" s="33">
        <v>0</v>
      </c>
      <c r="S184" s="33">
        <v>5.0000000745058101E-2</v>
      </c>
      <c r="Y184" s="33">
        <v>5.0000000745058101E-2</v>
      </c>
      <c r="AA184" s="33">
        <v>5.0000000745058101E-2</v>
      </c>
    </row>
    <row r="185" spans="1:27" x14ac:dyDescent="0.3">
      <c r="A185" s="33" t="str">
        <f t="shared" si="4"/>
        <v>产前</v>
      </c>
      <c r="B185" s="34" t="str">
        <f t="shared" si="5"/>
        <v>NIPT</v>
      </c>
      <c r="C185" s="33" t="s">
        <v>33</v>
      </c>
      <c r="D185" s="33" t="s">
        <v>71</v>
      </c>
      <c r="E185" s="33" t="s">
        <v>72</v>
      </c>
      <c r="F185" s="33" t="s">
        <v>98</v>
      </c>
      <c r="G185" s="33" t="s">
        <v>138</v>
      </c>
      <c r="H185" s="33" t="s">
        <v>0</v>
      </c>
      <c r="I185" s="33" t="s">
        <v>78</v>
      </c>
      <c r="J185" s="33" t="s">
        <v>78</v>
      </c>
      <c r="K185" s="33" t="s">
        <v>78</v>
      </c>
      <c r="L185" s="33" t="s">
        <v>39</v>
      </c>
      <c r="M185" s="33" t="s">
        <v>609</v>
      </c>
      <c r="N185" s="33">
        <v>56</v>
      </c>
      <c r="P185" s="33">
        <v>64.900001525878906</v>
      </c>
      <c r="Q185" s="33">
        <v>96</v>
      </c>
      <c r="S185" s="33">
        <v>64.900001525878906</v>
      </c>
      <c r="T185" s="33">
        <v>40</v>
      </c>
    </row>
    <row r="186" spans="1:27" x14ac:dyDescent="0.3">
      <c r="A186" s="33" t="str">
        <f t="shared" ref="A186:A249" si="6">IF(L186="是","仪器设备",H186)</f>
        <v>产前</v>
      </c>
      <c r="B186" s="34" t="str">
        <f t="shared" ref="B186:B249" si="7">IF(K186="CMA",K186&amp;"_"&amp;M186,K186)</f>
        <v>NIPT</v>
      </c>
      <c r="C186" s="33" t="s">
        <v>33</v>
      </c>
      <c r="D186" s="33" t="s">
        <v>71</v>
      </c>
      <c r="E186" s="33" t="s">
        <v>72</v>
      </c>
      <c r="F186" s="33" t="s">
        <v>98</v>
      </c>
      <c r="G186" s="33" t="s">
        <v>138</v>
      </c>
      <c r="H186" s="33" t="s">
        <v>0</v>
      </c>
      <c r="I186" s="33" t="s">
        <v>78</v>
      </c>
      <c r="J186" s="33" t="s">
        <v>78</v>
      </c>
      <c r="K186" s="33" t="s">
        <v>78</v>
      </c>
      <c r="L186" s="33" t="s">
        <v>39</v>
      </c>
      <c r="M186" s="33" t="s">
        <v>608</v>
      </c>
      <c r="V186" s="33">
        <v>51.200000762939503</v>
      </c>
    </row>
    <row r="187" spans="1:27" x14ac:dyDescent="0.3">
      <c r="A187" s="33" t="str">
        <f t="shared" si="6"/>
        <v>产前</v>
      </c>
      <c r="B187" s="34" t="str">
        <f t="shared" si="7"/>
        <v>NIPT</v>
      </c>
      <c r="C187" s="33" t="s">
        <v>33</v>
      </c>
      <c r="D187" s="33" t="s">
        <v>71</v>
      </c>
      <c r="E187" s="33" t="s">
        <v>72</v>
      </c>
      <c r="F187" s="33" t="s">
        <v>98</v>
      </c>
      <c r="G187" s="33" t="s">
        <v>138</v>
      </c>
      <c r="H187" s="33" t="s">
        <v>0</v>
      </c>
      <c r="I187" s="33" t="s">
        <v>78</v>
      </c>
      <c r="J187" s="33" t="s">
        <v>114</v>
      </c>
      <c r="K187" s="33" t="s">
        <v>78</v>
      </c>
      <c r="L187" s="33" t="s">
        <v>39</v>
      </c>
      <c r="M187" s="33" t="s">
        <v>609</v>
      </c>
      <c r="N187" s="33">
        <v>0</v>
      </c>
      <c r="P187" s="33">
        <v>14.699999809265099</v>
      </c>
      <c r="Q187" s="33">
        <v>9.1000003814697301</v>
      </c>
      <c r="S187" s="33">
        <v>14.699999809265099</v>
      </c>
      <c r="T187" s="33">
        <v>9.1000003814697301</v>
      </c>
    </row>
    <row r="188" spans="1:27" x14ac:dyDescent="0.3">
      <c r="A188" s="33" t="str">
        <f t="shared" si="6"/>
        <v>产前</v>
      </c>
      <c r="B188" s="34" t="str">
        <f t="shared" si="7"/>
        <v>NIPT</v>
      </c>
      <c r="C188" s="33" t="s">
        <v>33</v>
      </c>
      <c r="D188" s="33" t="s">
        <v>71</v>
      </c>
      <c r="E188" s="33" t="s">
        <v>72</v>
      </c>
      <c r="F188" s="33" t="s">
        <v>98</v>
      </c>
      <c r="G188" s="33" t="s">
        <v>138</v>
      </c>
      <c r="H188" s="33" t="s">
        <v>0</v>
      </c>
      <c r="I188" s="33" t="s">
        <v>78</v>
      </c>
      <c r="J188" s="33" t="s">
        <v>114</v>
      </c>
      <c r="K188" s="33" t="s">
        <v>78</v>
      </c>
      <c r="L188" s="33" t="s">
        <v>39</v>
      </c>
      <c r="M188" s="33" t="s">
        <v>608</v>
      </c>
      <c r="V188" s="33">
        <v>12.7399997711182</v>
      </c>
    </row>
    <row r="189" spans="1:27" x14ac:dyDescent="0.3">
      <c r="A189" s="33" t="str">
        <f t="shared" si="6"/>
        <v>产前</v>
      </c>
      <c r="B189" s="34" t="str">
        <f t="shared" si="7"/>
        <v>CMA_LDT</v>
      </c>
      <c r="C189" s="33" t="s">
        <v>33</v>
      </c>
      <c r="D189" s="33" t="s">
        <v>71</v>
      </c>
      <c r="E189" s="33" t="s">
        <v>72</v>
      </c>
      <c r="F189" s="33" t="s">
        <v>98</v>
      </c>
      <c r="G189" s="33" t="s">
        <v>138</v>
      </c>
      <c r="H189" s="33" t="s">
        <v>0</v>
      </c>
      <c r="I189" s="33" t="s">
        <v>37</v>
      </c>
      <c r="J189" s="33" t="s">
        <v>38</v>
      </c>
      <c r="K189" s="33" t="s">
        <v>38</v>
      </c>
      <c r="L189" s="33" t="s">
        <v>39</v>
      </c>
      <c r="M189" s="33" t="s">
        <v>609</v>
      </c>
      <c r="N189" s="33">
        <v>0</v>
      </c>
      <c r="Q189" s="33">
        <v>15.300000190734901</v>
      </c>
      <c r="T189" s="33">
        <v>15.300000190734901</v>
      </c>
    </row>
    <row r="190" spans="1:27" x14ac:dyDescent="0.3">
      <c r="A190" s="33" t="str">
        <f t="shared" si="6"/>
        <v>产前</v>
      </c>
      <c r="B190" s="34" t="str">
        <f t="shared" si="7"/>
        <v/>
      </c>
      <c r="C190" s="33" t="s">
        <v>33</v>
      </c>
      <c r="D190" s="33" t="s">
        <v>71</v>
      </c>
      <c r="E190" s="33" t="s">
        <v>72</v>
      </c>
      <c r="F190" s="33" t="s">
        <v>98</v>
      </c>
      <c r="G190" s="33" t="s">
        <v>138</v>
      </c>
      <c r="H190" s="33" t="s">
        <v>0</v>
      </c>
      <c r="I190" s="33" t="s">
        <v>37</v>
      </c>
      <c r="J190" s="33" t="s">
        <v>119</v>
      </c>
      <c r="K190" s="33" t="s">
        <v>58</v>
      </c>
      <c r="L190" s="33" t="s">
        <v>39</v>
      </c>
      <c r="M190" s="33" t="s">
        <v>609</v>
      </c>
      <c r="N190" s="33">
        <v>0</v>
      </c>
      <c r="Q190" s="33">
        <v>4.4200000762939498</v>
      </c>
      <c r="T190" s="33">
        <v>4.4200000762939498</v>
      </c>
    </row>
    <row r="191" spans="1:27" x14ac:dyDescent="0.3">
      <c r="A191" s="33" t="str">
        <f t="shared" si="6"/>
        <v>仪器设备</v>
      </c>
      <c r="B191" s="34" t="str">
        <f t="shared" si="7"/>
        <v/>
      </c>
      <c r="C191" s="33" t="s">
        <v>33</v>
      </c>
      <c r="D191" s="33" t="s">
        <v>71</v>
      </c>
      <c r="E191" s="33" t="s">
        <v>72</v>
      </c>
      <c r="F191" s="33" t="s">
        <v>139</v>
      </c>
      <c r="G191" s="33" t="s">
        <v>140</v>
      </c>
      <c r="H191" s="33" t="s">
        <v>0</v>
      </c>
      <c r="I191" s="33" t="s">
        <v>66</v>
      </c>
      <c r="J191" s="33" t="s">
        <v>67</v>
      </c>
      <c r="K191" s="33" t="s">
        <v>58</v>
      </c>
      <c r="L191" s="33" t="s">
        <v>68</v>
      </c>
      <c r="M191" s="33" t="s">
        <v>608</v>
      </c>
      <c r="P191" s="33">
        <v>2.3399999141693102</v>
      </c>
      <c r="S191" s="33">
        <v>11.6959999799728</v>
      </c>
      <c r="Y191" s="33">
        <v>7.6760001182556197</v>
      </c>
      <c r="Z191" s="33">
        <v>1.6799999475479099</v>
      </c>
      <c r="AA191" s="33">
        <v>9.3560000658035296</v>
      </c>
    </row>
    <row r="192" spans="1:27" x14ac:dyDescent="0.3">
      <c r="A192" s="33" t="str">
        <f t="shared" si="6"/>
        <v>产前</v>
      </c>
      <c r="B192" s="34" t="str">
        <f t="shared" si="7"/>
        <v/>
      </c>
      <c r="C192" s="33" t="s">
        <v>33</v>
      </c>
      <c r="D192" s="33" t="s">
        <v>71</v>
      </c>
      <c r="E192" s="33" t="s">
        <v>72</v>
      </c>
      <c r="F192" s="33" t="s">
        <v>139</v>
      </c>
      <c r="G192" s="33" t="s">
        <v>140</v>
      </c>
      <c r="H192" s="33" t="s">
        <v>0</v>
      </c>
      <c r="I192" s="33" t="s">
        <v>37</v>
      </c>
      <c r="J192" s="33" t="s">
        <v>83</v>
      </c>
      <c r="K192" s="33" t="s">
        <v>58</v>
      </c>
      <c r="L192" s="33" t="s">
        <v>39</v>
      </c>
      <c r="M192" s="33" t="s">
        <v>609</v>
      </c>
      <c r="N192" s="33">
        <v>23.799999237060501</v>
      </c>
      <c r="Q192" s="33">
        <v>35.699998855590799</v>
      </c>
      <c r="T192" s="33">
        <v>11.8999996185303</v>
      </c>
    </row>
    <row r="193" spans="1:27" x14ac:dyDescent="0.3">
      <c r="A193" s="33" t="str">
        <f t="shared" si="6"/>
        <v>产前</v>
      </c>
      <c r="B193" s="34" t="str">
        <f t="shared" si="7"/>
        <v>CMA_LDT</v>
      </c>
      <c r="C193" s="33" t="s">
        <v>33</v>
      </c>
      <c r="D193" s="33" t="s">
        <v>71</v>
      </c>
      <c r="E193" s="33" t="s">
        <v>72</v>
      </c>
      <c r="F193" s="33" t="s">
        <v>139</v>
      </c>
      <c r="G193" s="33" t="s">
        <v>140</v>
      </c>
      <c r="H193" s="33" t="s">
        <v>0</v>
      </c>
      <c r="I193" s="33" t="s">
        <v>37</v>
      </c>
      <c r="J193" s="33" t="s">
        <v>38</v>
      </c>
      <c r="K193" s="33" t="s">
        <v>38</v>
      </c>
      <c r="L193" s="33" t="s">
        <v>39</v>
      </c>
      <c r="M193" s="33" t="s">
        <v>609</v>
      </c>
      <c r="N193" s="33">
        <v>0</v>
      </c>
      <c r="P193" s="33">
        <v>17.799999713897702</v>
      </c>
      <c r="Q193" s="33">
        <v>0</v>
      </c>
      <c r="S193" s="33">
        <v>17.799999713897702</v>
      </c>
      <c r="T193" s="33">
        <v>0</v>
      </c>
    </row>
    <row r="194" spans="1:27" x14ac:dyDescent="0.3">
      <c r="A194" s="33" t="str">
        <f t="shared" si="6"/>
        <v>产前</v>
      </c>
      <c r="B194" s="34" t="str">
        <f t="shared" si="7"/>
        <v>CMA_产品类</v>
      </c>
      <c r="C194" s="33" t="s">
        <v>33</v>
      </c>
      <c r="D194" s="33" t="s">
        <v>71</v>
      </c>
      <c r="E194" s="33" t="s">
        <v>72</v>
      </c>
      <c r="F194" s="33" t="s">
        <v>139</v>
      </c>
      <c r="G194" s="33" t="s">
        <v>140</v>
      </c>
      <c r="H194" s="33" t="s">
        <v>0</v>
      </c>
      <c r="I194" s="33" t="s">
        <v>37</v>
      </c>
      <c r="J194" s="33" t="s">
        <v>38</v>
      </c>
      <c r="K194" s="33" t="s">
        <v>38</v>
      </c>
      <c r="L194" s="33" t="s">
        <v>39</v>
      </c>
      <c r="M194" s="33" t="s">
        <v>608</v>
      </c>
      <c r="V194" s="33">
        <v>10.800000190734901</v>
      </c>
    </row>
    <row r="195" spans="1:27" x14ac:dyDescent="0.3">
      <c r="A195" s="33" t="str">
        <f t="shared" si="6"/>
        <v>产前</v>
      </c>
      <c r="B195" s="34" t="str">
        <f t="shared" si="7"/>
        <v/>
      </c>
      <c r="C195" s="33" t="s">
        <v>33</v>
      </c>
      <c r="D195" s="33" t="s">
        <v>71</v>
      </c>
      <c r="E195" s="33" t="s">
        <v>72</v>
      </c>
      <c r="F195" s="33" t="s">
        <v>139</v>
      </c>
      <c r="G195" s="33" t="s">
        <v>140</v>
      </c>
      <c r="H195" s="33" t="s">
        <v>0</v>
      </c>
      <c r="I195" s="33" t="s">
        <v>37</v>
      </c>
      <c r="J195" s="33" t="s">
        <v>119</v>
      </c>
      <c r="K195" s="33" t="s">
        <v>58</v>
      </c>
      <c r="L195" s="33" t="s">
        <v>39</v>
      </c>
      <c r="M195" s="33" t="s">
        <v>609</v>
      </c>
      <c r="N195" s="33">
        <v>4.3200001716613796</v>
      </c>
      <c r="Q195" s="33">
        <v>4.3200001716613796</v>
      </c>
    </row>
    <row r="196" spans="1:27" x14ac:dyDescent="0.3">
      <c r="A196" s="33" t="str">
        <f t="shared" si="6"/>
        <v>产前</v>
      </c>
      <c r="B196" s="34" t="str">
        <f t="shared" si="7"/>
        <v/>
      </c>
      <c r="C196" s="33" t="s">
        <v>33</v>
      </c>
      <c r="D196" s="33" t="s">
        <v>71</v>
      </c>
      <c r="E196" s="33" t="s">
        <v>72</v>
      </c>
      <c r="F196" s="33" t="s">
        <v>139</v>
      </c>
      <c r="G196" s="33" t="s">
        <v>140</v>
      </c>
      <c r="H196" s="33" t="s">
        <v>0</v>
      </c>
      <c r="I196" s="33" t="s">
        <v>37</v>
      </c>
      <c r="J196" s="33" t="s">
        <v>119</v>
      </c>
      <c r="K196" s="33" t="s">
        <v>58</v>
      </c>
      <c r="L196" s="33" t="s">
        <v>39</v>
      </c>
      <c r="M196" s="33" t="s">
        <v>608</v>
      </c>
      <c r="V196" s="33">
        <v>4.8000001907348597</v>
      </c>
    </row>
    <row r="197" spans="1:27" x14ac:dyDescent="0.3">
      <c r="A197" s="33" t="str">
        <f t="shared" si="6"/>
        <v>产前</v>
      </c>
      <c r="B197" s="34" t="str">
        <f t="shared" si="7"/>
        <v/>
      </c>
      <c r="C197" s="33" t="s">
        <v>33</v>
      </c>
      <c r="D197" s="33" t="s">
        <v>71</v>
      </c>
      <c r="E197" s="33" t="s">
        <v>72</v>
      </c>
      <c r="F197" s="33" t="s">
        <v>139</v>
      </c>
      <c r="G197" s="33" t="s">
        <v>140</v>
      </c>
      <c r="H197" s="33" t="s">
        <v>0</v>
      </c>
      <c r="I197" s="33" t="s">
        <v>37</v>
      </c>
      <c r="J197" s="33" t="s">
        <v>84</v>
      </c>
      <c r="K197" s="33" t="s">
        <v>58</v>
      </c>
      <c r="L197" s="33" t="s">
        <v>39</v>
      </c>
      <c r="M197" s="33" t="s">
        <v>609</v>
      </c>
      <c r="N197" s="33">
        <v>0.89999997615814198</v>
      </c>
      <c r="Q197" s="33">
        <v>0.89999997615814198</v>
      </c>
    </row>
    <row r="198" spans="1:27" x14ac:dyDescent="0.3">
      <c r="A198" s="33" t="str">
        <f t="shared" si="6"/>
        <v>产前</v>
      </c>
      <c r="B198" s="34" t="str">
        <f t="shared" si="7"/>
        <v/>
      </c>
      <c r="C198" s="33" t="s">
        <v>33</v>
      </c>
      <c r="D198" s="33" t="s">
        <v>71</v>
      </c>
      <c r="E198" s="33" t="s">
        <v>72</v>
      </c>
      <c r="F198" s="33" t="s">
        <v>139</v>
      </c>
      <c r="G198" s="33" t="s">
        <v>140</v>
      </c>
      <c r="H198" s="33" t="s">
        <v>0</v>
      </c>
      <c r="I198" s="33" t="s">
        <v>37</v>
      </c>
      <c r="J198" s="33" t="s">
        <v>134</v>
      </c>
      <c r="K198" s="33" t="s">
        <v>58</v>
      </c>
      <c r="L198" s="33" t="s">
        <v>39</v>
      </c>
      <c r="M198" s="33" t="s">
        <v>609</v>
      </c>
      <c r="P198" s="33">
        <v>2.5</v>
      </c>
      <c r="S198" s="33">
        <v>2.5</v>
      </c>
    </row>
    <row r="199" spans="1:27" x14ac:dyDescent="0.3">
      <c r="A199" s="33" t="str">
        <f t="shared" si="6"/>
        <v>新生儿</v>
      </c>
      <c r="B199" s="34" t="str">
        <f t="shared" si="7"/>
        <v/>
      </c>
      <c r="C199" s="33" t="s">
        <v>33</v>
      </c>
      <c r="D199" s="33" t="s">
        <v>71</v>
      </c>
      <c r="E199" s="33" t="s">
        <v>72</v>
      </c>
      <c r="F199" s="33" t="s">
        <v>139</v>
      </c>
      <c r="G199" s="33" t="s">
        <v>140</v>
      </c>
      <c r="H199" s="33" t="s">
        <v>1</v>
      </c>
      <c r="I199" s="33" t="s">
        <v>60</v>
      </c>
      <c r="J199" s="33" t="s">
        <v>61</v>
      </c>
      <c r="K199" s="33" t="s">
        <v>58</v>
      </c>
      <c r="L199" s="33" t="s">
        <v>39</v>
      </c>
      <c r="M199" s="33" t="s">
        <v>608</v>
      </c>
      <c r="N199" s="33">
        <v>12</v>
      </c>
      <c r="Q199" s="33">
        <v>12</v>
      </c>
    </row>
    <row r="200" spans="1:27" x14ac:dyDescent="0.3">
      <c r="A200" s="33" t="str">
        <f t="shared" si="6"/>
        <v>新生儿</v>
      </c>
      <c r="B200" s="34" t="str">
        <f t="shared" si="7"/>
        <v>MSMS</v>
      </c>
      <c r="C200" s="33" t="s">
        <v>33</v>
      </c>
      <c r="D200" s="33" t="s">
        <v>71</v>
      </c>
      <c r="E200" s="33" t="s">
        <v>72</v>
      </c>
      <c r="F200" s="33" t="s">
        <v>139</v>
      </c>
      <c r="G200" s="33" t="s">
        <v>140</v>
      </c>
      <c r="H200" s="33" t="s">
        <v>1</v>
      </c>
      <c r="I200" s="33" t="s">
        <v>47</v>
      </c>
      <c r="J200" s="33" t="s">
        <v>48</v>
      </c>
      <c r="K200" s="33" t="s">
        <v>591</v>
      </c>
      <c r="L200" s="33" t="s">
        <v>39</v>
      </c>
      <c r="M200" s="33" t="s">
        <v>608</v>
      </c>
      <c r="N200" s="33">
        <v>394.80000305175798</v>
      </c>
      <c r="P200" s="33">
        <v>645.11999511718795</v>
      </c>
      <c r="Q200" s="33">
        <v>604.80000305175804</v>
      </c>
      <c r="S200" s="33">
        <v>967.67999267578102</v>
      </c>
      <c r="T200" s="33">
        <v>210</v>
      </c>
      <c r="V200" s="33">
        <v>322.55999755859398</v>
      </c>
      <c r="Z200" s="33">
        <v>322.55999755859398</v>
      </c>
      <c r="AA200" s="33">
        <v>322.55999755859398</v>
      </c>
    </row>
    <row r="201" spans="1:27" x14ac:dyDescent="0.3">
      <c r="A201" s="33" t="str">
        <f t="shared" si="6"/>
        <v>新生儿</v>
      </c>
      <c r="B201" s="34" t="str">
        <f t="shared" si="7"/>
        <v/>
      </c>
      <c r="C201" s="33" t="s">
        <v>33</v>
      </c>
      <c r="D201" s="33" t="s">
        <v>71</v>
      </c>
      <c r="E201" s="33" t="s">
        <v>72</v>
      </c>
      <c r="F201" s="33" t="s">
        <v>139</v>
      </c>
      <c r="G201" s="33" t="s">
        <v>140</v>
      </c>
      <c r="H201" s="33" t="s">
        <v>1</v>
      </c>
      <c r="I201" s="33" t="s">
        <v>93</v>
      </c>
      <c r="J201" s="33" t="s">
        <v>94</v>
      </c>
      <c r="K201" s="33" t="s">
        <v>58</v>
      </c>
      <c r="L201" s="33" t="s">
        <v>39</v>
      </c>
      <c r="M201" s="33" t="s">
        <v>609</v>
      </c>
      <c r="N201" s="33">
        <v>6.4000000953674299</v>
      </c>
      <c r="Q201" s="33">
        <v>9.6000001430511492</v>
      </c>
      <c r="T201" s="33">
        <v>3.2000000476837198</v>
      </c>
    </row>
    <row r="202" spans="1:27" x14ac:dyDescent="0.3">
      <c r="A202" s="33" t="str">
        <f t="shared" si="6"/>
        <v>新生儿</v>
      </c>
      <c r="B202" s="34" t="str">
        <f t="shared" si="7"/>
        <v>代谢病诊断</v>
      </c>
      <c r="C202" s="33" t="s">
        <v>33</v>
      </c>
      <c r="D202" s="33" t="s">
        <v>71</v>
      </c>
      <c r="E202" s="33" t="s">
        <v>72</v>
      </c>
      <c r="F202" s="33" t="s">
        <v>139</v>
      </c>
      <c r="G202" s="33" t="s">
        <v>140</v>
      </c>
      <c r="H202" s="33" t="s">
        <v>1</v>
      </c>
      <c r="I202" s="33" t="s">
        <v>95</v>
      </c>
      <c r="J202" s="33" t="s">
        <v>109</v>
      </c>
      <c r="K202" s="33" t="s">
        <v>587</v>
      </c>
      <c r="L202" s="33" t="s">
        <v>39</v>
      </c>
      <c r="M202" s="33" t="s">
        <v>608</v>
      </c>
      <c r="V202" s="33">
        <v>1.5</v>
      </c>
    </row>
    <row r="203" spans="1:27" x14ac:dyDescent="0.3">
      <c r="A203" s="33" t="str">
        <f t="shared" si="6"/>
        <v>新生儿</v>
      </c>
      <c r="B203" s="34" t="str">
        <f t="shared" si="7"/>
        <v/>
      </c>
      <c r="C203" s="33" t="s">
        <v>33</v>
      </c>
      <c r="D203" s="33" t="s">
        <v>71</v>
      </c>
      <c r="E203" s="33" t="s">
        <v>72</v>
      </c>
      <c r="F203" s="33" t="s">
        <v>139</v>
      </c>
      <c r="G203" s="33" t="s">
        <v>140</v>
      </c>
      <c r="H203" s="33" t="s">
        <v>1</v>
      </c>
      <c r="I203" s="33" t="s">
        <v>95</v>
      </c>
      <c r="J203" s="33" t="s">
        <v>141</v>
      </c>
      <c r="K203" s="33" t="s">
        <v>58</v>
      </c>
      <c r="L203" s="33" t="s">
        <v>39</v>
      </c>
      <c r="M203" s="33" t="s">
        <v>609</v>
      </c>
      <c r="N203" s="33">
        <v>8</v>
      </c>
      <c r="Q203" s="33">
        <v>12</v>
      </c>
      <c r="T203" s="33">
        <v>4</v>
      </c>
    </row>
    <row r="204" spans="1:27" x14ac:dyDescent="0.3">
      <c r="A204" s="33" t="str">
        <f t="shared" si="6"/>
        <v>新生儿</v>
      </c>
      <c r="B204" s="34" t="str">
        <f t="shared" si="7"/>
        <v>代谢病诊断</v>
      </c>
      <c r="C204" s="33" t="s">
        <v>33</v>
      </c>
      <c r="D204" s="33" t="s">
        <v>71</v>
      </c>
      <c r="E204" s="33" t="s">
        <v>72</v>
      </c>
      <c r="F204" s="33" t="s">
        <v>139</v>
      </c>
      <c r="G204" s="33" t="s">
        <v>140</v>
      </c>
      <c r="H204" s="33" t="s">
        <v>1</v>
      </c>
      <c r="I204" s="33" t="s">
        <v>95</v>
      </c>
      <c r="J204" s="33" t="s">
        <v>96</v>
      </c>
      <c r="K204" s="33" t="s">
        <v>587</v>
      </c>
      <c r="L204" s="33" t="s">
        <v>39</v>
      </c>
      <c r="M204" s="33" t="s">
        <v>608</v>
      </c>
      <c r="V204" s="33">
        <v>6</v>
      </c>
    </row>
    <row r="205" spans="1:27" x14ac:dyDescent="0.3">
      <c r="A205" s="33" t="str">
        <f t="shared" si="6"/>
        <v>产前</v>
      </c>
      <c r="B205" s="34" t="str">
        <f t="shared" si="7"/>
        <v>NIPT</v>
      </c>
      <c r="C205" s="33" t="s">
        <v>33</v>
      </c>
      <c r="D205" s="33" t="s">
        <v>71</v>
      </c>
      <c r="E205" s="33" t="s">
        <v>72</v>
      </c>
      <c r="F205" s="33" t="s">
        <v>142</v>
      </c>
      <c r="G205" s="33" t="s">
        <v>143</v>
      </c>
      <c r="H205" s="33" t="s">
        <v>0</v>
      </c>
      <c r="I205" s="33" t="s">
        <v>78</v>
      </c>
      <c r="J205" s="33" t="s">
        <v>78</v>
      </c>
      <c r="K205" s="33" t="s">
        <v>78</v>
      </c>
      <c r="L205" s="33" t="s">
        <v>39</v>
      </c>
      <c r="M205" s="33" t="s">
        <v>609</v>
      </c>
      <c r="P205" s="33">
        <v>2</v>
      </c>
      <c r="S205" s="33">
        <v>2</v>
      </c>
    </row>
    <row r="206" spans="1:27" x14ac:dyDescent="0.3">
      <c r="A206" s="33" t="str">
        <f t="shared" si="6"/>
        <v>产前</v>
      </c>
      <c r="B206" s="34" t="str">
        <f t="shared" si="7"/>
        <v>NIPT</v>
      </c>
      <c r="C206" s="33" t="s">
        <v>33</v>
      </c>
      <c r="D206" s="33" t="s">
        <v>71</v>
      </c>
      <c r="E206" s="33" t="s">
        <v>72</v>
      </c>
      <c r="F206" s="33" t="s">
        <v>142</v>
      </c>
      <c r="G206" s="33" t="s">
        <v>143</v>
      </c>
      <c r="H206" s="33" t="s">
        <v>0</v>
      </c>
      <c r="I206" s="33" t="s">
        <v>78</v>
      </c>
      <c r="J206" s="33" t="s">
        <v>78</v>
      </c>
      <c r="K206" s="33" t="s">
        <v>78</v>
      </c>
      <c r="L206" s="33" t="s">
        <v>39</v>
      </c>
      <c r="M206" s="33" t="s">
        <v>608</v>
      </c>
      <c r="V206" s="33">
        <v>384</v>
      </c>
    </row>
    <row r="207" spans="1:27" x14ac:dyDescent="0.3">
      <c r="A207" s="33" t="str">
        <f t="shared" si="6"/>
        <v>产前</v>
      </c>
      <c r="B207" s="34" t="str">
        <f t="shared" si="7"/>
        <v/>
      </c>
      <c r="C207" s="33" t="s">
        <v>33</v>
      </c>
      <c r="D207" s="33" t="s">
        <v>71</v>
      </c>
      <c r="E207" s="33" t="s">
        <v>72</v>
      </c>
      <c r="F207" s="33" t="s">
        <v>142</v>
      </c>
      <c r="G207" s="33" t="s">
        <v>143</v>
      </c>
      <c r="H207" s="33" t="s">
        <v>0</v>
      </c>
      <c r="I207" s="33" t="s">
        <v>45</v>
      </c>
      <c r="J207" s="33" t="s">
        <v>46</v>
      </c>
      <c r="K207" s="33" t="s">
        <v>58</v>
      </c>
      <c r="L207" s="33" t="s">
        <v>39</v>
      </c>
      <c r="M207" s="33" t="s">
        <v>608</v>
      </c>
      <c r="P207" s="33">
        <v>32.150000572204597</v>
      </c>
      <c r="S207" s="33">
        <v>89.500001907348604</v>
      </c>
      <c r="V207" s="33">
        <v>24.349999427795399</v>
      </c>
      <c r="Y207" s="33">
        <v>15.6000003814697</v>
      </c>
      <c r="Z207" s="33">
        <v>41.750000953674302</v>
      </c>
      <c r="AA207" s="33">
        <v>57.350001335144</v>
      </c>
    </row>
    <row r="208" spans="1:27" x14ac:dyDescent="0.3">
      <c r="A208" s="33" t="str">
        <f t="shared" si="6"/>
        <v>仪器设备</v>
      </c>
      <c r="B208" s="34" t="str">
        <f t="shared" si="7"/>
        <v/>
      </c>
      <c r="C208" s="33" t="s">
        <v>33</v>
      </c>
      <c r="D208" s="33" t="s">
        <v>71</v>
      </c>
      <c r="E208" s="33" t="s">
        <v>72</v>
      </c>
      <c r="F208" s="33" t="s">
        <v>142</v>
      </c>
      <c r="G208" s="33" t="s">
        <v>143</v>
      </c>
      <c r="H208" s="33" t="s">
        <v>0</v>
      </c>
      <c r="I208" s="33" t="s">
        <v>66</v>
      </c>
      <c r="J208" s="33" t="s">
        <v>67</v>
      </c>
      <c r="K208" s="33" t="s">
        <v>58</v>
      </c>
      <c r="L208" s="33" t="s">
        <v>68</v>
      </c>
      <c r="M208" s="33" t="s">
        <v>608</v>
      </c>
      <c r="P208" s="33">
        <v>0</v>
      </c>
      <c r="S208" s="33">
        <v>1.4989999532699601</v>
      </c>
      <c r="Z208" s="33">
        <v>1.4989999532699601</v>
      </c>
      <c r="AA208" s="33">
        <v>1.4989999532699601</v>
      </c>
    </row>
    <row r="209" spans="1:27" x14ac:dyDescent="0.3">
      <c r="A209" s="33" t="str">
        <f t="shared" si="6"/>
        <v>产前</v>
      </c>
      <c r="B209" s="34" t="str">
        <f t="shared" si="7"/>
        <v>血清学筛查</v>
      </c>
      <c r="C209" s="33" t="s">
        <v>33</v>
      </c>
      <c r="D209" s="33" t="s">
        <v>71</v>
      </c>
      <c r="E209" s="33" t="s">
        <v>72</v>
      </c>
      <c r="F209" s="33" t="s">
        <v>142</v>
      </c>
      <c r="G209" s="33" t="s">
        <v>143</v>
      </c>
      <c r="H209" s="33" t="s">
        <v>0</v>
      </c>
      <c r="I209" s="33" t="s">
        <v>79</v>
      </c>
      <c r="J209" s="33" t="s">
        <v>80</v>
      </c>
      <c r="K209" s="33" t="s">
        <v>79</v>
      </c>
      <c r="L209" s="33" t="s">
        <v>39</v>
      </c>
      <c r="M209" s="33" t="s">
        <v>608</v>
      </c>
      <c r="N209" s="33">
        <v>542.30999755859398</v>
      </c>
      <c r="P209" s="33">
        <v>285.20001220703102</v>
      </c>
      <c r="Q209" s="33">
        <v>831.95999145507801</v>
      </c>
      <c r="S209" s="33">
        <v>570.40002441406295</v>
      </c>
      <c r="T209" s="33">
        <v>289.64999389648398</v>
      </c>
      <c r="V209" s="33">
        <v>253.80000305175801</v>
      </c>
      <c r="Z209" s="33">
        <v>285.20001220703102</v>
      </c>
      <c r="AA209" s="33">
        <v>285.20001220703102</v>
      </c>
    </row>
    <row r="210" spans="1:27" x14ac:dyDescent="0.3">
      <c r="A210" s="33" t="str">
        <f t="shared" si="6"/>
        <v>产前</v>
      </c>
      <c r="B210" s="34" t="str">
        <f t="shared" si="7"/>
        <v>血清学筛查</v>
      </c>
      <c r="C210" s="33" t="s">
        <v>33</v>
      </c>
      <c r="D210" s="33" t="s">
        <v>71</v>
      </c>
      <c r="E210" s="33" t="s">
        <v>72</v>
      </c>
      <c r="F210" s="33" t="s">
        <v>142</v>
      </c>
      <c r="G210" s="33" t="s">
        <v>143</v>
      </c>
      <c r="H210" s="33" t="s">
        <v>0</v>
      </c>
      <c r="I210" s="33" t="s">
        <v>79</v>
      </c>
      <c r="J210" s="33" t="s">
        <v>102</v>
      </c>
      <c r="K210" s="33" t="s">
        <v>79</v>
      </c>
      <c r="L210" s="33" t="s">
        <v>39</v>
      </c>
      <c r="M210" s="33" t="s">
        <v>608</v>
      </c>
      <c r="N210" s="33">
        <v>20.639999389648398</v>
      </c>
      <c r="Q210" s="33">
        <v>30.959999084472699</v>
      </c>
      <c r="T210" s="33">
        <v>10.319999694824199</v>
      </c>
    </row>
    <row r="211" spans="1:27" x14ac:dyDescent="0.3">
      <c r="A211" s="33" t="str">
        <f t="shared" si="6"/>
        <v>产前</v>
      </c>
      <c r="B211" s="34" t="str">
        <f t="shared" si="7"/>
        <v>血清学筛查</v>
      </c>
      <c r="C211" s="33" t="s">
        <v>33</v>
      </c>
      <c r="D211" s="33" t="s">
        <v>71</v>
      </c>
      <c r="E211" s="33" t="s">
        <v>72</v>
      </c>
      <c r="F211" s="33" t="s">
        <v>142</v>
      </c>
      <c r="G211" s="33" t="s">
        <v>143</v>
      </c>
      <c r="H211" s="33" t="s">
        <v>0</v>
      </c>
      <c r="I211" s="33" t="s">
        <v>79</v>
      </c>
      <c r="J211" s="33" t="s">
        <v>103</v>
      </c>
      <c r="K211" s="33" t="s">
        <v>79</v>
      </c>
      <c r="L211" s="33" t="s">
        <v>39</v>
      </c>
      <c r="M211" s="33" t="s">
        <v>608</v>
      </c>
      <c r="N211" s="33">
        <v>65.040000915527301</v>
      </c>
      <c r="P211" s="33">
        <v>44.400001525878899</v>
      </c>
      <c r="Q211" s="33">
        <v>97.560001373291001</v>
      </c>
      <c r="S211" s="33">
        <v>81.400001525878906</v>
      </c>
      <c r="T211" s="33">
        <v>32.5200004577637</v>
      </c>
      <c r="V211" s="33">
        <v>34.080001831054702</v>
      </c>
      <c r="Z211" s="33">
        <v>37</v>
      </c>
      <c r="AA211" s="33">
        <v>37</v>
      </c>
    </row>
    <row r="212" spans="1:27" x14ac:dyDescent="0.3">
      <c r="A212" s="33" t="str">
        <f t="shared" si="6"/>
        <v>产前</v>
      </c>
      <c r="B212" s="34" t="str">
        <f t="shared" si="7"/>
        <v>血清学筛查</v>
      </c>
      <c r="C212" s="33" t="s">
        <v>33</v>
      </c>
      <c r="D212" s="33" t="s">
        <v>71</v>
      </c>
      <c r="E212" s="33" t="s">
        <v>72</v>
      </c>
      <c r="F212" s="33" t="s">
        <v>142</v>
      </c>
      <c r="G212" s="33" t="s">
        <v>143</v>
      </c>
      <c r="H212" s="33" t="s">
        <v>0</v>
      </c>
      <c r="I212" s="33" t="s">
        <v>79</v>
      </c>
      <c r="J212" s="33" t="s">
        <v>81</v>
      </c>
      <c r="K212" s="33" t="s">
        <v>79</v>
      </c>
      <c r="L212" s="33" t="s">
        <v>39</v>
      </c>
      <c r="M212" s="33" t="s">
        <v>608</v>
      </c>
      <c r="N212" s="33">
        <v>361.54000854492199</v>
      </c>
      <c r="P212" s="33">
        <v>185.19999694824199</v>
      </c>
      <c r="Q212" s="33">
        <v>554.64001464843795</v>
      </c>
      <c r="S212" s="33">
        <v>370.39999389648398</v>
      </c>
      <c r="T212" s="33">
        <v>193.10000610351599</v>
      </c>
      <c r="V212" s="33">
        <v>169.19999694824199</v>
      </c>
      <c r="Z212" s="33">
        <v>185.19999694824199</v>
      </c>
      <c r="AA212" s="33">
        <v>185.19999694824199</v>
      </c>
    </row>
    <row r="213" spans="1:27" x14ac:dyDescent="0.3">
      <c r="A213" s="33" t="str">
        <f t="shared" si="6"/>
        <v>产前</v>
      </c>
      <c r="B213" s="34" t="str">
        <f t="shared" si="7"/>
        <v/>
      </c>
      <c r="C213" s="33" t="s">
        <v>33</v>
      </c>
      <c r="D213" s="33" t="s">
        <v>71</v>
      </c>
      <c r="E213" s="33" t="s">
        <v>72</v>
      </c>
      <c r="F213" s="33" t="s">
        <v>142</v>
      </c>
      <c r="G213" s="33" t="s">
        <v>143</v>
      </c>
      <c r="H213" s="33" t="s">
        <v>0</v>
      </c>
      <c r="I213" s="33" t="s">
        <v>79</v>
      </c>
      <c r="J213" s="33" t="s">
        <v>82</v>
      </c>
      <c r="K213" s="33" t="s">
        <v>58</v>
      </c>
      <c r="L213" s="33" t="s">
        <v>39</v>
      </c>
      <c r="M213" s="33" t="s">
        <v>608</v>
      </c>
      <c r="N213" s="33">
        <v>15</v>
      </c>
      <c r="Q213" s="33">
        <v>15</v>
      </c>
    </row>
    <row r="214" spans="1:27" x14ac:dyDescent="0.3">
      <c r="A214" s="33" t="str">
        <f t="shared" si="6"/>
        <v>产前</v>
      </c>
      <c r="B214" s="34" t="str">
        <f t="shared" si="7"/>
        <v>CMA_产品类</v>
      </c>
      <c r="C214" s="33" t="s">
        <v>33</v>
      </c>
      <c r="D214" s="33" t="s">
        <v>71</v>
      </c>
      <c r="E214" s="33" t="s">
        <v>72</v>
      </c>
      <c r="F214" s="33" t="s">
        <v>142</v>
      </c>
      <c r="G214" s="33" t="s">
        <v>143</v>
      </c>
      <c r="H214" s="33" t="s">
        <v>0</v>
      </c>
      <c r="I214" s="33" t="s">
        <v>37</v>
      </c>
      <c r="J214" s="33" t="s">
        <v>38</v>
      </c>
      <c r="K214" s="33" t="s">
        <v>38</v>
      </c>
      <c r="L214" s="33" t="s">
        <v>39</v>
      </c>
      <c r="M214" s="33" t="s">
        <v>608</v>
      </c>
      <c r="N214" s="33">
        <v>220</v>
      </c>
      <c r="P214" s="33">
        <v>316.799995422363</v>
      </c>
      <c r="Q214" s="33">
        <v>374</v>
      </c>
      <c r="S214" s="33">
        <v>369.599994659424</v>
      </c>
      <c r="T214" s="33">
        <v>154</v>
      </c>
      <c r="Z214" s="33">
        <v>52.799999237060497</v>
      </c>
      <c r="AA214" s="33">
        <v>52.799999237060497</v>
      </c>
    </row>
    <row r="215" spans="1:27" x14ac:dyDescent="0.3">
      <c r="A215" s="33" t="str">
        <f t="shared" si="6"/>
        <v>产前</v>
      </c>
      <c r="B215" s="34" t="str">
        <f t="shared" si="7"/>
        <v/>
      </c>
      <c r="C215" s="33" t="s">
        <v>33</v>
      </c>
      <c r="D215" s="33" t="s">
        <v>71</v>
      </c>
      <c r="E215" s="33" t="s">
        <v>72</v>
      </c>
      <c r="F215" s="33" t="s">
        <v>142</v>
      </c>
      <c r="G215" s="33" t="s">
        <v>143</v>
      </c>
      <c r="H215" s="33" t="s">
        <v>0</v>
      </c>
      <c r="I215" s="33" t="s">
        <v>37</v>
      </c>
      <c r="J215" s="33" t="s">
        <v>106</v>
      </c>
      <c r="K215" s="33" t="s">
        <v>58</v>
      </c>
      <c r="L215" s="33" t="s">
        <v>39</v>
      </c>
      <c r="M215" s="33" t="s">
        <v>609</v>
      </c>
      <c r="N215" s="33">
        <v>36</v>
      </c>
      <c r="P215" s="33">
        <v>10</v>
      </c>
      <c r="Q215" s="33">
        <v>54</v>
      </c>
      <c r="S215" s="33">
        <v>10</v>
      </c>
      <c r="T215" s="33">
        <v>18</v>
      </c>
    </row>
    <row r="216" spans="1:27" x14ac:dyDescent="0.3">
      <c r="A216" s="33" t="str">
        <f t="shared" si="6"/>
        <v>产前</v>
      </c>
      <c r="B216" s="34" t="str">
        <f t="shared" si="7"/>
        <v/>
      </c>
      <c r="C216" s="33" t="s">
        <v>33</v>
      </c>
      <c r="D216" s="33" t="s">
        <v>71</v>
      </c>
      <c r="E216" s="33" t="s">
        <v>72</v>
      </c>
      <c r="F216" s="33" t="s">
        <v>142</v>
      </c>
      <c r="G216" s="33" t="s">
        <v>143</v>
      </c>
      <c r="H216" s="33" t="s">
        <v>0</v>
      </c>
      <c r="I216" s="33" t="s">
        <v>37</v>
      </c>
      <c r="J216" s="33" t="s">
        <v>106</v>
      </c>
      <c r="K216" s="33" t="s">
        <v>58</v>
      </c>
      <c r="L216" s="33" t="s">
        <v>39</v>
      </c>
      <c r="M216" s="33" t="s">
        <v>608</v>
      </c>
      <c r="V216" s="33">
        <v>60</v>
      </c>
    </row>
    <row r="217" spans="1:27" x14ac:dyDescent="0.3">
      <c r="A217" s="33" t="str">
        <f t="shared" si="6"/>
        <v>新生儿</v>
      </c>
      <c r="B217" s="34" t="str">
        <f t="shared" si="7"/>
        <v>常规新筛</v>
      </c>
      <c r="C217" s="33" t="s">
        <v>33</v>
      </c>
      <c r="D217" s="33" t="s">
        <v>71</v>
      </c>
      <c r="E217" s="33" t="s">
        <v>72</v>
      </c>
      <c r="F217" s="33" t="s">
        <v>142</v>
      </c>
      <c r="G217" s="33" t="s">
        <v>143</v>
      </c>
      <c r="H217" s="33" t="s">
        <v>1</v>
      </c>
      <c r="I217" s="33" t="s">
        <v>60</v>
      </c>
      <c r="J217" s="33" t="s">
        <v>87</v>
      </c>
      <c r="K217" s="33" t="s">
        <v>667</v>
      </c>
      <c r="L217" s="33" t="s">
        <v>39</v>
      </c>
      <c r="M217" s="33" t="s">
        <v>608</v>
      </c>
      <c r="N217" s="33">
        <v>410.11999511718801</v>
      </c>
      <c r="P217" s="33">
        <v>0</v>
      </c>
      <c r="Q217" s="33">
        <v>609.29998779296898</v>
      </c>
      <c r="S217" s="33">
        <v>409.19000244140602</v>
      </c>
      <c r="T217" s="33">
        <v>199.17999267578099</v>
      </c>
      <c r="V217" s="33">
        <v>383.61999511718801</v>
      </c>
      <c r="Z217" s="33">
        <v>409.19000244140602</v>
      </c>
      <c r="AA217" s="33">
        <v>409.19000244140602</v>
      </c>
    </row>
    <row r="218" spans="1:27" x14ac:dyDescent="0.3">
      <c r="A218" s="33" t="str">
        <f t="shared" si="6"/>
        <v>新生儿</v>
      </c>
      <c r="B218" s="34" t="str">
        <f t="shared" si="7"/>
        <v>常规新筛</v>
      </c>
      <c r="C218" s="33" t="s">
        <v>33</v>
      </c>
      <c r="D218" s="33" t="s">
        <v>71</v>
      </c>
      <c r="E218" s="33" t="s">
        <v>72</v>
      </c>
      <c r="F218" s="33" t="s">
        <v>142</v>
      </c>
      <c r="G218" s="33" t="s">
        <v>143</v>
      </c>
      <c r="H218" s="33" t="s">
        <v>1</v>
      </c>
      <c r="I218" s="33" t="s">
        <v>60</v>
      </c>
      <c r="J218" s="33" t="s">
        <v>88</v>
      </c>
      <c r="K218" s="33" t="s">
        <v>667</v>
      </c>
      <c r="L218" s="33" t="s">
        <v>39</v>
      </c>
      <c r="M218" s="33" t="s">
        <v>608</v>
      </c>
      <c r="N218" s="33">
        <v>221.69000244140599</v>
      </c>
      <c r="P218" s="33">
        <v>0</v>
      </c>
      <c r="Q218" s="33">
        <v>329.35000610351602</v>
      </c>
      <c r="S218" s="33">
        <v>221.184005737305</v>
      </c>
      <c r="T218" s="33">
        <v>107.66000366210901</v>
      </c>
      <c r="V218" s="33">
        <v>207.36000061035199</v>
      </c>
      <c r="Z218" s="33">
        <v>221.184005737305</v>
      </c>
      <c r="AA218" s="33">
        <v>221.184005737305</v>
      </c>
    </row>
    <row r="219" spans="1:27" x14ac:dyDescent="0.3">
      <c r="A219" s="33" t="str">
        <f t="shared" si="6"/>
        <v>新生儿</v>
      </c>
      <c r="B219" s="34" t="str">
        <f t="shared" si="7"/>
        <v>常规新筛</v>
      </c>
      <c r="C219" s="33" t="s">
        <v>33</v>
      </c>
      <c r="D219" s="33" t="s">
        <v>71</v>
      </c>
      <c r="E219" s="33" t="s">
        <v>72</v>
      </c>
      <c r="F219" s="33" t="s">
        <v>142</v>
      </c>
      <c r="G219" s="33" t="s">
        <v>143</v>
      </c>
      <c r="H219" s="33" t="s">
        <v>1</v>
      </c>
      <c r="I219" s="33" t="s">
        <v>60</v>
      </c>
      <c r="J219" s="33" t="s">
        <v>89</v>
      </c>
      <c r="K219" s="33" t="s">
        <v>667</v>
      </c>
      <c r="L219" s="33" t="s">
        <v>39</v>
      </c>
      <c r="M219" s="33" t="s">
        <v>608</v>
      </c>
      <c r="N219" s="33">
        <v>147.790000915527</v>
      </c>
      <c r="P219" s="33">
        <v>0</v>
      </c>
      <c r="Q219" s="33">
        <v>219.56999969482399</v>
      </c>
      <c r="S219" s="33">
        <v>165.88800048828099</v>
      </c>
      <c r="T219" s="33">
        <v>71.779998779296903</v>
      </c>
      <c r="V219" s="33">
        <v>138.24000549316401</v>
      </c>
      <c r="Z219" s="33">
        <v>165.88800048828099</v>
      </c>
      <c r="AA219" s="33">
        <v>165.88800048828099</v>
      </c>
    </row>
    <row r="220" spans="1:27" x14ac:dyDescent="0.3">
      <c r="A220" s="33" t="str">
        <f t="shared" si="6"/>
        <v>新生儿</v>
      </c>
      <c r="B220" s="34" t="str">
        <f t="shared" si="7"/>
        <v>常规新筛</v>
      </c>
      <c r="C220" s="33" t="s">
        <v>33</v>
      </c>
      <c r="D220" s="33" t="s">
        <v>71</v>
      </c>
      <c r="E220" s="33" t="s">
        <v>72</v>
      </c>
      <c r="F220" s="33" t="s">
        <v>142</v>
      </c>
      <c r="G220" s="33" t="s">
        <v>143</v>
      </c>
      <c r="H220" s="33" t="s">
        <v>1</v>
      </c>
      <c r="I220" s="33" t="s">
        <v>60</v>
      </c>
      <c r="J220" s="33" t="s">
        <v>90</v>
      </c>
      <c r="K220" s="33" t="s">
        <v>667</v>
      </c>
      <c r="L220" s="33" t="s">
        <v>39</v>
      </c>
      <c r="M220" s="33" t="s">
        <v>608</v>
      </c>
      <c r="N220" s="33">
        <v>325.15000915527298</v>
      </c>
      <c r="P220" s="33">
        <v>0</v>
      </c>
      <c r="Q220" s="33">
        <v>483.06001281738298</v>
      </c>
      <c r="S220" s="33">
        <v>364.95401000976602</v>
      </c>
      <c r="T220" s="33">
        <v>157.91000366210901</v>
      </c>
      <c r="V220" s="33">
        <v>304.13000488281301</v>
      </c>
      <c r="Z220" s="33">
        <v>364.95401000976602</v>
      </c>
      <c r="AA220" s="33">
        <v>364.95401000976602</v>
      </c>
    </row>
    <row r="221" spans="1:27" x14ac:dyDescent="0.3">
      <c r="A221" s="33" t="str">
        <f t="shared" si="6"/>
        <v>新生儿</v>
      </c>
      <c r="B221" s="34" t="str">
        <f t="shared" si="7"/>
        <v/>
      </c>
      <c r="C221" s="33" t="s">
        <v>33</v>
      </c>
      <c r="D221" s="33" t="s">
        <v>71</v>
      </c>
      <c r="E221" s="33" t="s">
        <v>72</v>
      </c>
      <c r="F221" s="33" t="s">
        <v>142</v>
      </c>
      <c r="G221" s="33" t="s">
        <v>143</v>
      </c>
      <c r="H221" s="33" t="s">
        <v>1</v>
      </c>
      <c r="I221" s="33" t="s">
        <v>60</v>
      </c>
      <c r="J221" s="33" t="s">
        <v>61</v>
      </c>
      <c r="K221" s="33" t="s">
        <v>58</v>
      </c>
      <c r="L221" s="33" t="s">
        <v>39</v>
      </c>
      <c r="M221" s="33" t="s">
        <v>608</v>
      </c>
      <c r="N221" s="33">
        <v>35</v>
      </c>
      <c r="P221" s="33">
        <v>0</v>
      </c>
      <c r="Q221" s="33">
        <v>52.5</v>
      </c>
      <c r="S221" s="33">
        <v>14.9939999580383</v>
      </c>
      <c r="T221" s="33">
        <v>17.5</v>
      </c>
      <c r="V221" s="33">
        <v>30</v>
      </c>
      <c r="X221" s="33">
        <v>4.9959998130798304</v>
      </c>
      <c r="Y221" s="33">
        <v>9.9980001449584996</v>
      </c>
      <c r="AA221" s="33">
        <v>14.9939999580383</v>
      </c>
    </row>
    <row r="222" spans="1:27" x14ac:dyDescent="0.3">
      <c r="A222" s="33" t="str">
        <f t="shared" si="6"/>
        <v>新生儿</v>
      </c>
      <c r="B222" s="34" t="str">
        <f t="shared" si="7"/>
        <v>MSMS</v>
      </c>
      <c r="C222" s="33" t="s">
        <v>33</v>
      </c>
      <c r="D222" s="33" t="s">
        <v>71</v>
      </c>
      <c r="E222" s="33" t="s">
        <v>72</v>
      </c>
      <c r="F222" s="33" t="s">
        <v>142</v>
      </c>
      <c r="G222" s="33" t="s">
        <v>143</v>
      </c>
      <c r="H222" s="33" t="s">
        <v>1</v>
      </c>
      <c r="I222" s="33" t="s">
        <v>47</v>
      </c>
      <c r="J222" s="33" t="s">
        <v>48</v>
      </c>
      <c r="K222" s="33" t="s">
        <v>591</v>
      </c>
      <c r="L222" s="33" t="s">
        <v>39</v>
      </c>
      <c r="M222" s="33" t="s">
        <v>608</v>
      </c>
      <c r="N222" s="33">
        <v>876.30001831054699</v>
      </c>
      <c r="P222" s="33">
        <v>0</v>
      </c>
      <c r="Q222" s="33">
        <v>1302.52001953125</v>
      </c>
      <c r="S222" s="33">
        <v>288</v>
      </c>
      <c r="T222" s="33">
        <v>426.22000122070301</v>
      </c>
      <c r="V222" s="33">
        <v>720</v>
      </c>
      <c r="Z222" s="33">
        <v>288</v>
      </c>
      <c r="AA222" s="33">
        <v>288</v>
      </c>
    </row>
    <row r="223" spans="1:27" x14ac:dyDescent="0.3">
      <c r="A223" s="33" t="str">
        <f t="shared" si="6"/>
        <v>新生儿</v>
      </c>
      <c r="B223" s="34" t="str">
        <f t="shared" si="7"/>
        <v/>
      </c>
      <c r="C223" s="33" t="s">
        <v>33</v>
      </c>
      <c r="D223" s="33" t="s">
        <v>71</v>
      </c>
      <c r="E223" s="33" t="s">
        <v>72</v>
      </c>
      <c r="F223" s="33" t="s">
        <v>142</v>
      </c>
      <c r="G223" s="33" t="s">
        <v>143</v>
      </c>
      <c r="H223" s="33" t="s">
        <v>1</v>
      </c>
      <c r="I223" s="33" t="s">
        <v>93</v>
      </c>
      <c r="J223" s="33" t="s">
        <v>94</v>
      </c>
      <c r="K223" s="33" t="s">
        <v>58</v>
      </c>
      <c r="L223" s="33" t="s">
        <v>39</v>
      </c>
      <c r="M223" s="33" t="s">
        <v>609</v>
      </c>
      <c r="N223" s="33">
        <v>80</v>
      </c>
      <c r="Q223" s="33">
        <v>140</v>
      </c>
      <c r="T223" s="33">
        <v>60</v>
      </c>
    </row>
    <row r="224" spans="1:27" x14ac:dyDescent="0.3">
      <c r="A224" s="33" t="str">
        <f t="shared" si="6"/>
        <v>新生儿</v>
      </c>
      <c r="B224" s="34" t="str">
        <f t="shared" si="7"/>
        <v/>
      </c>
      <c r="C224" s="33" t="s">
        <v>33</v>
      </c>
      <c r="D224" s="33" t="s">
        <v>71</v>
      </c>
      <c r="E224" s="33" t="s">
        <v>72</v>
      </c>
      <c r="F224" s="33" t="s">
        <v>142</v>
      </c>
      <c r="G224" s="33" t="s">
        <v>143</v>
      </c>
      <c r="H224" s="33" t="s">
        <v>1</v>
      </c>
      <c r="I224" s="33" t="s">
        <v>95</v>
      </c>
      <c r="J224" s="33" t="s">
        <v>144</v>
      </c>
      <c r="K224" s="33" t="s">
        <v>58</v>
      </c>
      <c r="L224" s="33" t="s">
        <v>39</v>
      </c>
      <c r="M224" s="33" t="s">
        <v>609</v>
      </c>
      <c r="P224" s="33">
        <v>3.3000000715255702</v>
      </c>
      <c r="S224" s="33">
        <v>5.5000001192092904</v>
      </c>
      <c r="Z224" s="33">
        <v>2.2000000476837198</v>
      </c>
      <c r="AA224" s="33">
        <v>2.2000000476837198</v>
      </c>
    </row>
    <row r="225" spans="1:27" x14ac:dyDescent="0.3">
      <c r="A225" s="33" t="str">
        <f t="shared" si="6"/>
        <v>新生儿</v>
      </c>
      <c r="B225" s="34" t="str">
        <f t="shared" si="7"/>
        <v/>
      </c>
      <c r="C225" s="33" t="s">
        <v>33</v>
      </c>
      <c r="D225" s="33" t="s">
        <v>71</v>
      </c>
      <c r="E225" s="33" t="s">
        <v>72</v>
      </c>
      <c r="F225" s="33" t="s">
        <v>142</v>
      </c>
      <c r="G225" s="33" t="s">
        <v>143</v>
      </c>
      <c r="H225" s="33" t="s">
        <v>1</v>
      </c>
      <c r="I225" s="33" t="s">
        <v>95</v>
      </c>
      <c r="J225" s="33" t="s">
        <v>144</v>
      </c>
      <c r="K225" s="33" t="s">
        <v>58</v>
      </c>
      <c r="L225" s="33" t="s">
        <v>39</v>
      </c>
      <c r="M225" s="33" t="s">
        <v>608</v>
      </c>
      <c r="N225" s="33">
        <v>6</v>
      </c>
      <c r="Q225" s="33">
        <v>9</v>
      </c>
      <c r="T225" s="33">
        <v>3</v>
      </c>
    </row>
    <row r="226" spans="1:27" x14ac:dyDescent="0.3">
      <c r="A226" s="33" t="str">
        <f t="shared" si="6"/>
        <v>新生儿</v>
      </c>
      <c r="B226" s="34" t="str">
        <f t="shared" si="7"/>
        <v/>
      </c>
      <c r="C226" s="33" t="s">
        <v>33</v>
      </c>
      <c r="D226" s="33" t="s">
        <v>71</v>
      </c>
      <c r="E226" s="33" t="s">
        <v>72</v>
      </c>
      <c r="F226" s="33" t="s">
        <v>142</v>
      </c>
      <c r="G226" s="33" t="s">
        <v>143</v>
      </c>
      <c r="H226" s="33" t="s">
        <v>1</v>
      </c>
      <c r="I226" s="33" t="s">
        <v>95</v>
      </c>
      <c r="J226" s="33" t="s">
        <v>145</v>
      </c>
      <c r="K226" s="33" t="s">
        <v>58</v>
      </c>
      <c r="L226" s="33" t="s">
        <v>39</v>
      </c>
      <c r="M226" s="33" t="s">
        <v>609</v>
      </c>
      <c r="N226" s="33">
        <v>183.80000305175801</v>
      </c>
      <c r="Q226" s="33">
        <v>356</v>
      </c>
      <c r="T226" s="33">
        <v>172.19999694824199</v>
      </c>
    </row>
    <row r="227" spans="1:27" x14ac:dyDescent="0.3">
      <c r="A227" s="33" t="str">
        <f t="shared" si="6"/>
        <v>新生儿</v>
      </c>
      <c r="B227" s="34" t="str">
        <f t="shared" si="7"/>
        <v/>
      </c>
      <c r="C227" s="33" t="s">
        <v>33</v>
      </c>
      <c r="D227" s="33" t="s">
        <v>71</v>
      </c>
      <c r="E227" s="33" t="s">
        <v>72</v>
      </c>
      <c r="F227" s="33" t="s">
        <v>142</v>
      </c>
      <c r="G227" s="33" t="s">
        <v>143</v>
      </c>
      <c r="H227" s="33" t="s">
        <v>1</v>
      </c>
      <c r="I227" s="33" t="s">
        <v>95</v>
      </c>
      <c r="J227" s="33" t="s">
        <v>146</v>
      </c>
      <c r="K227" s="33" t="s">
        <v>58</v>
      </c>
      <c r="L227" s="33" t="s">
        <v>39</v>
      </c>
      <c r="M227" s="33" t="s">
        <v>609</v>
      </c>
      <c r="N227" s="33">
        <v>4</v>
      </c>
      <c r="Q227" s="33">
        <v>10</v>
      </c>
      <c r="T227" s="33">
        <v>6</v>
      </c>
    </row>
    <row r="228" spans="1:27" x14ac:dyDescent="0.3">
      <c r="A228" s="33" t="str">
        <f t="shared" si="6"/>
        <v>新生儿</v>
      </c>
      <c r="B228" s="34" t="str">
        <f t="shared" si="7"/>
        <v>代谢病诊断</v>
      </c>
      <c r="C228" s="33" t="s">
        <v>33</v>
      </c>
      <c r="D228" s="33" t="s">
        <v>71</v>
      </c>
      <c r="E228" s="33" t="s">
        <v>72</v>
      </c>
      <c r="F228" s="33" t="s">
        <v>142</v>
      </c>
      <c r="G228" s="33" t="s">
        <v>143</v>
      </c>
      <c r="H228" s="33" t="s">
        <v>1</v>
      </c>
      <c r="I228" s="33" t="s">
        <v>95</v>
      </c>
      <c r="J228" s="33" t="s">
        <v>96</v>
      </c>
      <c r="K228" s="33" t="s">
        <v>587</v>
      </c>
      <c r="L228" s="33" t="s">
        <v>39</v>
      </c>
      <c r="M228" s="33" t="s">
        <v>609</v>
      </c>
      <c r="N228" s="33">
        <v>17.399999618530298</v>
      </c>
      <c r="P228" s="33">
        <v>2.9000000953674299</v>
      </c>
      <c r="Q228" s="33">
        <v>26.099999427795399</v>
      </c>
      <c r="S228" s="33">
        <v>2.9000000953674299</v>
      </c>
      <c r="T228" s="33">
        <v>8.6999998092651403</v>
      </c>
    </row>
    <row r="229" spans="1:27" x14ac:dyDescent="0.3">
      <c r="A229" s="33" t="str">
        <f t="shared" si="6"/>
        <v>服务类</v>
      </c>
      <c r="B229" s="34" t="str">
        <f t="shared" si="7"/>
        <v/>
      </c>
      <c r="C229" s="33" t="s">
        <v>33</v>
      </c>
      <c r="D229" s="33" t="s">
        <v>71</v>
      </c>
      <c r="E229" s="33" t="s">
        <v>72</v>
      </c>
      <c r="F229" s="33" t="s">
        <v>142</v>
      </c>
      <c r="G229" s="33" t="s">
        <v>143</v>
      </c>
      <c r="H229" s="33" t="s">
        <v>54</v>
      </c>
      <c r="I229" s="33" t="s">
        <v>75</v>
      </c>
      <c r="J229" s="33" t="s">
        <v>75</v>
      </c>
      <c r="K229" s="33" t="s">
        <v>58</v>
      </c>
      <c r="L229" s="33" t="s">
        <v>39</v>
      </c>
      <c r="M229" s="33" t="s">
        <v>608</v>
      </c>
      <c r="V229" s="33">
        <v>40</v>
      </c>
    </row>
    <row r="230" spans="1:27" x14ac:dyDescent="0.3">
      <c r="A230" s="33" t="str">
        <f t="shared" si="6"/>
        <v>服务类</v>
      </c>
      <c r="B230" s="34" t="str">
        <f t="shared" si="7"/>
        <v/>
      </c>
      <c r="C230" s="33" t="s">
        <v>33</v>
      </c>
      <c r="D230" s="33" t="s">
        <v>71</v>
      </c>
      <c r="E230" s="33" t="s">
        <v>72</v>
      </c>
      <c r="F230" s="33" t="s">
        <v>142</v>
      </c>
      <c r="G230" s="33" t="s">
        <v>143</v>
      </c>
      <c r="H230" s="33" t="s">
        <v>54</v>
      </c>
      <c r="I230" s="33" t="s">
        <v>75</v>
      </c>
      <c r="J230" s="33" t="s">
        <v>75</v>
      </c>
      <c r="K230" s="33" t="s">
        <v>58</v>
      </c>
      <c r="L230" s="33" t="s">
        <v>39</v>
      </c>
      <c r="M230" s="33" t="s">
        <v>54</v>
      </c>
      <c r="N230" s="33">
        <v>40</v>
      </c>
      <c r="P230" s="33">
        <v>0</v>
      </c>
      <c r="Q230" s="33">
        <v>40</v>
      </c>
      <c r="S230" s="33">
        <v>40</v>
      </c>
      <c r="Y230" s="33">
        <v>40</v>
      </c>
      <c r="AA230" s="33">
        <v>40</v>
      </c>
    </row>
    <row r="231" spans="1:27" x14ac:dyDescent="0.3">
      <c r="A231" s="33" t="str">
        <f t="shared" si="6"/>
        <v>服务类</v>
      </c>
      <c r="B231" s="34" t="str">
        <f t="shared" si="7"/>
        <v/>
      </c>
      <c r="C231" s="33" t="s">
        <v>33</v>
      </c>
      <c r="D231" s="33" t="s">
        <v>71</v>
      </c>
      <c r="E231" s="33" t="s">
        <v>72</v>
      </c>
      <c r="F231" s="33" t="s">
        <v>142</v>
      </c>
      <c r="G231" s="33" t="s">
        <v>143</v>
      </c>
      <c r="H231" s="33" t="s">
        <v>54</v>
      </c>
      <c r="I231" s="33" t="s">
        <v>251</v>
      </c>
      <c r="J231" s="33" t="s">
        <v>598</v>
      </c>
      <c r="K231" s="33" t="s">
        <v>58</v>
      </c>
      <c r="L231" s="33" t="s">
        <v>39</v>
      </c>
      <c r="M231" s="33" t="s">
        <v>608</v>
      </c>
      <c r="P231" s="33">
        <v>0</v>
      </c>
      <c r="S231" s="33">
        <v>2.9750000238418601</v>
      </c>
      <c r="Y231" s="33">
        <v>2.9750000238418601</v>
      </c>
      <c r="AA231" s="33">
        <v>2.9750000238418601</v>
      </c>
    </row>
    <row r="232" spans="1:27" x14ac:dyDescent="0.3">
      <c r="A232" s="33" t="str">
        <f t="shared" si="6"/>
        <v>产前</v>
      </c>
      <c r="B232" s="34" t="str">
        <f t="shared" si="7"/>
        <v/>
      </c>
      <c r="C232" s="33" t="s">
        <v>33</v>
      </c>
      <c r="D232" s="33" t="s">
        <v>71</v>
      </c>
      <c r="E232" s="33" t="s">
        <v>72</v>
      </c>
      <c r="F232" s="33" t="s">
        <v>142</v>
      </c>
      <c r="G232" s="33" t="s">
        <v>147</v>
      </c>
      <c r="H232" s="33" t="s">
        <v>0</v>
      </c>
      <c r="I232" s="33" t="s">
        <v>37</v>
      </c>
      <c r="J232" s="33" t="s">
        <v>119</v>
      </c>
      <c r="K232" s="33" t="s">
        <v>58</v>
      </c>
      <c r="L232" s="33" t="s">
        <v>39</v>
      </c>
      <c r="M232" s="33" t="s">
        <v>609</v>
      </c>
      <c r="P232" s="33">
        <v>2</v>
      </c>
      <c r="S232" s="33">
        <v>2</v>
      </c>
    </row>
    <row r="233" spans="1:27" x14ac:dyDescent="0.3">
      <c r="A233" s="33" t="str">
        <f t="shared" si="6"/>
        <v>产前</v>
      </c>
      <c r="B233" s="34" t="str">
        <f t="shared" si="7"/>
        <v/>
      </c>
      <c r="C233" s="33" t="s">
        <v>33</v>
      </c>
      <c r="D233" s="33" t="s">
        <v>71</v>
      </c>
      <c r="E233" s="33" t="s">
        <v>72</v>
      </c>
      <c r="F233" s="33" t="s">
        <v>142</v>
      </c>
      <c r="G233" s="33" t="s">
        <v>148</v>
      </c>
      <c r="H233" s="33" t="s">
        <v>0</v>
      </c>
      <c r="I233" s="33" t="s">
        <v>45</v>
      </c>
      <c r="J233" s="33" t="s">
        <v>46</v>
      </c>
      <c r="K233" s="33" t="s">
        <v>58</v>
      </c>
      <c r="L233" s="33" t="s">
        <v>39</v>
      </c>
      <c r="M233" s="33" t="s">
        <v>608</v>
      </c>
      <c r="P233" s="33">
        <v>0</v>
      </c>
      <c r="S233" s="33">
        <v>5.0219998359680202</v>
      </c>
      <c r="X233" s="33">
        <v>5.0219998359680202</v>
      </c>
      <c r="AA233" s="33">
        <v>5.0219998359680202</v>
      </c>
    </row>
    <row r="234" spans="1:27" x14ac:dyDescent="0.3">
      <c r="A234" s="33" t="str">
        <f t="shared" si="6"/>
        <v>产前</v>
      </c>
      <c r="B234" s="34" t="str">
        <f t="shared" si="7"/>
        <v>血清学筛查</v>
      </c>
      <c r="C234" s="33" t="s">
        <v>33</v>
      </c>
      <c r="D234" s="33" t="s">
        <v>71</v>
      </c>
      <c r="E234" s="33" t="s">
        <v>72</v>
      </c>
      <c r="F234" s="33" t="s">
        <v>142</v>
      </c>
      <c r="G234" s="33" t="s">
        <v>148</v>
      </c>
      <c r="H234" s="33" t="s">
        <v>0</v>
      </c>
      <c r="I234" s="33" t="s">
        <v>79</v>
      </c>
      <c r="J234" s="33" t="s">
        <v>80</v>
      </c>
      <c r="K234" s="33" t="s">
        <v>79</v>
      </c>
      <c r="L234" s="33" t="s">
        <v>39</v>
      </c>
      <c r="M234" s="33" t="s">
        <v>608</v>
      </c>
      <c r="N234" s="33">
        <v>56.25</v>
      </c>
      <c r="P234" s="33">
        <v>19.8120002746582</v>
      </c>
      <c r="Q234" s="33">
        <v>86.280000686645494</v>
      </c>
      <c r="S234" s="33">
        <v>39.624000549316399</v>
      </c>
      <c r="T234" s="33">
        <v>30.030000686645501</v>
      </c>
      <c r="V234" s="33">
        <v>19.809999465942401</v>
      </c>
      <c r="X234" s="33">
        <v>19.8120002746582</v>
      </c>
      <c r="AA234" s="33">
        <v>19.8120002746582</v>
      </c>
    </row>
    <row r="235" spans="1:27" x14ac:dyDescent="0.3">
      <c r="A235" s="33" t="str">
        <f t="shared" si="6"/>
        <v>产前</v>
      </c>
      <c r="B235" s="34" t="str">
        <f t="shared" si="7"/>
        <v>血清学筛查</v>
      </c>
      <c r="C235" s="33" t="s">
        <v>33</v>
      </c>
      <c r="D235" s="33" t="s">
        <v>71</v>
      </c>
      <c r="E235" s="33" t="s">
        <v>72</v>
      </c>
      <c r="F235" s="33" t="s">
        <v>142</v>
      </c>
      <c r="G235" s="33" t="s">
        <v>148</v>
      </c>
      <c r="H235" s="33" t="s">
        <v>0</v>
      </c>
      <c r="I235" s="33" t="s">
        <v>79</v>
      </c>
      <c r="J235" s="33" t="s">
        <v>102</v>
      </c>
      <c r="K235" s="33" t="s">
        <v>79</v>
      </c>
      <c r="L235" s="33" t="s">
        <v>39</v>
      </c>
      <c r="M235" s="33" t="s">
        <v>608</v>
      </c>
      <c r="N235" s="33">
        <v>12.0999999046326</v>
      </c>
      <c r="Q235" s="33">
        <v>18.569999694824201</v>
      </c>
      <c r="T235" s="33">
        <v>6.4699997901916504</v>
      </c>
    </row>
    <row r="236" spans="1:27" x14ac:dyDescent="0.3">
      <c r="A236" s="33" t="str">
        <f t="shared" si="6"/>
        <v>产前</v>
      </c>
      <c r="B236" s="34" t="str">
        <f t="shared" si="7"/>
        <v>血清学筛查</v>
      </c>
      <c r="C236" s="33" t="s">
        <v>33</v>
      </c>
      <c r="D236" s="33" t="s">
        <v>71</v>
      </c>
      <c r="E236" s="33" t="s">
        <v>72</v>
      </c>
      <c r="F236" s="33" t="s">
        <v>142</v>
      </c>
      <c r="G236" s="33" t="s">
        <v>148</v>
      </c>
      <c r="H236" s="33" t="s">
        <v>0</v>
      </c>
      <c r="I236" s="33" t="s">
        <v>79</v>
      </c>
      <c r="J236" s="33" t="s">
        <v>103</v>
      </c>
      <c r="K236" s="33" t="s">
        <v>79</v>
      </c>
      <c r="L236" s="33" t="s">
        <v>39</v>
      </c>
      <c r="M236" s="33" t="s">
        <v>608</v>
      </c>
      <c r="N236" s="33">
        <v>17.400000572204601</v>
      </c>
      <c r="Q236" s="33">
        <v>26.700000762939499</v>
      </c>
      <c r="T236" s="33">
        <v>9.3000001907348597</v>
      </c>
    </row>
    <row r="237" spans="1:27" x14ac:dyDescent="0.3">
      <c r="A237" s="33" t="str">
        <f t="shared" si="6"/>
        <v>产前</v>
      </c>
      <c r="B237" s="34" t="str">
        <f t="shared" si="7"/>
        <v>血清学筛查</v>
      </c>
      <c r="C237" s="33" t="s">
        <v>33</v>
      </c>
      <c r="D237" s="33" t="s">
        <v>71</v>
      </c>
      <c r="E237" s="33" t="s">
        <v>72</v>
      </c>
      <c r="F237" s="33" t="s">
        <v>142</v>
      </c>
      <c r="G237" s="33" t="s">
        <v>148</v>
      </c>
      <c r="H237" s="33" t="s">
        <v>0</v>
      </c>
      <c r="I237" s="33" t="s">
        <v>79</v>
      </c>
      <c r="J237" s="33" t="s">
        <v>81</v>
      </c>
      <c r="K237" s="33" t="s">
        <v>79</v>
      </c>
      <c r="L237" s="33" t="s">
        <v>39</v>
      </c>
      <c r="M237" s="33" t="s">
        <v>608</v>
      </c>
      <c r="N237" s="33">
        <v>39.069999694824197</v>
      </c>
      <c r="P237" s="33">
        <v>13.7580003738403</v>
      </c>
      <c r="Q237" s="33">
        <v>59.930000305175803</v>
      </c>
      <c r="S237" s="33">
        <v>27.5160007476807</v>
      </c>
      <c r="T237" s="33">
        <v>20.860000610351602</v>
      </c>
      <c r="V237" s="33">
        <v>13.7700004577637</v>
      </c>
      <c r="X237" s="33">
        <v>13.7580003738403</v>
      </c>
      <c r="AA237" s="33">
        <v>13.7580003738403</v>
      </c>
    </row>
    <row r="238" spans="1:27" x14ac:dyDescent="0.3">
      <c r="A238" s="33" t="str">
        <f t="shared" si="6"/>
        <v>产前</v>
      </c>
      <c r="B238" s="34" t="str">
        <f t="shared" si="7"/>
        <v/>
      </c>
      <c r="C238" s="33" t="s">
        <v>33</v>
      </c>
      <c r="D238" s="33" t="s">
        <v>71</v>
      </c>
      <c r="E238" s="33" t="s">
        <v>72</v>
      </c>
      <c r="F238" s="33" t="s">
        <v>142</v>
      </c>
      <c r="G238" s="33" t="s">
        <v>148</v>
      </c>
      <c r="H238" s="33" t="s">
        <v>0</v>
      </c>
      <c r="I238" s="33" t="s">
        <v>37</v>
      </c>
      <c r="J238" s="33" t="s">
        <v>83</v>
      </c>
      <c r="K238" s="33" t="s">
        <v>58</v>
      </c>
      <c r="L238" s="33" t="s">
        <v>39</v>
      </c>
      <c r="M238" s="33" t="s">
        <v>609</v>
      </c>
      <c r="N238" s="33">
        <v>31.200000762939499</v>
      </c>
      <c r="P238" s="33">
        <v>2.4000000953674299</v>
      </c>
      <c r="Q238" s="33">
        <v>55.200000762939503</v>
      </c>
      <c r="S238" s="33">
        <v>2.4000000953674299</v>
      </c>
      <c r="T238" s="33">
        <v>24</v>
      </c>
    </row>
    <row r="239" spans="1:27" x14ac:dyDescent="0.3">
      <c r="A239" s="33" t="str">
        <f t="shared" si="6"/>
        <v>产前</v>
      </c>
      <c r="B239" s="34" t="str">
        <f t="shared" si="7"/>
        <v>CMA_LDT</v>
      </c>
      <c r="C239" s="33" t="s">
        <v>33</v>
      </c>
      <c r="D239" s="33" t="s">
        <v>71</v>
      </c>
      <c r="E239" s="33" t="s">
        <v>72</v>
      </c>
      <c r="F239" s="33" t="s">
        <v>142</v>
      </c>
      <c r="G239" s="33" t="s">
        <v>148</v>
      </c>
      <c r="H239" s="33" t="s">
        <v>0</v>
      </c>
      <c r="I239" s="33" t="s">
        <v>37</v>
      </c>
      <c r="J239" s="33" t="s">
        <v>38</v>
      </c>
      <c r="K239" s="33" t="s">
        <v>38</v>
      </c>
      <c r="L239" s="33" t="s">
        <v>39</v>
      </c>
      <c r="M239" s="33" t="s">
        <v>609</v>
      </c>
      <c r="N239" s="33">
        <v>180</v>
      </c>
      <c r="P239" s="33">
        <v>92.399998188018799</v>
      </c>
      <c r="Q239" s="33">
        <v>324</v>
      </c>
      <c r="S239" s="33">
        <v>92.399998188018799</v>
      </c>
      <c r="T239" s="33">
        <v>144</v>
      </c>
    </row>
    <row r="240" spans="1:27" x14ac:dyDescent="0.3">
      <c r="A240" s="33" t="str">
        <f t="shared" si="6"/>
        <v>产前</v>
      </c>
      <c r="B240" s="34" t="str">
        <f t="shared" si="7"/>
        <v>CMA_产品类</v>
      </c>
      <c r="C240" s="33" t="s">
        <v>33</v>
      </c>
      <c r="D240" s="33" t="s">
        <v>71</v>
      </c>
      <c r="E240" s="33" t="s">
        <v>72</v>
      </c>
      <c r="F240" s="33" t="s">
        <v>142</v>
      </c>
      <c r="G240" s="33" t="s">
        <v>148</v>
      </c>
      <c r="H240" s="33" t="s">
        <v>0</v>
      </c>
      <c r="I240" s="33" t="s">
        <v>37</v>
      </c>
      <c r="J240" s="33" t="s">
        <v>38</v>
      </c>
      <c r="K240" s="33" t="s">
        <v>38</v>
      </c>
      <c r="L240" s="33" t="s">
        <v>39</v>
      </c>
      <c r="M240" s="33" t="s">
        <v>608</v>
      </c>
      <c r="V240" s="33">
        <v>162</v>
      </c>
    </row>
    <row r="241" spans="1:27" x14ac:dyDescent="0.3">
      <c r="A241" s="33" t="str">
        <f t="shared" si="6"/>
        <v>产前</v>
      </c>
      <c r="B241" s="34" t="str">
        <f t="shared" si="7"/>
        <v/>
      </c>
      <c r="C241" s="33" t="s">
        <v>33</v>
      </c>
      <c r="D241" s="33" t="s">
        <v>71</v>
      </c>
      <c r="E241" s="33" t="s">
        <v>72</v>
      </c>
      <c r="F241" s="33" t="s">
        <v>142</v>
      </c>
      <c r="G241" s="33" t="s">
        <v>148</v>
      </c>
      <c r="H241" s="33" t="s">
        <v>0</v>
      </c>
      <c r="I241" s="33" t="s">
        <v>37</v>
      </c>
      <c r="J241" s="33" t="s">
        <v>119</v>
      </c>
      <c r="K241" s="33" t="s">
        <v>58</v>
      </c>
      <c r="L241" s="33" t="s">
        <v>39</v>
      </c>
      <c r="M241" s="33" t="s">
        <v>609</v>
      </c>
      <c r="N241" s="33">
        <v>11.199999809265099</v>
      </c>
      <c r="P241" s="33">
        <v>2.4000000953674299</v>
      </c>
      <c r="Q241" s="33">
        <v>16.799999713897702</v>
      </c>
      <c r="S241" s="33">
        <v>2.4000000953674299</v>
      </c>
      <c r="T241" s="33">
        <v>5.5999999046325701</v>
      </c>
    </row>
    <row r="242" spans="1:27" x14ac:dyDescent="0.3">
      <c r="A242" s="33" t="str">
        <f t="shared" si="6"/>
        <v>产前</v>
      </c>
      <c r="B242" s="34" t="str">
        <f t="shared" si="7"/>
        <v/>
      </c>
      <c r="C242" s="33" t="s">
        <v>33</v>
      </c>
      <c r="D242" s="33" t="s">
        <v>71</v>
      </c>
      <c r="E242" s="33" t="s">
        <v>72</v>
      </c>
      <c r="F242" s="33" t="s">
        <v>142</v>
      </c>
      <c r="G242" s="33" t="s">
        <v>148</v>
      </c>
      <c r="H242" s="33" t="s">
        <v>0</v>
      </c>
      <c r="I242" s="33" t="s">
        <v>37</v>
      </c>
      <c r="J242" s="33" t="s">
        <v>106</v>
      </c>
      <c r="K242" s="33" t="s">
        <v>58</v>
      </c>
      <c r="L242" s="33" t="s">
        <v>39</v>
      </c>
      <c r="M242" s="33" t="s">
        <v>609</v>
      </c>
      <c r="P242" s="33">
        <v>14</v>
      </c>
      <c r="S242" s="33">
        <v>14</v>
      </c>
    </row>
    <row r="243" spans="1:27" x14ac:dyDescent="0.3">
      <c r="A243" s="33" t="str">
        <f t="shared" si="6"/>
        <v>产前</v>
      </c>
      <c r="B243" s="34" t="str">
        <f t="shared" si="7"/>
        <v>CMA_LDT</v>
      </c>
      <c r="C243" s="33" t="s">
        <v>33</v>
      </c>
      <c r="D243" s="33" t="s">
        <v>71</v>
      </c>
      <c r="E243" s="33" t="s">
        <v>72</v>
      </c>
      <c r="F243" s="33" t="s">
        <v>149</v>
      </c>
      <c r="G243" s="33" t="s">
        <v>150</v>
      </c>
      <c r="H243" s="33" t="s">
        <v>0</v>
      </c>
      <c r="I243" s="33" t="s">
        <v>37</v>
      </c>
      <c r="J243" s="33" t="s">
        <v>38</v>
      </c>
      <c r="K243" s="33" t="s">
        <v>38</v>
      </c>
      <c r="L243" s="33" t="s">
        <v>39</v>
      </c>
      <c r="M243" s="33" t="s">
        <v>609</v>
      </c>
      <c r="N243" s="33">
        <v>126</v>
      </c>
      <c r="P243" s="33">
        <v>32.400000095367403</v>
      </c>
      <c r="Q243" s="33">
        <v>198</v>
      </c>
      <c r="S243" s="33">
        <v>64.799999713897705</v>
      </c>
      <c r="T243" s="33">
        <v>72</v>
      </c>
      <c r="X243" s="33">
        <v>7.1999998092651403</v>
      </c>
      <c r="Y243" s="33">
        <v>7.1999998092651403</v>
      </c>
      <c r="Z243" s="33">
        <v>18</v>
      </c>
      <c r="AA243" s="33">
        <v>32.399999618530302</v>
      </c>
    </row>
    <row r="244" spans="1:27" x14ac:dyDescent="0.3">
      <c r="A244" s="33" t="str">
        <f t="shared" si="6"/>
        <v>产前</v>
      </c>
      <c r="B244" s="34" t="str">
        <f t="shared" si="7"/>
        <v>CMA_产品类</v>
      </c>
      <c r="C244" s="33" t="s">
        <v>33</v>
      </c>
      <c r="D244" s="33" t="s">
        <v>71</v>
      </c>
      <c r="E244" s="33" t="s">
        <v>72</v>
      </c>
      <c r="F244" s="33" t="s">
        <v>149</v>
      </c>
      <c r="G244" s="33" t="s">
        <v>150</v>
      </c>
      <c r="H244" s="33" t="s">
        <v>0</v>
      </c>
      <c r="I244" s="33" t="s">
        <v>37</v>
      </c>
      <c r="J244" s="33" t="s">
        <v>38</v>
      </c>
      <c r="K244" s="33" t="s">
        <v>38</v>
      </c>
      <c r="L244" s="33" t="s">
        <v>39</v>
      </c>
      <c r="M244" s="33" t="s">
        <v>608</v>
      </c>
      <c r="V244" s="33">
        <v>72</v>
      </c>
    </row>
    <row r="245" spans="1:27" x14ac:dyDescent="0.3">
      <c r="A245" s="33" t="str">
        <f t="shared" si="6"/>
        <v>产前</v>
      </c>
      <c r="B245" s="34" t="str">
        <f t="shared" si="7"/>
        <v/>
      </c>
      <c r="C245" s="33" t="s">
        <v>33</v>
      </c>
      <c r="D245" s="33" t="s">
        <v>71</v>
      </c>
      <c r="E245" s="33" t="s">
        <v>72</v>
      </c>
      <c r="F245" s="33" t="s">
        <v>149</v>
      </c>
      <c r="G245" s="33" t="s">
        <v>150</v>
      </c>
      <c r="H245" s="33" t="s">
        <v>0</v>
      </c>
      <c r="I245" s="33" t="s">
        <v>37</v>
      </c>
      <c r="J245" s="33" t="s">
        <v>119</v>
      </c>
      <c r="K245" s="33" t="s">
        <v>58</v>
      </c>
      <c r="L245" s="33" t="s">
        <v>39</v>
      </c>
      <c r="M245" s="33" t="s">
        <v>609</v>
      </c>
      <c r="N245" s="33">
        <v>28</v>
      </c>
      <c r="Q245" s="33">
        <v>56</v>
      </c>
      <c r="T245" s="33">
        <v>28</v>
      </c>
    </row>
    <row r="246" spans="1:27" x14ac:dyDescent="0.3">
      <c r="A246" s="33" t="str">
        <f t="shared" si="6"/>
        <v>产前</v>
      </c>
      <c r="B246" s="34" t="str">
        <f t="shared" si="7"/>
        <v/>
      </c>
      <c r="C246" s="33" t="s">
        <v>33</v>
      </c>
      <c r="D246" s="33" t="s">
        <v>71</v>
      </c>
      <c r="E246" s="33" t="s">
        <v>72</v>
      </c>
      <c r="F246" s="33" t="s">
        <v>149</v>
      </c>
      <c r="G246" s="33" t="s">
        <v>150</v>
      </c>
      <c r="H246" s="33" t="s">
        <v>0</v>
      </c>
      <c r="I246" s="33" t="s">
        <v>37</v>
      </c>
      <c r="J246" s="33" t="s">
        <v>84</v>
      </c>
      <c r="K246" s="33" t="s">
        <v>58</v>
      </c>
      <c r="L246" s="33" t="s">
        <v>39</v>
      </c>
      <c r="M246" s="33" t="s">
        <v>609</v>
      </c>
      <c r="P246" s="33">
        <v>0</v>
      </c>
      <c r="S246" s="33">
        <v>1</v>
      </c>
      <c r="X246" s="33">
        <v>1</v>
      </c>
      <c r="AA246" s="33">
        <v>1</v>
      </c>
    </row>
    <row r="247" spans="1:27" x14ac:dyDescent="0.3">
      <c r="A247" s="33" t="str">
        <f t="shared" si="6"/>
        <v>产前</v>
      </c>
      <c r="B247" s="34" t="str">
        <f t="shared" si="7"/>
        <v/>
      </c>
      <c r="C247" s="33" t="s">
        <v>33</v>
      </c>
      <c r="D247" s="33" t="s">
        <v>71</v>
      </c>
      <c r="E247" s="33" t="s">
        <v>72</v>
      </c>
      <c r="F247" s="33" t="s">
        <v>149</v>
      </c>
      <c r="G247" s="33" t="s">
        <v>150</v>
      </c>
      <c r="H247" s="33" t="s">
        <v>0</v>
      </c>
      <c r="I247" s="33" t="s">
        <v>37</v>
      </c>
      <c r="J247" s="33" t="s">
        <v>106</v>
      </c>
      <c r="K247" s="33" t="s">
        <v>58</v>
      </c>
      <c r="L247" s="33" t="s">
        <v>39</v>
      </c>
      <c r="M247" s="33" t="s">
        <v>609</v>
      </c>
      <c r="N247" s="33">
        <v>0</v>
      </c>
      <c r="Q247" s="33">
        <v>33</v>
      </c>
      <c r="T247" s="33">
        <v>33</v>
      </c>
    </row>
    <row r="248" spans="1:27" x14ac:dyDescent="0.3">
      <c r="A248" s="33" t="str">
        <f t="shared" si="6"/>
        <v>新生儿</v>
      </c>
      <c r="B248" s="34" t="str">
        <f t="shared" si="7"/>
        <v>代谢病诊断</v>
      </c>
      <c r="C248" s="33" t="s">
        <v>33</v>
      </c>
      <c r="D248" s="33" t="s">
        <v>71</v>
      </c>
      <c r="E248" s="33" t="s">
        <v>72</v>
      </c>
      <c r="F248" s="33" t="s">
        <v>149</v>
      </c>
      <c r="G248" s="33" t="s">
        <v>150</v>
      </c>
      <c r="H248" s="33" t="s">
        <v>1</v>
      </c>
      <c r="I248" s="33" t="s">
        <v>95</v>
      </c>
      <c r="J248" s="33" t="s">
        <v>96</v>
      </c>
      <c r="K248" s="33" t="s">
        <v>587</v>
      </c>
      <c r="L248" s="33" t="s">
        <v>39</v>
      </c>
      <c r="M248" s="33" t="s">
        <v>609</v>
      </c>
      <c r="N248" s="33">
        <v>0</v>
      </c>
      <c r="Q248" s="33">
        <v>7</v>
      </c>
      <c r="T248" s="33">
        <v>7</v>
      </c>
    </row>
    <row r="249" spans="1:27" x14ac:dyDescent="0.3">
      <c r="A249" s="33" t="str">
        <f t="shared" si="6"/>
        <v>产前</v>
      </c>
      <c r="B249" s="34" t="str">
        <f t="shared" si="7"/>
        <v/>
      </c>
      <c r="C249" s="33" t="s">
        <v>33</v>
      </c>
      <c r="D249" s="33" t="s">
        <v>71</v>
      </c>
      <c r="E249" s="33" t="s">
        <v>72</v>
      </c>
      <c r="F249" s="33" t="s">
        <v>149</v>
      </c>
      <c r="G249" s="33" t="s">
        <v>151</v>
      </c>
      <c r="H249" s="33" t="s">
        <v>0</v>
      </c>
      <c r="I249" s="33" t="s">
        <v>45</v>
      </c>
      <c r="J249" s="33" t="s">
        <v>46</v>
      </c>
      <c r="K249" s="33" t="s">
        <v>58</v>
      </c>
      <c r="L249" s="33" t="s">
        <v>39</v>
      </c>
      <c r="M249" s="33" t="s">
        <v>608</v>
      </c>
      <c r="P249" s="33">
        <v>41.121999502182</v>
      </c>
      <c r="S249" s="33">
        <v>62.843998908996603</v>
      </c>
      <c r="Y249" s="33">
        <v>21.7219994068146</v>
      </c>
      <c r="AA249" s="33">
        <v>21.7219994068146</v>
      </c>
    </row>
    <row r="250" spans="1:27" x14ac:dyDescent="0.3">
      <c r="A250" s="33" t="str">
        <f t="shared" ref="A250:A313" si="8">IF(L250="是","仪器设备",H250)</f>
        <v>仪器设备</v>
      </c>
      <c r="B250" s="34" t="str">
        <f t="shared" ref="B250:B313" si="9">IF(K250="CMA",K250&amp;"_"&amp;M250,K250)</f>
        <v/>
      </c>
      <c r="C250" s="33" t="s">
        <v>33</v>
      </c>
      <c r="D250" s="33" t="s">
        <v>71</v>
      </c>
      <c r="E250" s="33" t="s">
        <v>72</v>
      </c>
      <c r="F250" s="33" t="s">
        <v>149</v>
      </c>
      <c r="G250" s="33" t="s">
        <v>151</v>
      </c>
      <c r="H250" s="33" t="s">
        <v>0</v>
      </c>
      <c r="I250" s="33" t="s">
        <v>66</v>
      </c>
      <c r="J250" s="33" t="s">
        <v>67</v>
      </c>
      <c r="K250" s="33" t="s">
        <v>58</v>
      </c>
      <c r="L250" s="33" t="s">
        <v>68</v>
      </c>
      <c r="M250" s="33" t="s">
        <v>608</v>
      </c>
      <c r="P250" s="33">
        <v>3.0699999332428001</v>
      </c>
      <c r="S250" s="33">
        <v>9.4360001087188703</v>
      </c>
      <c r="Y250" s="33">
        <v>6.3660001754760698</v>
      </c>
      <c r="AA250" s="33">
        <v>6.3660001754760698</v>
      </c>
    </row>
    <row r="251" spans="1:27" x14ac:dyDescent="0.3">
      <c r="A251" s="33" t="str">
        <f t="shared" si="8"/>
        <v>产前</v>
      </c>
      <c r="B251" s="34" t="str">
        <f t="shared" si="9"/>
        <v>血清学筛查</v>
      </c>
      <c r="C251" s="33" t="s">
        <v>33</v>
      </c>
      <c r="D251" s="33" t="s">
        <v>71</v>
      </c>
      <c r="E251" s="33" t="s">
        <v>72</v>
      </c>
      <c r="F251" s="33" t="s">
        <v>149</v>
      </c>
      <c r="G251" s="33" t="s">
        <v>151</v>
      </c>
      <c r="H251" s="33" t="s">
        <v>0</v>
      </c>
      <c r="I251" s="33" t="s">
        <v>79</v>
      </c>
      <c r="J251" s="33" t="s">
        <v>80</v>
      </c>
      <c r="K251" s="33" t="s">
        <v>79</v>
      </c>
      <c r="L251" s="33" t="s">
        <v>39</v>
      </c>
      <c r="M251" s="33" t="s">
        <v>608</v>
      </c>
      <c r="N251" s="33">
        <v>636.94000244140602</v>
      </c>
      <c r="P251" s="33">
        <v>360.93299102783197</v>
      </c>
      <c r="Q251" s="33">
        <v>955.41000366210903</v>
      </c>
      <c r="S251" s="33">
        <v>714.78998565673805</v>
      </c>
      <c r="T251" s="33">
        <v>318.47000122070301</v>
      </c>
      <c r="V251" s="33">
        <v>318.47000122070301</v>
      </c>
      <c r="Y251" s="33">
        <v>353.85699462890602</v>
      </c>
      <c r="AA251" s="33">
        <v>353.85699462890602</v>
      </c>
    </row>
    <row r="252" spans="1:27" x14ac:dyDescent="0.3">
      <c r="A252" s="33" t="str">
        <f t="shared" si="8"/>
        <v>产前</v>
      </c>
      <c r="B252" s="34" t="str">
        <f t="shared" si="9"/>
        <v>血清学筛查</v>
      </c>
      <c r="C252" s="33" t="s">
        <v>33</v>
      </c>
      <c r="D252" s="33" t="s">
        <v>71</v>
      </c>
      <c r="E252" s="33" t="s">
        <v>72</v>
      </c>
      <c r="F252" s="33" t="s">
        <v>149</v>
      </c>
      <c r="G252" s="33" t="s">
        <v>151</v>
      </c>
      <c r="H252" s="33" t="s">
        <v>0</v>
      </c>
      <c r="I252" s="33" t="s">
        <v>79</v>
      </c>
      <c r="J252" s="33" t="s">
        <v>81</v>
      </c>
      <c r="K252" s="33" t="s">
        <v>79</v>
      </c>
      <c r="L252" s="33" t="s">
        <v>39</v>
      </c>
      <c r="M252" s="33" t="s">
        <v>608</v>
      </c>
      <c r="N252" s="33">
        <v>384.14001464843801</v>
      </c>
      <c r="P252" s="33">
        <v>213.40800476074199</v>
      </c>
      <c r="Q252" s="33">
        <v>576.21002197265602</v>
      </c>
      <c r="S252" s="33">
        <v>426.81600952148398</v>
      </c>
      <c r="T252" s="33">
        <v>192.07000732421901</v>
      </c>
      <c r="V252" s="33">
        <v>192.07000732421901</v>
      </c>
      <c r="Y252" s="33">
        <v>213.40800476074199</v>
      </c>
      <c r="AA252" s="33">
        <v>213.40800476074199</v>
      </c>
    </row>
    <row r="253" spans="1:27" x14ac:dyDescent="0.3">
      <c r="A253" s="33" t="str">
        <f t="shared" si="8"/>
        <v>产前</v>
      </c>
      <c r="B253" s="34" t="str">
        <f t="shared" si="9"/>
        <v>CMA_产品类</v>
      </c>
      <c r="C253" s="33" t="s">
        <v>33</v>
      </c>
      <c r="D253" s="33" t="s">
        <v>71</v>
      </c>
      <c r="E253" s="33" t="s">
        <v>72</v>
      </c>
      <c r="F253" s="33" t="s">
        <v>149</v>
      </c>
      <c r="G253" s="33" t="s">
        <v>151</v>
      </c>
      <c r="H253" s="33" t="s">
        <v>0</v>
      </c>
      <c r="I253" s="33" t="s">
        <v>37</v>
      </c>
      <c r="J253" s="33" t="s">
        <v>38</v>
      </c>
      <c r="K253" s="33" t="s">
        <v>38</v>
      </c>
      <c r="L253" s="33" t="s">
        <v>39</v>
      </c>
      <c r="M253" s="33" t="s">
        <v>608</v>
      </c>
      <c r="N253" s="33">
        <v>441</v>
      </c>
      <c r="P253" s="33">
        <v>100.800003051758</v>
      </c>
      <c r="Q253" s="33">
        <v>693</v>
      </c>
      <c r="S253" s="33">
        <v>302.40000915527298</v>
      </c>
      <c r="T253" s="33">
        <v>252</v>
      </c>
      <c r="V253" s="33">
        <v>201.60000610351599</v>
      </c>
      <c r="Y253" s="33">
        <v>201.60000610351599</v>
      </c>
      <c r="AA253" s="33">
        <v>201.60000610351599</v>
      </c>
    </row>
    <row r="254" spans="1:27" x14ac:dyDescent="0.3">
      <c r="A254" s="33" t="str">
        <f t="shared" si="8"/>
        <v>产前</v>
      </c>
      <c r="B254" s="34" t="str">
        <f t="shared" si="9"/>
        <v/>
      </c>
      <c r="C254" s="33" t="s">
        <v>33</v>
      </c>
      <c r="D254" s="33" t="s">
        <v>71</v>
      </c>
      <c r="E254" s="33" t="s">
        <v>72</v>
      </c>
      <c r="F254" s="33" t="s">
        <v>149</v>
      </c>
      <c r="G254" s="33" t="s">
        <v>151</v>
      </c>
      <c r="H254" s="33" t="s">
        <v>0</v>
      </c>
      <c r="I254" s="33" t="s">
        <v>37</v>
      </c>
      <c r="J254" s="33" t="s">
        <v>105</v>
      </c>
      <c r="K254" s="33" t="s">
        <v>58</v>
      </c>
      <c r="L254" s="33" t="s">
        <v>39</v>
      </c>
      <c r="M254" s="33" t="s">
        <v>609</v>
      </c>
      <c r="N254" s="33">
        <v>4</v>
      </c>
      <c r="P254" s="33">
        <v>8</v>
      </c>
      <c r="Q254" s="33">
        <v>6</v>
      </c>
      <c r="S254" s="33">
        <v>8</v>
      </c>
      <c r="T254" s="33">
        <v>2</v>
      </c>
    </row>
    <row r="255" spans="1:27" x14ac:dyDescent="0.3">
      <c r="A255" s="33" t="str">
        <f t="shared" si="8"/>
        <v>产前</v>
      </c>
      <c r="B255" s="34" t="str">
        <f t="shared" si="9"/>
        <v/>
      </c>
      <c r="C255" s="33" t="s">
        <v>33</v>
      </c>
      <c r="D255" s="33" t="s">
        <v>71</v>
      </c>
      <c r="E255" s="33" t="s">
        <v>72</v>
      </c>
      <c r="F255" s="33" t="s">
        <v>149</v>
      </c>
      <c r="G255" s="33" t="s">
        <v>151</v>
      </c>
      <c r="H255" s="33" t="s">
        <v>0</v>
      </c>
      <c r="I255" s="33" t="s">
        <v>37</v>
      </c>
      <c r="J255" s="33" t="s">
        <v>105</v>
      </c>
      <c r="K255" s="33" t="s">
        <v>58</v>
      </c>
      <c r="L255" s="33" t="s">
        <v>39</v>
      </c>
      <c r="M255" s="33" t="s">
        <v>608</v>
      </c>
      <c r="V255" s="33">
        <v>2</v>
      </c>
    </row>
    <row r="256" spans="1:27" x14ac:dyDescent="0.3">
      <c r="A256" s="33" t="str">
        <f t="shared" si="8"/>
        <v>产前</v>
      </c>
      <c r="B256" s="34" t="str">
        <f t="shared" si="9"/>
        <v/>
      </c>
      <c r="C256" s="33" t="s">
        <v>33</v>
      </c>
      <c r="D256" s="33" t="s">
        <v>71</v>
      </c>
      <c r="E256" s="33" t="s">
        <v>72</v>
      </c>
      <c r="F256" s="33" t="s">
        <v>149</v>
      </c>
      <c r="G256" s="33" t="s">
        <v>151</v>
      </c>
      <c r="H256" s="33" t="s">
        <v>0</v>
      </c>
      <c r="I256" s="33" t="s">
        <v>37</v>
      </c>
      <c r="J256" s="33" t="s">
        <v>106</v>
      </c>
      <c r="K256" s="33" t="s">
        <v>58</v>
      </c>
      <c r="L256" s="33" t="s">
        <v>39</v>
      </c>
      <c r="M256" s="33" t="s">
        <v>609</v>
      </c>
      <c r="P256" s="33">
        <v>10</v>
      </c>
      <c r="S256" s="33">
        <v>10</v>
      </c>
    </row>
    <row r="257" spans="1:27" x14ac:dyDescent="0.3">
      <c r="A257" s="33" t="str">
        <f t="shared" si="8"/>
        <v>新生儿</v>
      </c>
      <c r="B257" s="34" t="str">
        <f t="shared" si="9"/>
        <v>常规新筛</v>
      </c>
      <c r="C257" s="33" t="s">
        <v>33</v>
      </c>
      <c r="D257" s="33" t="s">
        <v>71</v>
      </c>
      <c r="E257" s="33" t="s">
        <v>72</v>
      </c>
      <c r="F257" s="33" t="s">
        <v>149</v>
      </c>
      <c r="G257" s="33" t="s">
        <v>151</v>
      </c>
      <c r="H257" s="33" t="s">
        <v>1</v>
      </c>
      <c r="I257" s="33" t="s">
        <v>60</v>
      </c>
      <c r="J257" s="33" t="s">
        <v>87</v>
      </c>
      <c r="K257" s="33" t="s">
        <v>667</v>
      </c>
      <c r="L257" s="33" t="s">
        <v>39</v>
      </c>
      <c r="M257" s="33" t="s">
        <v>608</v>
      </c>
      <c r="N257" s="33">
        <v>268.17999267578102</v>
      </c>
      <c r="P257" s="33">
        <v>0</v>
      </c>
      <c r="Q257" s="33">
        <v>402.26998901367199</v>
      </c>
      <c r="S257" s="33">
        <v>134.09300231933599</v>
      </c>
      <c r="T257" s="33">
        <v>134.08999633789099</v>
      </c>
      <c r="Y257" s="33">
        <v>134.09300231933599</v>
      </c>
      <c r="AA257" s="33">
        <v>134.09300231933599</v>
      </c>
    </row>
    <row r="258" spans="1:27" x14ac:dyDescent="0.3">
      <c r="A258" s="33" t="str">
        <f t="shared" si="8"/>
        <v>新生儿</v>
      </c>
      <c r="B258" s="34" t="str">
        <f t="shared" si="9"/>
        <v>常规新筛</v>
      </c>
      <c r="C258" s="33" t="s">
        <v>33</v>
      </c>
      <c r="D258" s="33" t="s">
        <v>71</v>
      </c>
      <c r="E258" s="33" t="s">
        <v>72</v>
      </c>
      <c r="F258" s="33" t="s">
        <v>149</v>
      </c>
      <c r="G258" s="33" t="s">
        <v>151</v>
      </c>
      <c r="H258" s="33" t="s">
        <v>1</v>
      </c>
      <c r="I258" s="33" t="s">
        <v>60</v>
      </c>
      <c r="J258" s="33" t="s">
        <v>88</v>
      </c>
      <c r="K258" s="33" t="s">
        <v>667</v>
      </c>
      <c r="L258" s="33" t="s">
        <v>39</v>
      </c>
      <c r="M258" s="33" t="s">
        <v>608</v>
      </c>
      <c r="N258" s="33">
        <v>134.10000610351599</v>
      </c>
      <c r="P258" s="33">
        <v>27.936000823974599</v>
      </c>
      <c r="Q258" s="33">
        <v>201.15000915527301</v>
      </c>
      <c r="S258" s="33">
        <v>94.981998443603501</v>
      </c>
      <c r="T258" s="33">
        <v>67.050003051757798</v>
      </c>
      <c r="V258" s="33">
        <v>67.050003051757798</v>
      </c>
      <c r="Y258" s="33">
        <v>67.045997619628906</v>
      </c>
      <c r="AA258" s="33">
        <v>67.045997619628906</v>
      </c>
    </row>
    <row r="259" spans="1:27" x14ac:dyDescent="0.3">
      <c r="A259" s="33" t="str">
        <f t="shared" si="8"/>
        <v>新生儿</v>
      </c>
      <c r="B259" s="34" t="str">
        <f t="shared" si="9"/>
        <v>常规新筛</v>
      </c>
      <c r="C259" s="33" t="s">
        <v>33</v>
      </c>
      <c r="D259" s="33" t="s">
        <v>71</v>
      </c>
      <c r="E259" s="33" t="s">
        <v>72</v>
      </c>
      <c r="F259" s="33" t="s">
        <v>149</v>
      </c>
      <c r="G259" s="33" t="s">
        <v>151</v>
      </c>
      <c r="H259" s="33" t="s">
        <v>1</v>
      </c>
      <c r="I259" s="33" t="s">
        <v>60</v>
      </c>
      <c r="J259" s="33" t="s">
        <v>89</v>
      </c>
      <c r="K259" s="33" t="s">
        <v>667</v>
      </c>
      <c r="L259" s="33" t="s">
        <v>39</v>
      </c>
      <c r="M259" s="33" t="s">
        <v>608</v>
      </c>
      <c r="N259" s="33">
        <v>37.439998626708999</v>
      </c>
      <c r="P259" s="33">
        <v>18.719999313354499</v>
      </c>
      <c r="Q259" s="33">
        <v>56.159997940063498</v>
      </c>
      <c r="S259" s="33">
        <v>18.719999313354499</v>
      </c>
      <c r="T259" s="33">
        <v>18.719999313354499</v>
      </c>
    </row>
    <row r="260" spans="1:27" x14ac:dyDescent="0.3">
      <c r="A260" s="33" t="str">
        <f t="shared" si="8"/>
        <v>新生儿</v>
      </c>
      <c r="B260" s="34" t="str">
        <f t="shared" si="9"/>
        <v>常规新筛</v>
      </c>
      <c r="C260" s="33" t="s">
        <v>33</v>
      </c>
      <c r="D260" s="33" t="s">
        <v>71</v>
      </c>
      <c r="E260" s="33" t="s">
        <v>72</v>
      </c>
      <c r="F260" s="33" t="s">
        <v>149</v>
      </c>
      <c r="G260" s="33" t="s">
        <v>151</v>
      </c>
      <c r="H260" s="33" t="s">
        <v>1</v>
      </c>
      <c r="I260" s="33" t="s">
        <v>60</v>
      </c>
      <c r="J260" s="33" t="s">
        <v>90</v>
      </c>
      <c r="K260" s="33" t="s">
        <v>667</v>
      </c>
      <c r="L260" s="33" t="s">
        <v>39</v>
      </c>
      <c r="M260" s="33" t="s">
        <v>608</v>
      </c>
      <c r="N260" s="33">
        <v>199.97999572753901</v>
      </c>
      <c r="P260" s="33">
        <v>0</v>
      </c>
      <c r="Q260" s="33">
        <v>299.96999359130899</v>
      </c>
      <c r="S260" s="33">
        <v>99.994003295898395</v>
      </c>
      <c r="T260" s="33">
        <v>99.989997863769503</v>
      </c>
      <c r="Y260" s="33">
        <v>99.994003295898395</v>
      </c>
      <c r="AA260" s="33">
        <v>99.994003295898395</v>
      </c>
    </row>
    <row r="261" spans="1:27" x14ac:dyDescent="0.3">
      <c r="A261" s="33" t="str">
        <f t="shared" si="8"/>
        <v>新生儿</v>
      </c>
      <c r="B261" s="34" t="str">
        <f t="shared" si="9"/>
        <v>MSMS</v>
      </c>
      <c r="C261" s="33" t="s">
        <v>33</v>
      </c>
      <c r="D261" s="33" t="s">
        <v>71</v>
      </c>
      <c r="E261" s="33" t="s">
        <v>72</v>
      </c>
      <c r="F261" s="33" t="s">
        <v>149</v>
      </c>
      <c r="G261" s="33" t="s">
        <v>151</v>
      </c>
      <c r="H261" s="33" t="s">
        <v>1</v>
      </c>
      <c r="I261" s="33" t="s">
        <v>47</v>
      </c>
      <c r="J261" s="33" t="s">
        <v>48</v>
      </c>
      <c r="K261" s="33" t="s">
        <v>591</v>
      </c>
      <c r="L261" s="33" t="s">
        <v>39</v>
      </c>
      <c r="M261" s="33" t="s">
        <v>608</v>
      </c>
      <c r="N261" s="33">
        <v>1228.0400390625</v>
      </c>
      <c r="Q261" s="33">
        <v>1842.06005859375</v>
      </c>
      <c r="T261" s="33">
        <v>614.02001953125</v>
      </c>
    </row>
    <row r="262" spans="1:27" x14ac:dyDescent="0.3">
      <c r="A262" s="33" t="str">
        <f t="shared" si="8"/>
        <v>新生儿</v>
      </c>
      <c r="B262" s="34" t="str">
        <f t="shared" si="9"/>
        <v>代谢病诊断</v>
      </c>
      <c r="C262" s="33" t="s">
        <v>33</v>
      </c>
      <c r="D262" s="33" t="s">
        <v>71</v>
      </c>
      <c r="E262" s="33" t="s">
        <v>72</v>
      </c>
      <c r="F262" s="33" t="s">
        <v>149</v>
      </c>
      <c r="G262" s="33" t="s">
        <v>151</v>
      </c>
      <c r="H262" s="33" t="s">
        <v>1</v>
      </c>
      <c r="I262" s="33" t="s">
        <v>95</v>
      </c>
      <c r="J262" s="33" t="s">
        <v>109</v>
      </c>
      <c r="K262" s="33" t="s">
        <v>587</v>
      </c>
      <c r="L262" s="33" t="s">
        <v>39</v>
      </c>
      <c r="M262" s="33" t="s">
        <v>609</v>
      </c>
      <c r="P262" s="33">
        <v>0.30000001192092901</v>
      </c>
      <c r="S262" s="33">
        <v>0.60000002384185802</v>
      </c>
      <c r="Z262" s="33">
        <v>0.30000001192092901</v>
      </c>
      <c r="AA262" s="33">
        <v>0.30000001192092901</v>
      </c>
    </row>
    <row r="263" spans="1:27" x14ac:dyDescent="0.3">
      <c r="A263" s="33" t="str">
        <f t="shared" si="8"/>
        <v>服务类</v>
      </c>
      <c r="B263" s="34" t="str">
        <f t="shared" si="9"/>
        <v/>
      </c>
      <c r="C263" s="33" t="s">
        <v>33</v>
      </c>
      <c r="D263" s="33" t="s">
        <v>71</v>
      </c>
      <c r="E263" s="33" t="s">
        <v>72</v>
      </c>
      <c r="F263" s="33" t="s">
        <v>149</v>
      </c>
      <c r="G263" s="33" t="s">
        <v>151</v>
      </c>
      <c r="H263" s="33" t="s">
        <v>54</v>
      </c>
      <c r="I263" s="33" t="s">
        <v>75</v>
      </c>
      <c r="J263" s="33" t="s">
        <v>75</v>
      </c>
      <c r="K263" s="33" t="s">
        <v>58</v>
      </c>
      <c r="L263" s="33" t="s">
        <v>39</v>
      </c>
      <c r="M263" s="33" t="s">
        <v>54</v>
      </c>
      <c r="N263" s="33">
        <v>0</v>
      </c>
      <c r="Q263" s="33">
        <v>0</v>
      </c>
    </row>
    <row r="264" spans="1:27" x14ac:dyDescent="0.3">
      <c r="A264" s="33" t="str">
        <f t="shared" si="8"/>
        <v>服务类</v>
      </c>
      <c r="B264" s="34" t="str">
        <f t="shared" si="9"/>
        <v>软件</v>
      </c>
      <c r="C264" s="33" t="s">
        <v>33</v>
      </c>
      <c r="D264" s="33" t="s">
        <v>71</v>
      </c>
      <c r="E264" s="33" t="s">
        <v>72</v>
      </c>
      <c r="F264" s="33" t="s">
        <v>149</v>
      </c>
      <c r="G264" s="33" t="s">
        <v>151</v>
      </c>
      <c r="H264" s="33" t="s">
        <v>54</v>
      </c>
      <c r="I264" s="33" t="s">
        <v>55</v>
      </c>
      <c r="J264" s="33" t="s">
        <v>56</v>
      </c>
      <c r="K264" s="33" t="s">
        <v>719</v>
      </c>
      <c r="L264" s="33" t="s">
        <v>39</v>
      </c>
      <c r="M264" s="33" t="s">
        <v>54</v>
      </c>
      <c r="N264" s="33">
        <v>0</v>
      </c>
      <c r="Q264" s="33">
        <v>0</v>
      </c>
    </row>
    <row r="265" spans="1:27" x14ac:dyDescent="0.3">
      <c r="A265" s="33" t="str">
        <f t="shared" si="8"/>
        <v>服务类</v>
      </c>
      <c r="B265" s="34" t="str">
        <f t="shared" si="9"/>
        <v>软件</v>
      </c>
      <c r="C265" s="33" t="s">
        <v>33</v>
      </c>
      <c r="D265" s="33" t="s">
        <v>71</v>
      </c>
      <c r="E265" s="33" t="s">
        <v>72</v>
      </c>
      <c r="F265" s="33" t="s">
        <v>149</v>
      </c>
      <c r="G265" s="33" t="s">
        <v>151</v>
      </c>
      <c r="H265" s="33" t="s">
        <v>54</v>
      </c>
      <c r="I265" s="33" t="s">
        <v>55</v>
      </c>
      <c r="J265" s="33" t="s">
        <v>57</v>
      </c>
      <c r="K265" s="33" t="s">
        <v>719</v>
      </c>
      <c r="L265" s="33" t="s">
        <v>39</v>
      </c>
      <c r="M265" s="33" t="s">
        <v>54</v>
      </c>
      <c r="N265" s="33">
        <v>0</v>
      </c>
      <c r="Q265" s="33">
        <v>0</v>
      </c>
    </row>
    <row r="266" spans="1:27" x14ac:dyDescent="0.3">
      <c r="A266" s="33" t="str">
        <f t="shared" si="8"/>
        <v>产前</v>
      </c>
      <c r="B266" s="34" t="str">
        <f t="shared" si="9"/>
        <v/>
      </c>
      <c r="C266" s="33" t="s">
        <v>33</v>
      </c>
      <c r="D266" s="33" t="s">
        <v>71</v>
      </c>
      <c r="E266" s="33" t="s">
        <v>72</v>
      </c>
      <c r="F266" s="33" t="s">
        <v>149</v>
      </c>
      <c r="G266" s="33" t="s">
        <v>152</v>
      </c>
      <c r="H266" s="33" t="s">
        <v>0</v>
      </c>
      <c r="I266" s="33" t="s">
        <v>45</v>
      </c>
      <c r="J266" s="33" t="s">
        <v>46</v>
      </c>
      <c r="K266" s="33" t="s">
        <v>58</v>
      </c>
      <c r="L266" s="33" t="s">
        <v>39</v>
      </c>
      <c r="M266" s="33" t="s">
        <v>608</v>
      </c>
      <c r="P266" s="33">
        <v>0</v>
      </c>
      <c r="S266" s="33">
        <v>2.0880000591278098</v>
      </c>
      <c r="V266" s="33">
        <v>2.0899999141693102</v>
      </c>
      <c r="Y266" s="33">
        <v>2.0880000591278098</v>
      </c>
      <c r="AA266" s="33">
        <v>2.0880000591278098</v>
      </c>
    </row>
    <row r="267" spans="1:27" x14ac:dyDescent="0.3">
      <c r="A267" s="33" t="str">
        <f t="shared" si="8"/>
        <v>产前</v>
      </c>
      <c r="B267" s="34" t="str">
        <f t="shared" si="9"/>
        <v>血清学筛查</v>
      </c>
      <c r="C267" s="33" t="s">
        <v>33</v>
      </c>
      <c r="D267" s="33" t="s">
        <v>71</v>
      </c>
      <c r="E267" s="33" t="s">
        <v>72</v>
      </c>
      <c r="F267" s="33" t="s">
        <v>149</v>
      </c>
      <c r="G267" s="33" t="s">
        <v>152</v>
      </c>
      <c r="H267" s="33" t="s">
        <v>0</v>
      </c>
      <c r="I267" s="33" t="s">
        <v>79</v>
      </c>
      <c r="J267" s="33" t="s">
        <v>80</v>
      </c>
      <c r="K267" s="33" t="s">
        <v>79</v>
      </c>
      <c r="L267" s="33" t="s">
        <v>39</v>
      </c>
      <c r="M267" s="33" t="s">
        <v>608</v>
      </c>
      <c r="N267" s="33">
        <v>20.280000686645501</v>
      </c>
      <c r="P267" s="33">
        <v>0</v>
      </c>
      <c r="Q267" s="33">
        <v>30.420001029968301</v>
      </c>
      <c r="S267" s="33">
        <v>12.173999786376999</v>
      </c>
      <c r="T267" s="33">
        <v>10.1400003433228</v>
      </c>
      <c r="V267" s="33">
        <v>12.170000076293899</v>
      </c>
      <c r="Y267" s="33">
        <v>12.173999786376999</v>
      </c>
      <c r="AA267" s="33">
        <v>12.173999786376999</v>
      </c>
    </row>
    <row r="268" spans="1:27" x14ac:dyDescent="0.3">
      <c r="A268" s="33" t="str">
        <f t="shared" si="8"/>
        <v>产前</v>
      </c>
      <c r="B268" s="34" t="str">
        <f t="shared" si="9"/>
        <v>血清学筛查</v>
      </c>
      <c r="C268" s="33" t="s">
        <v>33</v>
      </c>
      <c r="D268" s="33" t="s">
        <v>71</v>
      </c>
      <c r="E268" s="33" t="s">
        <v>72</v>
      </c>
      <c r="F268" s="33" t="s">
        <v>149</v>
      </c>
      <c r="G268" s="33" t="s">
        <v>152</v>
      </c>
      <c r="H268" s="33" t="s">
        <v>0</v>
      </c>
      <c r="I268" s="33" t="s">
        <v>79</v>
      </c>
      <c r="J268" s="33" t="s">
        <v>102</v>
      </c>
      <c r="K268" s="33" t="s">
        <v>79</v>
      </c>
      <c r="L268" s="33" t="s">
        <v>39</v>
      </c>
      <c r="M268" s="33" t="s">
        <v>608</v>
      </c>
      <c r="N268" s="33">
        <v>20.280000686645501</v>
      </c>
      <c r="P268" s="33">
        <v>0</v>
      </c>
      <c r="Q268" s="33">
        <v>30.420001029968301</v>
      </c>
      <c r="S268" s="33">
        <v>12.173999786376999</v>
      </c>
      <c r="T268" s="33">
        <v>10.1400003433228</v>
      </c>
      <c r="V268" s="33">
        <v>12.170000076293899</v>
      </c>
      <c r="Y268" s="33">
        <v>12.173999786376999</v>
      </c>
      <c r="AA268" s="33">
        <v>12.173999786376999</v>
      </c>
    </row>
    <row r="269" spans="1:27" x14ac:dyDescent="0.3">
      <c r="A269" s="33" t="str">
        <f t="shared" si="8"/>
        <v>产前</v>
      </c>
      <c r="B269" s="34" t="str">
        <f t="shared" si="9"/>
        <v>血清学筛查</v>
      </c>
      <c r="C269" s="33" t="s">
        <v>33</v>
      </c>
      <c r="D269" s="33" t="s">
        <v>71</v>
      </c>
      <c r="E269" s="33" t="s">
        <v>72</v>
      </c>
      <c r="F269" s="33" t="s">
        <v>149</v>
      </c>
      <c r="G269" s="33" t="s">
        <v>152</v>
      </c>
      <c r="H269" s="33" t="s">
        <v>0</v>
      </c>
      <c r="I269" s="33" t="s">
        <v>79</v>
      </c>
      <c r="J269" s="33" t="s">
        <v>81</v>
      </c>
      <c r="K269" s="33" t="s">
        <v>79</v>
      </c>
      <c r="L269" s="33" t="s">
        <v>39</v>
      </c>
      <c r="M269" s="33" t="s">
        <v>608</v>
      </c>
      <c r="N269" s="33">
        <v>24.399999618530298</v>
      </c>
      <c r="P269" s="33">
        <v>0</v>
      </c>
      <c r="Q269" s="33">
        <v>36.599999427795403</v>
      </c>
      <c r="S269" s="33">
        <v>14.6400003433228</v>
      </c>
      <c r="T269" s="33">
        <v>12.199999809265099</v>
      </c>
      <c r="V269" s="33">
        <v>14.6400003433228</v>
      </c>
      <c r="Y269" s="33">
        <v>14.6400003433228</v>
      </c>
      <c r="AA269" s="33">
        <v>14.6400003433228</v>
      </c>
    </row>
    <row r="270" spans="1:27" x14ac:dyDescent="0.3">
      <c r="A270" s="33" t="str">
        <f t="shared" si="8"/>
        <v>产前</v>
      </c>
      <c r="B270" s="34" t="str">
        <f t="shared" si="9"/>
        <v/>
      </c>
      <c r="C270" s="33" t="s">
        <v>33</v>
      </c>
      <c r="D270" s="33" t="s">
        <v>71</v>
      </c>
      <c r="E270" s="33" t="s">
        <v>72</v>
      </c>
      <c r="F270" s="33" t="s">
        <v>149</v>
      </c>
      <c r="G270" s="33" t="s">
        <v>152</v>
      </c>
      <c r="H270" s="33" t="s">
        <v>0</v>
      </c>
      <c r="I270" s="33" t="s">
        <v>41</v>
      </c>
      <c r="J270" s="33" t="s">
        <v>69</v>
      </c>
      <c r="K270" s="33" t="s">
        <v>58</v>
      </c>
      <c r="L270" s="33" t="s">
        <v>39</v>
      </c>
      <c r="M270" s="33" t="s">
        <v>608</v>
      </c>
      <c r="N270" s="33">
        <v>8.4000000953674299</v>
      </c>
      <c r="P270" s="33">
        <v>0</v>
      </c>
      <c r="Q270" s="33">
        <v>13.300000190734901</v>
      </c>
      <c r="S270" s="33">
        <v>5.5999999046325701</v>
      </c>
      <c r="T270" s="33">
        <v>4.9000000953674299</v>
      </c>
      <c r="V270" s="33">
        <v>5.5999999046325701</v>
      </c>
      <c r="Y270" s="33">
        <v>5.5999999046325701</v>
      </c>
      <c r="AA270" s="33">
        <v>5.5999999046325701</v>
      </c>
    </row>
    <row r="271" spans="1:27" x14ac:dyDescent="0.3">
      <c r="A271" s="33" t="str">
        <f t="shared" si="8"/>
        <v>产前</v>
      </c>
      <c r="B271" s="34" t="str">
        <f t="shared" si="9"/>
        <v>NIPT</v>
      </c>
      <c r="C271" s="33" t="s">
        <v>33</v>
      </c>
      <c r="D271" s="33" t="s">
        <v>71</v>
      </c>
      <c r="E271" s="33" t="s">
        <v>72</v>
      </c>
      <c r="F271" s="33" t="s">
        <v>153</v>
      </c>
      <c r="G271" s="33" t="s">
        <v>154</v>
      </c>
      <c r="H271" s="33" t="s">
        <v>0</v>
      </c>
      <c r="I271" s="33" t="s">
        <v>78</v>
      </c>
      <c r="J271" s="33" t="s">
        <v>78</v>
      </c>
      <c r="K271" s="33" t="s">
        <v>78</v>
      </c>
      <c r="L271" s="33" t="s">
        <v>39</v>
      </c>
      <c r="M271" s="33" t="s">
        <v>609</v>
      </c>
      <c r="N271" s="33">
        <v>320</v>
      </c>
      <c r="P271" s="33">
        <v>0.80000001192092896</v>
      </c>
      <c r="Q271" s="33">
        <v>480</v>
      </c>
      <c r="S271" s="33">
        <v>236.800003826618</v>
      </c>
      <c r="T271" s="33">
        <v>160</v>
      </c>
      <c r="Z271" s="33">
        <v>236.00000381469701</v>
      </c>
      <c r="AA271" s="33">
        <v>236.00000381469701</v>
      </c>
    </row>
    <row r="272" spans="1:27" x14ac:dyDescent="0.3">
      <c r="A272" s="33" t="str">
        <f t="shared" si="8"/>
        <v>产前</v>
      </c>
      <c r="B272" s="34" t="str">
        <f t="shared" si="9"/>
        <v>NIPT</v>
      </c>
      <c r="C272" s="33" t="s">
        <v>33</v>
      </c>
      <c r="D272" s="33" t="s">
        <v>71</v>
      </c>
      <c r="E272" s="33" t="s">
        <v>72</v>
      </c>
      <c r="F272" s="33" t="s">
        <v>153</v>
      </c>
      <c r="G272" s="33" t="s">
        <v>154</v>
      </c>
      <c r="H272" s="33" t="s">
        <v>0</v>
      </c>
      <c r="I272" s="33" t="s">
        <v>78</v>
      </c>
      <c r="J272" s="33" t="s">
        <v>78</v>
      </c>
      <c r="K272" s="33" t="s">
        <v>78</v>
      </c>
      <c r="L272" s="33" t="s">
        <v>39</v>
      </c>
      <c r="M272" s="33" t="s">
        <v>608</v>
      </c>
      <c r="V272" s="33">
        <v>325.60000610351602</v>
      </c>
    </row>
    <row r="273" spans="1:27" x14ac:dyDescent="0.3">
      <c r="A273" s="33" t="str">
        <f t="shared" si="8"/>
        <v>产前</v>
      </c>
      <c r="B273" s="34" t="str">
        <f t="shared" si="9"/>
        <v/>
      </c>
      <c r="C273" s="33" t="s">
        <v>33</v>
      </c>
      <c r="D273" s="33" t="s">
        <v>71</v>
      </c>
      <c r="E273" s="33" t="s">
        <v>72</v>
      </c>
      <c r="F273" s="33" t="s">
        <v>153</v>
      </c>
      <c r="G273" s="33" t="s">
        <v>154</v>
      </c>
      <c r="H273" s="33" t="s">
        <v>0</v>
      </c>
      <c r="I273" s="33" t="s">
        <v>45</v>
      </c>
      <c r="J273" s="33" t="s">
        <v>46</v>
      </c>
      <c r="K273" s="33" t="s">
        <v>58</v>
      </c>
      <c r="L273" s="33" t="s">
        <v>39</v>
      </c>
      <c r="M273" s="33" t="s">
        <v>608</v>
      </c>
      <c r="P273" s="33">
        <v>26.100000381469702</v>
      </c>
      <c r="S273" s="33">
        <v>46.699999809265101</v>
      </c>
      <c r="V273" s="33">
        <v>2.5</v>
      </c>
      <c r="Y273" s="33">
        <v>20.599999427795399</v>
      </c>
      <c r="AA273" s="33">
        <v>20.599999427795399</v>
      </c>
    </row>
    <row r="274" spans="1:27" x14ac:dyDescent="0.3">
      <c r="A274" s="33" t="str">
        <f t="shared" si="8"/>
        <v>仪器设备</v>
      </c>
      <c r="B274" s="34" t="str">
        <f t="shared" si="9"/>
        <v/>
      </c>
      <c r="C274" s="33" t="s">
        <v>33</v>
      </c>
      <c r="D274" s="33" t="s">
        <v>71</v>
      </c>
      <c r="E274" s="33" t="s">
        <v>72</v>
      </c>
      <c r="F274" s="33" t="s">
        <v>153</v>
      </c>
      <c r="G274" s="33" t="s">
        <v>154</v>
      </c>
      <c r="H274" s="33" t="s">
        <v>0</v>
      </c>
      <c r="I274" s="33" t="s">
        <v>66</v>
      </c>
      <c r="J274" s="33" t="s">
        <v>67</v>
      </c>
      <c r="K274" s="33" t="s">
        <v>58</v>
      </c>
      <c r="L274" s="33" t="s">
        <v>68</v>
      </c>
      <c r="M274" s="33" t="s">
        <v>608</v>
      </c>
      <c r="P274" s="33">
        <v>0.81999999284744296</v>
      </c>
      <c r="S274" s="33">
        <v>0.81999999284744296</v>
      </c>
    </row>
    <row r="275" spans="1:27" x14ac:dyDescent="0.3">
      <c r="A275" s="33" t="str">
        <f t="shared" si="8"/>
        <v>产前</v>
      </c>
      <c r="B275" s="34" t="str">
        <f t="shared" si="9"/>
        <v>血清学筛查</v>
      </c>
      <c r="C275" s="33" t="s">
        <v>33</v>
      </c>
      <c r="D275" s="33" t="s">
        <v>71</v>
      </c>
      <c r="E275" s="33" t="s">
        <v>72</v>
      </c>
      <c r="F275" s="33" t="s">
        <v>153</v>
      </c>
      <c r="G275" s="33" t="s">
        <v>154</v>
      </c>
      <c r="H275" s="33" t="s">
        <v>0</v>
      </c>
      <c r="I275" s="33" t="s">
        <v>79</v>
      </c>
      <c r="J275" s="33" t="s">
        <v>80</v>
      </c>
      <c r="K275" s="33" t="s">
        <v>79</v>
      </c>
      <c r="L275" s="33" t="s">
        <v>39</v>
      </c>
      <c r="M275" s="33" t="s">
        <v>608</v>
      </c>
      <c r="N275" s="33">
        <v>150.57999420166001</v>
      </c>
      <c r="P275" s="33">
        <v>67.199996948242202</v>
      </c>
      <c r="Q275" s="33">
        <v>231.00999450683599</v>
      </c>
      <c r="S275" s="33">
        <v>67.199996948242202</v>
      </c>
      <c r="T275" s="33">
        <v>80.430000305175795</v>
      </c>
      <c r="V275" s="33">
        <v>84</v>
      </c>
    </row>
    <row r="276" spans="1:27" x14ac:dyDescent="0.3">
      <c r="A276" s="33" t="str">
        <f t="shared" si="8"/>
        <v>产前</v>
      </c>
      <c r="B276" s="34" t="str">
        <f t="shared" si="9"/>
        <v>血清学筛查</v>
      </c>
      <c r="C276" s="33" t="s">
        <v>33</v>
      </c>
      <c r="D276" s="33" t="s">
        <v>71</v>
      </c>
      <c r="E276" s="33" t="s">
        <v>72</v>
      </c>
      <c r="F276" s="33" t="s">
        <v>153</v>
      </c>
      <c r="G276" s="33" t="s">
        <v>154</v>
      </c>
      <c r="H276" s="33" t="s">
        <v>0</v>
      </c>
      <c r="I276" s="33" t="s">
        <v>79</v>
      </c>
      <c r="J276" s="33" t="s">
        <v>81</v>
      </c>
      <c r="K276" s="33" t="s">
        <v>79</v>
      </c>
      <c r="L276" s="33" t="s">
        <v>39</v>
      </c>
      <c r="M276" s="33" t="s">
        <v>608</v>
      </c>
      <c r="N276" s="33">
        <v>107.540000915527</v>
      </c>
      <c r="P276" s="33">
        <v>48</v>
      </c>
      <c r="Q276" s="33">
        <v>164.990001678467</v>
      </c>
      <c r="S276" s="33">
        <v>48</v>
      </c>
      <c r="T276" s="33">
        <v>57.450000762939503</v>
      </c>
      <c r="V276" s="33">
        <v>60</v>
      </c>
    </row>
    <row r="277" spans="1:27" x14ac:dyDescent="0.3">
      <c r="A277" s="33" t="str">
        <f t="shared" si="8"/>
        <v>产前</v>
      </c>
      <c r="B277" s="34" t="str">
        <f t="shared" si="9"/>
        <v/>
      </c>
      <c r="C277" s="33" t="s">
        <v>33</v>
      </c>
      <c r="D277" s="33" t="s">
        <v>71</v>
      </c>
      <c r="E277" s="33" t="s">
        <v>72</v>
      </c>
      <c r="F277" s="33" t="s">
        <v>153</v>
      </c>
      <c r="G277" s="33" t="s">
        <v>154</v>
      </c>
      <c r="H277" s="33" t="s">
        <v>0</v>
      </c>
      <c r="I277" s="33" t="s">
        <v>37</v>
      </c>
      <c r="J277" s="33" t="s">
        <v>83</v>
      </c>
      <c r="K277" s="33" t="s">
        <v>58</v>
      </c>
      <c r="L277" s="33" t="s">
        <v>39</v>
      </c>
      <c r="M277" s="33" t="s">
        <v>609</v>
      </c>
      <c r="N277" s="33">
        <v>41.649999618530302</v>
      </c>
      <c r="P277" s="33">
        <v>0</v>
      </c>
      <c r="Q277" s="33">
        <v>66.639999389648395</v>
      </c>
      <c r="S277" s="33">
        <v>29.9880001544952</v>
      </c>
      <c r="T277" s="33">
        <v>24.9899997711182</v>
      </c>
      <c r="Z277" s="33">
        <v>29.9880001544952</v>
      </c>
      <c r="AA277" s="33">
        <v>29.9880001544952</v>
      </c>
    </row>
    <row r="278" spans="1:27" x14ac:dyDescent="0.3">
      <c r="A278" s="33" t="str">
        <f t="shared" si="8"/>
        <v>产前</v>
      </c>
      <c r="B278" s="34" t="str">
        <f t="shared" si="9"/>
        <v/>
      </c>
      <c r="C278" s="33" t="s">
        <v>33</v>
      </c>
      <c r="D278" s="33" t="s">
        <v>71</v>
      </c>
      <c r="E278" s="33" t="s">
        <v>72</v>
      </c>
      <c r="F278" s="33" t="s">
        <v>153</v>
      </c>
      <c r="G278" s="33" t="s">
        <v>154</v>
      </c>
      <c r="H278" s="33" t="s">
        <v>0</v>
      </c>
      <c r="I278" s="33" t="s">
        <v>37</v>
      </c>
      <c r="J278" s="33" t="s">
        <v>83</v>
      </c>
      <c r="K278" s="33" t="s">
        <v>58</v>
      </c>
      <c r="L278" s="33" t="s">
        <v>39</v>
      </c>
      <c r="M278" s="33" t="s">
        <v>608</v>
      </c>
      <c r="V278" s="33">
        <v>38.319999694824197</v>
      </c>
    </row>
    <row r="279" spans="1:27" x14ac:dyDescent="0.3">
      <c r="A279" s="33" t="str">
        <f t="shared" si="8"/>
        <v>产前</v>
      </c>
      <c r="B279" s="34" t="str">
        <f t="shared" si="9"/>
        <v>CMA_LDT</v>
      </c>
      <c r="C279" s="33" t="s">
        <v>33</v>
      </c>
      <c r="D279" s="33" t="s">
        <v>71</v>
      </c>
      <c r="E279" s="33" t="s">
        <v>72</v>
      </c>
      <c r="F279" s="33" t="s">
        <v>153</v>
      </c>
      <c r="G279" s="33" t="s">
        <v>154</v>
      </c>
      <c r="H279" s="33" t="s">
        <v>0</v>
      </c>
      <c r="I279" s="33" t="s">
        <v>37</v>
      </c>
      <c r="J279" s="33" t="s">
        <v>38</v>
      </c>
      <c r="K279" s="33" t="s">
        <v>38</v>
      </c>
      <c r="L279" s="33" t="s">
        <v>39</v>
      </c>
      <c r="M279" s="33" t="s">
        <v>609</v>
      </c>
      <c r="N279" s="33">
        <v>144</v>
      </c>
      <c r="P279" s="33">
        <v>0</v>
      </c>
      <c r="Q279" s="33">
        <v>259.19999694824202</v>
      </c>
      <c r="S279" s="33">
        <v>137.02600443363201</v>
      </c>
      <c r="T279" s="33">
        <v>115.199996948242</v>
      </c>
      <c r="Z279" s="33">
        <v>137.02600443363201</v>
      </c>
      <c r="AA279" s="33">
        <v>137.02600443363201</v>
      </c>
    </row>
    <row r="280" spans="1:27" x14ac:dyDescent="0.3">
      <c r="A280" s="33" t="str">
        <f t="shared" si="8"/>
        <v>产前</v>
      </c>
      <c r="B280" s="34" t="str">
        <f t="shared" si="9"/>
        <v>CMA_产品类</v>
      </c>
      <c r="C280" s="33" t="s">
        <v>33</v>
      </c>
      <c r="D280" s="33" t="s">
        <v>71</v>
      </c>
      <c r="E280" s="33" t="s">
        <v>72</v>
      </c>
      <c r="F280" s="33" t="s">
        <v>153</v>
      </c>
      <c r="G280" s="33" t="s">
        <v>154</v>
      </c>
      <c r="H280" s="33" t="s">
        <v>0</v>
      </c>
      <c r="I280" s="33" t="s">
        <v>37</v>
      </c>
      <c r="J280" s="33" t="s">
        <v>38</v>
      </c>
      <c r="K280" s="33" t="s">
        <v>38</v>
      </c>
      <c r="L280" s="33" t="s">
        <v>39</v>
      </c>
      <c r="M280" s="33" t="s">
        <v>608</v>
      </c>
      <c r="V280" s="33">
        <v>204.47999572753901</v>
      </c>
    </row>
    <row r="281" spans="1:27" x14ac:dyDescent="0.3">
      <c r="A281" s="33" t="str">
        <f t="shared" si="8"/>
        <v>产前</v>
      </c>
      <c r="B281" s="34" t="str">
        <f t="shared" si="9"/>
        <v/>
      </c>
      <c r="C281" s="33" t="s">
        <v>33</v>
      </c>
      <c r="D281" s="33" t="s">
        <v>71</v>
      </c>
      <c r="E281" s="33" t="s">
        <v>72</v>
      </c>
      <c r="F281" s="33" t="s">
        <v>153</v>
      </c>
      <c r="G281" s="33" t="s">
        <v>154</v>
      </c>
      <c r="H281" s="33" t="s">
        <v>0</v>
      </c>
      <c r="I281" s="33" t="s">
        <v>37</v>
      </c>
      <c r="J281" s="33" t="s">
        <v>119</v>
      </c>
      <c r="K281" s="33" t="s">
        <v>58</v>
      </c>
      <c r="L281" s="33" t="s">
        <v>39</v>
      </c>
      <c r="M281" s="33" t="s">
        <v>609</v>
      </c>
      <c r="N281" s="33">
        <v>4.1599998474121103</v>
      </c>
      <c r="Q281" s="33">
        <v>6.2399997711181596</v>
      </c>
      <c r="T281" s="33">
        <v>2.0799999237060498</v>
      </c>
    </row>
    <row r="282" spans="1:27" x14ac:dyDescent="0.3">
      <c r="A282" s="33" t="str">
        <f t="shared" si="8"/>
        <v>产前</v>
      </c>
      <c r="B282" s="34" t="str">
        <f t="shared" si="9"/>
        <v/>
      </c>
      <c r="C282" s="33" t="s">
        <v>33</v>
      </c>
      <c r="D282" s="33" t="s">
        <v>71</v>
      </c>
      <c r="E282" s="33" t="s">
        <v>72</v>
      </c>
      <c r="F282" s="33" t="s">
        <v>153</v>
      </c>
      <c r="G282" s="33" t="s">
        <v>154</v>
      </c>
      <c r="H282" s="33" t="s">
        <v>0</v>
      </c>
      <c r="I282" s="33" t="s">
        <v>37</v>
      </c>
      <c r="J282" s="33" t="s">
        <v>105</v>
      </c>
      <c r="K282" s="33" t="s">
        <v>58</v>
      </c>
      <c r="L282" s="33" t="s">
        <v>39</v>
      </c>
      <c r="M282" s="33" t="s">
        <v>609</v>
      </c>
      <c r="P282" s="33">
        <v>0</v>
      </c>
      <c r="S282" s="33">
        <v>1.5119999647140501</v>
      </c>
      <c r="Z282" s="33">
        <v>1.5119999647140501</v>
      </c>
      <c r="AA282" s="33">
        <v>1.5119999647140501</v>
      </c>
    </row>
    <row r="283" spans="1:27" x14ac:dyDescent="0.3">
      <c r="A283" s="33" t="str">
        <f t="shared" si="8"/>
        <v>产前</v>
      </c>
      <c r="B283" s="34" t="str">
        <f t="shared" si="9"/>
        <v/>
      </c>
      <c r="C283" s="33" t="s">
        <v>33</v>
      </c>
      <c r="D283" s="33" t="s">
        <v>71</v>
      </c>
      <c r="E283" s="33" t="s">
        <v>72</v>
      </c>
      <c r="F283" s="33" t="s">
        <v>153</v>
      </c>
      <c r="G283" s="33" t="s">
        <v>154</v>
      </c>
      <c r="H283" s="33" t="s">
        <v>0</v>
      </c>
      <c r="I283" s="33" t="s">
        <v>37</v>
      </c>
      <c r="J283" s="33" t="s">
        <v>84</v>
      </c>
      <c r="K283" s="33" t="s">
        <v>58</v>
      </c>
      <c r="L283" s="33" t="s">
        <v>39</v>
      </c>
      <c r="M283" s="33" t="s">
        <v>609</v>
      </c>
      <c r="P283" s="33">
        <v>0</v>
      </c>
      <c r="S283" s="33">
        <v>1.34399998188019</v>
      </c>
      <c r="Z283" s="33">
        <v>1.34399998188019</v>
      </c>
      <c r="AA283" s="33">
        <v>1.34399998188019</v>
      </c>
    </row>
    <row r="284" spans="1:27" x14ac:dyDescent="0.3">
      <c r="A284" s="33" t="str">
        <f t="shared" si="8"/>
        <v>产前</v>
      </c>
      <c r="B284" s="34" t="str">
        <f t="shared" si="9"/>
        <v/>
      </c>
      <c r="C284" s="33" t="s">
        <v>33</v>
      </c>
      <c r="D284" s="33" t="s">
        <v>71</v>
      </c>
      <c r="E284" s="33" t="s">
        <v>72</v>
      </c>
      <c r="F284" s="33" t="s">
        <v>153</v>
      </c>
      <c r="G284" s="33" t="s">
        <v>154</v>
      </c>
      <c r="H284" s="33" t="s">
        <v>0</v>
      </c>
      <c r="I284" s="33" t="s">
        <v>37</v>
      </c>
      <c r="J284" s="33" t="s">
        <v>134</v>
      </c>
      <c r="K284" s="33" t="s">
        <v>58</v>
      </c>
      <c r="L284" s="33" t="s">
        <v>39</v>
      </c>
      <c r="M284" s="33" t="s">
        <v>609</v>
      </c>
      <c r="P284" s="33">
        <v>0</v>
      </c>
      <c r="S284" s="33">
        <v>1.2599999904632599</v>
      </c>
      <c r="Z284" s="33">
        <v>1.2599999904632599</v>
      </c>
      <c r="AA284" s="33">
        <v>1.2599999904632599</v>
      </c>
    </row>
    <row r="285" spans="1:27" x14ac:dyDescent="0.3">
      <c r="A285" s="33" t="str">
        <f t="shared" si="8"/>
        <v>产前</v>
      </c>
      <c r="B285" s="34" t="str">
        <f t="shared" si="9"/>
        <v/>
      </c>
      <c r="C285" s="33" t="s">
        <v>33</v>
      </c>
      <c r="D285" s="33" t="s">
        <v>71</v>
      </c>
      <c r="E285" s="33" t="s">
        <v>72</v>
      </c>
      <c r="F285" s="33" t="s">
        <v>153</v>
      </c>
      <c r="G285" s="33" t="s">
        <v>154</v>
      </c>
      <c r="H285" s="33" t="s">
        <v>0</v>
      </c>
      <c r="I285" s="33" t="s">
        <v>37</v>
      </c>
      <c r="J285" s="33" t="s">
        <v>106</v>
      </c>
      <c r="K285" s="33" t="s">
        <v>58</v>
      </c>
      <c r="L285" s="33" t="s">
        <v>39</v>
      </c>
      <c r="M285" s="33" t="s">
        <v>609</v>
      </c>
      <c r="N285" s="33">
        <v>18</v>
      </c>
      <c r="P285" s="33">
        <v>0</v>
      </c>
      <c r="Q285" s="33">
        <v>27</v>
      </c>
      <c r="S285" s="33">
        <v>3.5</v>
      </c>
      <c r="T285" s="33">
        <v>9</v>
      </c>
      <c r="Z285" s="33">
        <v>3.5</v>
      </c>
      <c r="AA285" s="33">
        <v>3.5</v>
      </c>
    </row>
    <row r="286" spans="1:27" x14ac:dyDescent="0.3">
      <c r="A286" s="33" t="str">
        <f t="shared" si="8"/>
        <v>产前</v>
      </c>
      <c r="B286" s="34" t="str">
        <f t="shared" si="9"/>
        <v/>
      </c>
      <c r="C286" s="33" t="s">
        <v>33</v>
      </c>
      <c r="D286" s="33" t="s">
        <v>71</v>
      </c>
      <c r="E286" s="33" t="s">
        <v>72</v>
      </c>
      <c r="F286" s="33" t="s">
        <v>153</v>
      </c>
      <c r="G286" s="33" t="s">
        <v>154</v>
      </c>
      <c r="H286" s="33" t="s">
        <v>0</v>
      </c>
      <c r="I286" s="33" t="s">
        <v>41</v>
      </c>
      <c r="J286" s="33" t="s">
        <v>69</v>
      </c>
      <c r="K286" s="33" t="s">
        <v>58</v>
      </c>
      <c r="L286" s="33" t="s">
        <v>39</v>
      </c>
      <c r="M286" s="33" t="s">
        <v>608</v>
      </c>
      <c r="N286" s="33">
        <v>14</v>
      </c>
      <c r="Q286" s="33">
        <v>21</v>
      </c>
      <c r="T286" s="33">
        <v>7</v>
      </c>
    </row>
    <row r="287" spans="1:27" x14ac:dyDescent="0.3">
      <c r="A287" s="33" t="str">
        <f t="shared" si="8"/>
        <v>新生儿</v>
      </c>
      <c r="B287" s="34" t="str">
        <f t="shared" si="9"/>
        <v>常规新筛</v>
      </c>
      <c r="C287" s="33" t="s">
        <v>33</v>
      </c>
      <c r="D287" s="33" t="s">
        <v>71</v>
      </c>
      <c r="E287" s="33" t="s">
        <v>72</v>
      </c>
      <c r="F287" s="33" t="s">
        <v>153</v>
      </c>
      <c r="G287" s="33" t="s">
        <v>154</v>
      </c>
      <c r="H287" s="33" t="s">
        <v>1</v>
      </c>
      <c r="I287" s="33" t="s">
        <v>60</v>
      </c>
      <c r="J287" s="33" t="s">
        <v>87</v>
      </c>
      <c r="K287" s="33" t="s">
        <v>667</v>
      </c>
      <c r="L287" s="33" t="s">
        <v>39</v>
      </c>
      <c r="M287" s="33" t="s">
        <v>608</v>
      </c>
      <c r="N287" s="33">
        <v>116.719997406006</v>
      </c>
      <c r="P287" s="33">
        <v>89.856002807617202</v>
      </c>
      <c r="Q287" s="33">
        <v>176.83999633789099</v>
      </c>
      <c r="S287" s="33">
        <v>89.856002807617202</v>
      </c>
      <c r="T287" s="33">
        <v>60.119998931884801</v>
      </c>
      <c r="V287" s="33">
        <v>44.930000305175803</v>
      </c>
    </row>
    <row r="288" spans="1:27" x14ac:dyDescent="0.3">
      <c r="A288" s="33" t="str">
        <f t="shared" si="8"/>
        <v>新生儿</v>
      </c>
      <c r="B288" s="34" t="str">
        <f t="shared" si="9"/>
        <v>常规新筛</v>
      </c>
      <c r="C288" s="33" t="s">
        <v>33</v>
      </c>
      <c r="D288" s="33" t="s">
        <v>71</v>
      </c>
      <c r="E288" s="33" t="s">
        <v>72</v>
      </c>
      <c r="F288" s="33" t="s">
        <v>153</v>
      </c>
      <c r="G288" s="33" t="s">
        <v>154</v>
      </c>
      <c r="H288" s="33" t="s">
        <v>1</v>
      </c>
      <c r="I288" s="33" t="s">
        <v>60</v>
      </c>
      <c r="J288" s="33" t="s">
        <v>88</v>
      </c>
      <c r="K288" s="33" t="s">
        <v>667</v>
      </c>
      <c r="L288" s="33" t="s">
        <v>39</v>
      </c>
      <c r="M288" s="33" t="s">
        <v>608</v>
      </c>
      <c r="N288" s="33">
        <v>53.880001068115199</v>
      </c>
      <c r="P288" s="33">
        <v>17.280000686645501</v>
      </c>
      <c r="Q288" s="33">
        <v>81.630001068115206</v>
      </c>
      <c r="S288" s="33">
        <v>17.280000686645501</v>
      </c>
      <c r="T288" s="33">
        <v>27.75</v>
      </c>
      <c r="V288" s="33">
        <v>20.7399997711182</v>
      </c>
    </row>
    <row r="289" spans="1:27" x14ac:dyDescent="0.3">
      <c r="A289" s="33" t="str">
        <f t="shared" si="8"/>
        <v>新生儿</v>
      </c>
      <c r="B289" s="34" t="str">
        <f t="shared" si="9"/>
        <v>常规新筛</v>
      </c>
      <c r="C289" s="33" t="s">
        <v>33</v>
      </c>
      <c r="D289" s="33" t="s">
        <v>71</v>
      </c>
      <c r="E289" s="33" t="s">
        <v>72</v>
      </c>
      <c r="F289" s="33" t="s">
        <v>153</v>
      </c>
      <c r="G289" s="33" t="s">
        <v>154</v>
      </c>
      <c r="H289" s="33" t="s">
        <v>1</v>
      </c>
      <c r="I289" s="33" t="s">
        <v>60</v>
      </c>
      <c r="J289" s="33" t="s">
        <v>89</v>
      </c>
      <c r="K289" s="33" t="s">
        <v>667</v>
      </c>
      <c r="L289" s="33" t="s">
        <v>39</v>
      </c>
      <c r="M289" s="33" t="s">
        <v>608</v>
      </c>
      <c r="N289" s="33">
        <v>31.430000305175799</v>
      </c>
      <c r="P289" s="33">
        <v>16.799999237060501</v>
      </c>
      <c r="Q289" s="33">
        <v>47.620000839233398</v>
      </c>
      <c r="S289" s="33">
        <v>16.799999237060501</v>
      </c>
      <c r="T289" s="33">
        <v>16.190000534057599</v>
      </c>
      <c r="V289" s="33">
        <v>12.1000003814697</v>
      </c>
    </row>
    <row r="290" spans="1:27" x14ac:dyDescent="0.3">
      <c r="A290" s="33" t="str">
        <f t="shared" si="8"/>
        <v>新生儿</v>
      </c>
      <c r="B290" s="34" t="str">
        <f t="shared" si="9"/>
        <v>常规新筛</v>
      </c>
      <c r="C290" s="33" t="s">
        <v>33</v>
      </c>
      <c r="D290" s="33" t="s">
        <v>71</v>
      </c>
      <c r="E290" s="33" t="s">
        <v>72</v>
      </c>
      <c r="F290" s="33" t="s">
        <v>153</v>
      </c>
      <c r="G290" s="33" t="s">
        <v>154</v>
      </c>
      <c r="H290" s="33" t="s">
        <v>1</v>
      </c>
      <c r="I290" s="33" t="s">
        <v>60</v>
      </c>
      <c r="J290" s="33" t="s">
        <v>90</v>
      </c>
      <c r="K290" s="33" t="s">
        <v>667</v>
      </c>
      <c r="L290" s="33" t="s">
        <v>39</v>
      </c>
      <c r="M290" s="33" t="s">
        <v>608</v>
      </c>
      <c r="N290" s="33">
        <v>85.299999237060504</v>
      </c>
      <c r="P290" s="33">
        <v>65.664001464843807</v>
      </c>
      <c r="Q290" s="33">
        <v>129.23999786376999</v>
      </c>
      <c r="S290" s="33">
        <v>65.664001464843807</v>
      </c>
      <c r="T290" s="33">
        <v>43.939998626708999</v>
      </c>
      <c r="V290" s="33">
        <v>32.830001831054702</v>
      </c>
    </row>
    <row r="291" spans="1:27" x14ac:dyDescent="0.3">
      <c r="A291" s="33" t="str">
        <f t="shared" si="8"/>
        <v>新生儿</v>
      </c>
      <c r="B291" s="34" t="str">
        <f t="shared" si="9"/>
        <v/>
      </c>
      <c r="C291" s="33" t="s">
        <v>33</v>
      </c>
      <c r="D291" s="33" t="s">
        <v>71</v>
      </c>
      <c r="E291" s="33" t="s">
        <v>72</v>
      </c>
      <c r="F291" s="33" t="s">
        <v>153</v>
      </c>
      <c r="G291" s="33" t="s">
        <v>154</v>
      </c>
      <c r="H291" s="33" t="s">
        <v>1</v>
      </c>
      <c r="I291" s="33" t="s">
        <v>60</v>
      </c>
      <c r="J291" s="33" t="s">
        <v>61</v>
      </c>
      <c r="K291" s="33" t="s">
        <v>58</v>
      </c>
      <c r="L291" s="33" t="s">
        <v>39</v>
      </c>
      <c r="M291" s="33" t="s">
        <v>608</v>
      </c>
      <c r="N291" s="33">
        <v>10</v>
      </c>
      <c r="Q291" s="33">
        <v>15</v>
      </c>
      <c r="T291" s="33">
        <v>5</v>
      </c>
      <c r="V291" s="33">
        <v>10</v>
      </c>
    </row>
    <row r="292" spans="1:27" x14ac:dyDescent="0.3">
      <c r="A292" s="33" t="str">
        <f t="shared" si="8"/>
        <v>新生儿</v>
      </c>
      <c r="B292" s="34" t="str">
        <f t="shared" si="9"/>
        <v>MSMS</v>
      </c>
      <c r="C292" s="33" t="s">
        <v>33</v>
      </c>
      <c r="D292" s="33" t="s">
        <v>71</v>
      </c>
      <c r="E292" s="33" t="s">
        <v>72</v>
      </c>
      <c r="F292" s="33" t="s">
        <v>153</v>
      </c>
      <c r="G292" s="33" t="s">
        <v>154</v>
      </c>
      <c r="H292" s="33" t="s">
        <v>1</v>
      </c>
      <c r="I292" s="33" t="s">
        <v>47</v>
      </c>
      <c r="J292" s="33" t="s">
        <v>48</v>
      </c>
      <c r="K292" s="33" t="s">
        <v>591</v>
      </c>
      <c r="L292" s="33" t="s">
        <v>39</v>
      </c>
      <c r="M292" s="33" t="s">
        <v>608</v>
      </c>
      <c r="N292" s="33">
        <v>518.69999694824196</v>
      </c>
      <c r="P292" s="33">
        <v>124.800003051758</v>
      </c>
      <c r="Q292" s="33">
        <v>786.88999938964798</v>
      </c>
      <c r="S292" s="33">
        <v>124.800003051758</v>
      </c>
      <c r="T292" s="33">
        <v>268.19000244140602</v>
      </c>
      <c r="V292" s="33">
        <v>124.800003051758</v>
      </c>
    </row>
    <row r="293" spans="1:27" x14ac:dyDescent="0.3">
      <c r="A293" s="33" t="str">
        <f t="shared" si="8"/>
        <v>新生儿</v>
      </c>
      <c r="B293" s="34" t="str">
        <f t="shared" si="9"/>
        <v/>
      </c>
      <c r="C293" s="33" t="s">
        <v>33</v>
      </c>
      <c r="D293" s="33" t="s">
        <v>71</v>
      </c>
      <c r="E293" s="33" t="s">
        <v>72</v>
      </c>
      <c r="F293" s="33" t="s">
        <v>153</v>
      </c>
      <c r="G293" s="33" t="s">
        <v>154</v>
      </c>
      <c r="H293" s="33" t="s">
        <v>1</v>
      </c>
      <c r="I293" s="33" t="s">
        <v>92</v>
      </c>
      <c r="J293" s="33" t="s">
        <v>92</v>
      </c>
      <c r="K293" s="33" t="s">
        <v>58</v>
      </c>
      <c r="L293" s="33" t="s">
        <v>39</v>
      </c>
      <c r="M293" s="33" t="s">
        <v>609</v>
      </c>
      <c r="P293" s="33">
        <v>0</v>
      </c>
      <c r="S293" s="33">
        <v>0.83999997377395597</v>
      </c>
      <c r="Z293" s="33">
        <v>0.83999997377395597</v>
      </c>
      <c r="AA293" s="33">
        <v>0.83999997377395597</v>
      </c>
    </row>
    <row r="294" spans="1:27" x14ac:dyDescent="0.3">
      <c r="A294" s="33" t="str">
        <f t="shared" si="8"/>
        <v>新生儿</v>
      </c>
      <c r="B294" s="34" t="str">
        <f t="shared" si="9"/>
        <v/>
      </c>
      <c r="C294" s="33" t="s">
        <v>33</v>
      </c>
      <c r="D294" s="33" t="s">
        <v>71</v>
      </c>
      <c r="E294" s="33" t="s">
        <v>72</v>
      </c>
      <c r="F294" s="33" t="s">
        <v>153</v>
      </c>
      <c r="G294" s="33" t="s">
        <v>154</v>
      </c>
      <c r="H294" s="33" t="s">
        <v>1</v>
      </c>
      <c r="I294" s="33" t="s">
        <v>93</v>
      </c>
      <c r="J294" s="33" t="s">
        <v>94</v>
      </c>
      <c r="K294" s="33" t="s">
        <v>58</v>
      </c>
      <c r="L294" s="33" t="s">
        <v>39</v>
      </c>
      <c r="M294" s="33" t="s">
        <v>609</v>
      </c>
      <c r="N294" s="33">
        <v>12.800000190734901</v>
      </c>
      <c r="Q294" s="33">
        <v>25.600000381469702</v>
      </c>
      <c r="T294" s="33">
        <v>12.800000190734901</v>
      </c>
    </row>
    <row r="295" spans="1:27" x14ac:dyDescent="0.3">
      <c r="A295" s="33" t="str">
        <f t="shared" si="8"/>
        <v>服务类</v>
      </c>
      <c r="B295" s="34" t="str">
        <f t="shared" si="9"/>
        <v/>
      </c>
      <c r="C295" s="33" t="s">
        <v>33</v>
      </c>
      <c r="D295" s="33" t="s">
        <v>71</v>
      </c>
      <c r="E295" s="33" t="s">
        <v>72</v>
      </c>
      <c r="F295" s="33" t="s">
        <v>153</v>
      </c>
      <c r="G295" s="33" t="s">
        <v>154</v>
      </c>
      <c r="H295" s="33" t="s">
        <v>54</v>
      </c>
      <c r="I295" s="33" t="s">
        <v>75</v>
      </c>
      <c r="J295" s="33" t="s">
        <v>75</v>
      </c>
      <c r="K295" s="33" t="s">
        <v>58</v>
      </c>
      <c r="L295" s="33" t="s">
        <v>39</v>
      </c>
      <c r="M295" s="33" t="s">
        <v>608</v>
      </c>
      <c r="V295" s="33">
        <v>50</v>
      </c>
    </row>
    <row r="296" spans="1:27" x14ac:dyDescent="0.3">
      <c r="A296" s="33" t="str">
        <f t="shared" si="8"/>
        <v>服务类</v>
      </c>
      <c r="B296" s="34" t="str">
        <f t="shared" si="9"/>
        <v/>
      </c>
      <c r="C296" s="33" t="s">
        <v>33</v>
      </c>
      <c r="D296" s="33" t="s">
        <v>71</v>
      </c>
      <c r="E296" s="33" t="s">
        <v>72</v>
      </c>
      <c r="F296" s="33" t="s">
        <v>153</v>
      </c>
      <c r="G296" s="33" t="s">
        <v>154</v>
      </c>
      <c r="H296" s="33" t="s">
        <v>54</v>
      </c>
      <c r="I296" s="33" t="s">
        <v>75</v>
      </c>
      <c r="J296" s="33" t="s">
        <v>75</v>
      </c>
      <c r="K296" s="33" t="s">
        <v>58</v>
      </c>
      <c r="L296" s="33" t="s">
        <v>39</v>
      </c>
      <c r="M296" s="33" t="s">
        <v>54</v>
      </c>
      <c r="N296" s="33">
        <v>25</v>
      </c>
      <c r="Q296" s="33">
        <v>25</v>
      </c>
    </row>
    <row r="297" spans="1:27" x14ac:dyDescent="0.3">
      <c r="A297" s="33" t="str">
        <f t="shared" si="8"/>
        <v>产前</v>
      </c>
      <c r="B297" s="34" t="str">
        <f t="shared" si="9"/>
        <v>NIPT</v>
      </c>
      <c r="C297" s="33" t="s">
        <v>33</v>
      </c>
      <c r="D297" s="33" t="s">
        <v>71</v>
      </c>
      <c r="E297" s="33" t="s">
        <v>72</v>
      </c>
      <c r="F297" s="33" t="s">
        <v>155</v>
      </c>
      <c r="G297" s="33" t="s">
        <v>156</v>
      </c>
      <c r="H297" s="33" t="s">
        <v>0</v>
      </c>
      <c r="I297" s="33" t="s">
        <v>78</v>
      </c>
      <c r="J297" s="33" t="s">
        <v>78</v>
      </c>
      <c r="K297" s="33" t="s">
        <v>78</v>
      </c>
      <c r="L297" s="33" t="s">
        <v>39</v>
      </c>
      <c r="M297" s="33" t="s">
        <v>609</v>
      </c>
      <c r="N297" s="33">
        <v>5.9500000476837203</v>
      </c>
      <c r="Q297" s="33">
        <v>10.2000000476837</v>
      </c>
      <c r="T297" s="33">
        <v>4.25</v>
      </c>
    </row>
    <row r="298" spans="1:27" x14ac:dyDescent="0.3">
      <c r="A298" s="33" t="str">
        <f t="shared" si="8"/>
        <v>产前</v>
      </c>
      <c r="B298" s="34" t="str">
        <f t="shared" si="9"/>
        <v>NIPT</v>
      </c>
      <c r="C298" s="33" t="s">
        <v>33</v>
      </c>
      <c r="D298" s="33" t="s">
        <v>71</v>
      </c>
      <c r="E298" s="33" t="s">
        <v>72</v>
      </c>
      <c r="F298" s="33" t="s">
        <v>155</v>
      </c>
      <c r="G298" s="33" t="s">
        <v>156</v>
      </c>
      <c r="H298" s="33" t="s">
        <v>0</v>
      </c>
      <c r="I298" s="33" t="s">
        <v>78</v>
      </c>
      <c r="J298" s="33" t="s">
        <v>78</v>
      </c>
      <c r="K298" s="33" t="s">
        <v>78</v>
      </c>
      <c r="L298" s="33" t="s">
        <v>39</v>
      </c>
      <c r="M298" s="33" t="s">
        <v>608</v>
      </c>
      <c r="V298" s="33">
        <v>27.200000762939499</v>
      </c>
    </row>
    <row r="299" spans="1:27" x14ac:dyDescent="0.3">
      <c r="A299" s="33" t="str">
        <f t="shared" si="8"/>
        <v>产前</v>
      </c>
      <c r="B299" s="34" t="str">
        <f t="shared" si="9"/>
        <v>血清学筛查</v>
      </c>
      <c r="C299" s="33" t="s">
        <v>33</v>
      </c>
      <c r="D299" s="33" t="s">
        <v>71</v>
      </c>
      <c r="E299" s="33" t="s">
        <v>72</v>
      </c>
      <c r="F299" s="33" t="s">
        <v>155</v>
      </c>
      <c r="G299" s="33" t="s">
        <v>156</v>
      </c>
      <c r="H299" s="33" t="s">
        <v>0</v>
      </c>
      <c r="I299" s="33" t="s">
        <v>79</v>
      </c>
      <c r="J299" s="33" t="s">
        <v>80</v>
      </c>
      <c r="K299" s="33" t="s">
        <v>79</v>
      </c>
      <c r="L299" s="33" t="s">
        <v>39</v>
      </c>
      <c r="M299" s="33" t="s">
        <v>608</v>
      </c>
      <c r="N299" s="33">
        <v>11.6400003433228</v>
      </c>
      <c r="P299" s="33">
        <v>0</v>
      </c>
      <c r="Q299" s="33">
        <v>17.460000514984099</v>
      </c>
      <c r="S299" s="33">
        <v>17.459999084472699</v>
      </c>
      <c r="T299" s="33">
        <v>5.8200001716613796</v>
      </c>
      <c r="Y299" s="33">
        <v>17.459999084472699</v>
      </c>
      <c r="AA299" s="33">
        <v>17.459999084472699</v>
      </c>
    </row>
    <row r="300" spans="1:27" x14ac:dyDescent="0.3">
      <c r="A300" s="33" t="str">
        <f t="shared" si="8"/>
        <v>产前</v>
      </c>
      <c r="B300" s="34" t="str">
        <f t="shared" si="9"/>
        <v>血清学筛查</v>
      </c>
      <c r="C300" s="33" t="s">
        <v>33</v>
      </c>
      <c r="D300" s="33" t="s">
        <v>71</v>
      </c>
      <c r="E300" s="33" t="s">
        <v>72</v>
      </c>
      <c r="F300" s="33" t="s">
        <v>155</v>
      </c>
      <c r="G300" s="33" t="s">
        <v>156</v>
      </c>
      <c r="H300" s="33" t="s">
        <v>0</v>
      </c>
      <c r="I300" s="33" t="s">
        <v>79</v>
      </c>
      <c r="J300" s="33" t="s">
        <v>81</v>
      </c>
      <c r="K300" s="33" t="s">
        <v>79</v>
      </c>
      <c r="L300" s="33" t="s">
        <v>39</v>
      </c>
      <c r="M300" s="33" t="s">
        <v>608</v>
      </c>
      <c r="N300" s="33">
        <v>9.3199996948242205</v>
      </c>
      <c r="P300" s="33">
        <v>0</v>
      </c>
      <c r="Q300" s="33">
        <v>13.9799995422363</v>
      </c>
      <c r="S300" s="33">
        <v>13.968000411987299</v>
      </c>
      <c r="T300" s="33">
        <v>4.6599998474121103</v>
      </c>
      <c r="Y300" s="33">
        <v>13.968000411987299</v>
      </c>
      <c r="AA300" s="33">
        <v>13.968000411987299</v>
      </c>
    </row>
    <row r="301" spans="1:27" x14ac:dyDescent="0.3">
      <c r="A301" s="33" t="str">
        <f t="shared" si="8"/>
        <v>产前</v>
      </c>
      <c r="B301" s="34" t="str">
        <f t="shared" si="9"/>
        <v>CMA_LDT</v>
      </c>
      <c r="C301" s="33" t="s">
        <v>33</v>
      </c>
      <c r="D301" s="33" t="s">
        <v>71</v>
      </c>
      <c r="E301" s="33" t="s">
        <v>72</v>
      </c>
      <c r="F301" s="33" t="s">
        <v>155</v>
      </c>
      <c r="G301" s="33" t="s">
        <v>156</v>
      </c>
      <c r="H301" s="33" t="s">
        <v>0</v>
      </c>
      <c r="I301" s="33" t="s">
        <v>37</v>
      </c>
      <c r="J301" s="33" t="s">
        <v>38</v>
      </c>
      <c r="K301" s="33" t="s">
        <v>38</v>
      </c>
      <c r="L301" s="33" t="s">
        <v>39</v>
      </c>
      <c r="M301" s="33" t="s">
        <v>609</v>
      </c>
      <c r="N301" s="33">
        <v>0</v>
      </c>
      <c r="Q301" s="33">
        <v>9.3000001907348597</v>
      </c>
      <c r="T301" s="33">
        <v>9.3000001907348597</v>
      </c>
    </row>
    <row r="302" spans="1:27" x14ac:dyDescent="0.3">
      <c r="A302" s="33" t="str">
        <f t="shared" si="8"/>
        <v>产前</v>
      </c>
      <c r="B302" s="34" t="str">
        <f t="shared" si="9"/>
        <v>CMA_产品类</v>
      </c>
      <c r="C302" s="33" t="s">
        <v>33</v>
      </c>
      <c r="D302" s="33" t="s">
        <v>71</v>
      </c>
      <c r="E302" s="33" t="s">
        <v>72</v>
      </c>
      <c r="F302" s="33" t="s">
        <v>155</v>
      </c>
      <c r="G302" s="33" t="s">
        <v>156</v>
      </c>
      <c r="H302" s="33" t="s">
        <v>0</v>
      </c>
      <c r="I302" s="33" t="s">
        <v>37</v>
      </c>
      <c r="J302" s="33" t="s">
        <v>38</v>
      </c>
      <c r="K302" s="33" t="s">
        <v>38</v>
      </c>
      <c r="L302" s="33" t="s">
        <v>39</v>
      </c>
      <c r="M302" s="33" t="s">
        <v>608</v>
      </c>
      <c r="V302" s="33">
        <v>3.0999999046325701</v>
      </c>
    </row>
    <row r="303" spans="1:27" x14ac:dyDescent="0.3">
      <c r="A303" s="33" t="str">
        <f t="shared" si="8"/>
        <v>产前</v>
      </c>
      <c r="B303" s="34" t="str">
        <f t="shared" si="9"/>
        <v/>
      </c>
      <c r="C303" s="33" t="s">
        <v>33</v>
      </c>
      <c r="D303" s="33" t="s">
        <v>71</v>
      </c>
      <c r="E303" s="33" t="s">
        <v>72</v>
      </c>
      <c r="F303" s="33" t="s">
        <v>155</v>
      </c>
      <c r="G303" s="33" t="s">
        <v>156</v>
      </c>
      <c r="H303" s="33" t="s">
        <v>0</v>
      </c>
      <c r="I303" s="33" t="s">
        <v>37</v>
      </c>
      <c r="J303" s="33" t="s">
        <v>119</v>
      </c>
      <c r="K303" s="33" t="s">
        <v>58</v>
      </c>
      <c r="L303" s="33" t="s">
        <v>39</v>
      </c>
      <c r="M303" s="33" t="s">
        <v>609</v>
      </c>
      <c r="N303" s="33">
        <v>0</v>
      </c>
      <c r="Q303" s="33">
        <v>11.050000190734901</v>
      </c>
      <c r="T303" s="33">
        <v>11.050000190734901</v>
      </c>
    </row>
    <row r="304" spans="1:27" x14ac:dyDescent="0.3">
      <c r="A304" s="33" t="str">
        <f t="shared" si="8"/>
        <v>产前</v>
      </c>
      <c r="B304" s="34" t="str">
        <f t="shared" si="9"/>
        <v/>
      </c>
      <c r="C304" s="33" t="s">
        <v>33</v>
      </c>
      <c r="D304" s="33" t="s">
        <v>71</v>
      </c>
      <c r="E304" s="33" t="s">
        <v>72</v>
      </c>
      <c r="F304" s="33" t="s">
        <v>155</v>
      </c>
      <c r="G304" s="33" t="s">
        <v>156</v>
      </c>
      <c r="H304" s="33" t="s">
        <v>0</v>
      </c>
      <c r="I304" s="33" t="s">
        <v>37</v>
      </c>
      <c r="J304" s="33" t="s">
        <v>106</v>
      </c>
      <c r="K304" s="33" t="s">
        <v>58</v>
      </c>
      <c r="L304" s="33" t="s">
        <v>39</v>
      </c>
      <c r="M304" s="33" t="s">
        <v>609</v>
      </c>
      <c r="N304" s="33">
        <v>0</v>
      </c>
      <c r="Q304" s="33">
        <v>4</v>
      </c>
      <c r="T304" s="33">
        <v>4</v>
      </c>
    </row>
    <row r="305" spans="1:27" x14ac:dyDescent="0.3">
      <c r="A305" s="33" t="str">
        <f t="shared" si="8"/>
        <v>产前</v>
      </c>
      <c r="B305" s="34" t="str">
        <f t="shared" si="9"/>
        <v/>
      </c>
      <c r="C305" s="33" t="s">
        <v>33</v>
      </c>
      <c r="D305" s="33" t="s">
        <v>71</v>
      </c>
      <c r="E305" s="33" t="s">
        <v>72</v>
      </c>
      <c r="F305" s="33" t="s">
        <v>73</v>
      </c>
      <c r="G305" s="33" t="s">
        <v>669</v>
      </c>
      <c r="H305" s="33" t="s">
        <v>0</v>
      </c>
      <c r="I305" s="33" t="s">
        <v>45</v>
      </c>
      <c r="J305" s="33" t="s">
        <v>46</v>
      </c>
      <c r="K305" s="33" t="s">
        <v>58</v>
      </c>
      <c r="L305" s="33" t="s">
        <v>39</v>
      </c>
      <c r="M305" s="33" t="s">
        <v>608</v>
      </c>
      <c r="P305" s="33">
        <v>0</v>
      </c>
      <c r="S305" s="33">
        <v>5</v>
      </c>
      <c r="Y305" s="33">
        <v>5</v>
      </c>
      <c r="AA305" s="33">
        <v>5</v>
      </c>
    </row>
    <row r="306" spans="1:27" x14ac:dyDescent="0.3">
      <c r="A306" s="33" t="str">
        <f t="shared" si="8"/>
        <v>产前</v>
      </c>
      <c r="B306" s="34" t="str">
        <f t="shared" si="9"/>
        <v/>
      </c>
      <c r="C306" s="33" t="s">
        <v>33</v>
      </c>
      <c r="D306" s="33" t="s">
        <v>71</v>
      </c>
      <c r="E306" s="33" t="s">
        <v>72</v>
      </c>
      <c r="F306" s="33" t="s">
        <v>73</v>
      </c>
      <c r="G306" s="33" t="s">
        <v>157</v>
      </c>
      <c r="H306" s="33" t="s">
        <v>0</v>
      </c>
      <c r="I306" s="33" t="s">
        <v>45</v>
      </c>
      <c r="J306" s="33" t="s">
        <v>46</v>
      </c>
      <c r="K306" s="33" t="s">
        <v>58</v>
      </c>
      <c r="L306" s="33" t="s">
        <v>39</v>
      </c>
      <c r="M306" s="33" t="s">
        <v>608</v>
      </c>
      <c r="P306" s="33">
        <v>0.49799999594688399</v>
      </c>
      <c r="S306" s="33">
        <v>0.49799999594688399</v>
      </c>
    </row>
    <row r="307" spans="1:27" x14ac:dyDescent="0.3">
      <c r="A307" s="33" t="str">
        <f t="shared" si="8"/>
        <v>产前</v>
      </c>
      <c r="B307" s="34" t="str">
        <f t="shared" si="9"/>
        <v>血清学筛查</v>
      </c>
      <c r="C307" s="33" t="s">
        <v>33</v>
      </c>
      <c r="D307" s="33" t="s">
        <v>71</v>
      </c>
      <c r="E307" s="33" t="s">
        <v>72</v>
      </c>
      <c r="F307" s="33" t="s">
        <v>73</v>
      </c>
      <c r="G307" s="33" t="s">
        <v>157</v>
      </c>
      <c r="H307" s="33" t="s">
        <v>0</v>
      </c>
      <c r="I307" s="33" t="s">
        <v>79</v>
      </c>
      <c r="J307" s="33" t="s">
        <v>80</v>
      </c>
      <c r="K307" s="33" t="s">
        <v>79</v>
      </c>
      <c r="L307" s="33" t="s">
        <v>39</v>
      </c>
      <c r="M307" s="33" t="s">
        <v>608</v>
      </c>
      <c r="N307" s="33">
        <v>28.799999237060501</v>
      </c>
      <c r="P307" s="33">
        <v>27.783000946044901</v>
      </c>
      <c r="Q307" s="33">
        <v>43.199998855590799</v>
      </c>
      <c r="S307" s="33">
        <v>27.783000946044901</v>
      </c>
      <c r="T307" s="33">
        <v>14.3999996185303</v>
      </c>
      <c r="V307" s="33">
        <v>14.3999996185303</v>
      </c>
    </row>
    <row r="308" spans="1:27" x14ac:dyDescent="0.3">
      <c r="A308" s="33" t="str">
        <f t="shared" si="8"/>
        <v>产前</v>
      </c>
      <c r="B308" s="34" t="str">
        <f t="shared" si="9"/>
        <v>血清学筛查</v>
      </c>
      <c r="C308" s="33" t="s">
        <v>33</v>
      </c>
      <c r="D308" s="33" t="s">
        <v>71</v>
      </c>
      <c r="E308" s="33" t="s">
        <v>72</v>
      </c>
      <c r="F308" s="33" t="s">
        <v>73</v>
      </c>
      <c r="G308" s="33" t="s">
        <v>157</v>
      </c>
      <c r="H308" s="33" t="s">
        <v>0</v>
      </c>
      <c r="I308" s="33" t="s">
        <v>79</v>
      </c>
      <c r="J308" s="33" t="s">
        <v>102</v>
      </c>
      <c r="K308" s="33" t="s">
        <v>79</v>
      </c>
      <c r="L308" s="33" t="s">
        <v>39</v>
      </c>
      <c r="M308" s="33" t="s">
        <v>608</v>
      </c>
      <c r="N308" s="33">
        <v>6.9100000858306903</v>
      </c>
      <c r="P308" s="33">
        <v>4.2020001411437997</v>
      </c>
      <c r="Q308" s="33">
        <v>11.5200002193451</v>
      </c>
      <c r="S308" s="33">
        <v>4.2020001411437997</v>
      </c>
      <c r="T308" s="33">
        <v>4.6100001335143999</v>
      </c>
      <c r="V308" s="33">
        <v>4.6100001335143999</v>
      </c>
    </row>
    <row r="309" spans="1:27" x14ac:dyDescent="0.3">
      <c r="A309" s="33" t="str">
        <f t="shared" si="8"/>
        <v>仪器设备</v>
      </c>
      <c r="B309" s="34" t="str">
        <f t="shared" si="9"/>
        <v/>
      </c>
      <c r="C309" s="33" t="s">
        <v>33</v>
      </c>
      <c r="D309" s="33" t="s">
        <v>71</v>
      </c>
      <c r="E309" s="33" t="s">
        <v>72</v>
      </c>
      <c r="F309" s="33" t="s">
        <v>73</v>
      </c>
      <c r="G309" s="33" t="s">
        <v>157</v>
      </c>
      <c r="H309" s="33" t="s">
        <v>0</v>
      </c>
      <c r="I309" s="33" t="s">
        <v>79</v>
      </c>
      <c r="J309" s="33" t="s">
        <v>158</v>
      </c>
      <c r="K309" s="33" t="s">
        <v>58</v>
      </c>
      <c r="L309" s="33" t="s">
        <v>68</v>
      </c>
      <c r="M309" s="33" t="s">
        <v>608</v>
      </c>
      <c r="P309" s="33">
        <v>0</v>
      </c>
      <c r="S309" s="33">
        <v>90</v>
      </c>
      <c r="X309" s="33">
        <v>90</v>
      </c>
      <c r="AA309" s="33">
        <v>90</v>
      </c>
    </row>
    <row r="310" spans="1:27" x14ac:dyDescent="0.3">
      <c r="A310" s="33" t="str">
        <f t="shared" si="8"/>
        <v>产前</v>
      </c>
      <c r="B310" s="34" t="str">
        <f t="shared" si="9"/>
        <v>血清学筛查</v>
      </c>
      <c r="C310" s="33" t="s">
        <v>33</v>
      </c>
      <c r="D310" s="33" t="s">
        <v>71</v>
      </c>
      <c r="E310" s="33" t="s">
        <v>72</v>
      </c>
      <c r="F310" s="33" t="s">
        <v>73</v>
      </c>
      <c r="G310" s="33" t="s">
        <v>157</v>
      </c>
      <c r="H310" s="33" t="s">
        <v>0</v>
      </c>
      <c r="I310" s="33" t="s">
        <v>79</v>
      </c>
      <c r="J310" s="33" t="s">
        <v>103</v>
      </c>
      <c r="K310" s="33" t="s">
        <v>79</v>
      </c>
      <c r="L310" s="33" t="s">
        <v>39</v>
      </c>
      <c r="M310" s="33" t="s">
        <v>608</v>
      </c>
      <c r="N310" s="33">
        <v>10.9500002861023</v>
      </c>
      <c r="P310" s="33">
        <v>6.5460000038146999</v>
      </c>
      <c r="Q310" s="33">
        <v>18.250000476837201</v>
      </c>
      <c r="S310" s="33">
        <v>6.5460000038146999</v>
      </c>
      <c r="T310" s="33">
        <v>7.3000001907348597</v>
      </c>
      <c r="V310" s="33">
        <v>7.3000001907348597</v>
      </c>
    </row>
    <row r="311" spans="1:27" x14ac:dyDescent="0.3">
      <c r="A311" s="33" t="str">
        <f t="shared" si="8"/>
        <v>产前</v>
      </c>
      <c r="B311" s="34" t="str">
        <f t="shared" si="9"/>
        <v>血清学筛查</v>
      </c>
      <c r="C311" s="33" t="s">
        <v>33</v>
      </c>
      <c r="D311" s="33" t="s">
        <v>71</v>
      </c>
      <c r="E311" s="33" t="s">
        <v>72</v>
      </c>
      <c r="F311" s="33" t="s">
        <v>73</v>
      </c>
      <c r="G311" s="33" t="s">
        <v>157</v>
      </c>
      <c r="H311" s="33" t="s">
        <v>0</v>
      </c>
      <c r="I311" s="33" t="s">
        <v>79</v>
      </c>
      <c r="J311" s="33" t="s">
        <v>81</v>
      </c>
      <c r="K311" s="33" t="s">
        <v>79</v>
      </c>
      <c r="L311" s="33" t="s">
        <v>39</v>
      </c>
      <c r="M311" s="33" t="s">
        <v>608</v>
      </c>
      <c r="N311" s="33">
        <v>23.040000915527301</v>
      </c>
      <c r="P311" s="33">
        <v>13.2700004577637</v>
      </c>
      <c r="Q311" s="33">
        <v>34.560001373291001</v>
      </c>
      <c r="S311" s="33">
        <v>13.2700004577637</v>
      </c>
      <c r="T311" s="33">
        <v>11.5200004577637</v>
      </c>
      <c r="V311" s="33">
        <v>11.5200004577637</v>
      </c>
    </row>
    <row r="312" spans="1:27" x14ac:dyDescent="0.3">
      <c r="A312" s="33" t="str">
        <f t="shared" si="8"/>
        <v>产前</v>
      </c>
      <c r="B312" s="34" t="str">
        <f t="shared" si="9"/>
        <v/>
      </c>
      <c r="C312" s="33" t="s">
        <v>33</v>
      </c>
      <c r="D312" s="33" t="s">
        <v>71</v>
      </c>
      <c r="E312" s="33" t="s">
        <v>72</v>
      </c>
      <c r="F312" s="33" t="s">
        <v>73</v>
      </c>
      <c r="G312" s="33" t="s">
        <v>157</v>
      </c>
      <c r="H312" s="33" t="s">
        <v>0</v>
      </c>
      <c r="I312" s="33" t="s">
        <v>37</v>
      </c>
      <c r="J312" s="33" t="s">
        <v>105</v>
      </c>
      <c r="K312" s="33" t="s">
        <v>58</v>
      </c>
      <c r="L312" s="33" t="s">
        <v>39</v>
      </c>
      <c r="M312" s="33" t="s">
        <v>609</v>
      </c>
      <c r="P312" s="33">
        <v>4</v>
      </c>
      <c r="S312" s="33">
        <v>4</v>
      </c>
    </row>
    <row r="313" spans="1:27" x14ac:dyDescent="0.3">
      <c r="A313" s="33" t="str">
        <f t="shared" si="8"/>
        <v>产前</v>
      </c>
      <c r="B313" s="34" t="str">
        <f t="shared" si="9"/>
        <v/>
      </c>
      <c r="C313" s="33" t="s">
        <v>33</v>
      </c>
      <c r="D313" s="33" t="s">
        <v>71</v>
      </c>
      <c r="E313" s="33" t="s">
        <v>72</v>
      </c>
      <c r="F313" s="33" t="s">
        <v>73</v>
      </c>
      <c r="G313" s="33" t="s">
        <v>157</v>
      </c>
      <c r="H313" s="33" t="s">
        <v>0</v>
      </c>
      <c r="I313" s="33" t="s">
        <v>41</v>
      </c>
      <c r="J313" s="33" t="s">
        <v>69</v>
      </c>
      <c r="K313" s="33" t="s">
        <v>58</v>
      </c>
      <c r="L313" s="33" t="s">
        <v>39</v>
      </c>
      <c r="M313" s="33" t="s">
        <v>608</v>
      </c>
      <c r="N313" s="33">
        <v>7</v>
      </c>
      <c r="P313" s="33">
        <v>5.9850001335143999</v>
      </c>
      <c r="Q313" s="33">
        <v>7</v>
      </c>
      <c r="S313" s="33">
        <v>11.9700002670288</v>
      </c>
      <c r="Z313" s="33">
        <v>5.9850001335143999</v>
      </c>
      <c r="AA313" s="33">
        <v>5.9850001335143999</v>
      </c>
    </row>
    <row r="314" spans="1:27" x14ac:dyDescent="0.3">
      <c r="A314" s="33" t="str">
        <f t="shared" ref="A314:A377" si="10">IF(L314="是","仪器设备",H314)</f>
        <v>产前</v>
      </c>
      <c r="B314" s="34" t="str">
        <f t="shared" ref="B314:B377" si="11">IF(K314="CMA",K314&amp;"_"&amp;M314,K314)</f>
        <v>血清学筛查</v>
      </c>
      <c r="C314" s="33" t="s">
        <v>33</v>
      </c>
      <c r="D314" s="33" t="s">
        <v>71</v>
      </c>
      <c r="E314" s="33" t="s">
        <v>72</v>
      </c>
      <c r="F314" s="33" t="s">
        <v>171</v>
      </c>
      <c r="G314" s="33" t="s">
        <v>622</v>
      </c>
      <c r="H314" s="33" t="s">
        <v>0</v>
      </c>
      <c r="I314" s="33" t="s">
        <v>79</v>
      </c>
      <c r="J314" s="33" t="s">
        <v>103</v>
      </c>
      <c r="K314" s="33" t="s">
        <v>79</v>
      </c>
      <c r="L314" s="33" t="s">
        <v>39</v>
      </c>
      <c r="M314" s="33" t="s">
        <v>608</v>
      </c>
      <c r="P314" s="33">
        <v>7.4920001029968297</v>
      </c>
      <c r="S314" s="33">
        <v>7.4920001029968297</v>
      </c>
    </row>
    <row r="315" spans="1:27" x14ac:dyDescent="0.3">
      <c r="A315" s="33" t="str">
        <f t="shared" si="10"/>
        <v>产前</v>
      </c>
      <c r="B315" s="34" t="str">
        <f t="shared" si="11"/>
        <v/>
      </c>
      <c r="C315" s="33" t="s">
        <v>33</v>
      </c>
      <c r="D315" s="33" t="s">
        <v>71</v>
      </c>
      <c r="E315" s="33" t="s">
        <v>72</v>
      </c>
      <c r="F315" s="33" t="s">
        <v>73</v>
      </c>
      <c r="G315" s="33" t="s">
        <v>159</v>
      </c>
      <c r="H315" s="33" t="s">
        <v>0</v>
      </c>
      <c r="I315" s="33" t="s">
        <v>45</v>
      </c>
      <c r="J315" s="33" t="s">
        <v>46</v>
      </c>
      <c r="K315" s="33" t="s">
        <v>58</v>
      </c>
      <c r="L315" s="33" t="s">
        <v>39</v>
      </c>
      <c r="M315" s="33" t="s">
        <v>608</v>
      </c>
      <c r="P315" s="33">
        <v>-36.075000012293501</v>
      </c>
      <c r="S315" s="33">
        <v>-36.075000012293501</v>
      </c>
    </row>
    <row r="316" spans="1:27" x14ac:dyDescent="0.3">
      <c r="A316" s="33" t="str">
        <f t="shared" si="10"/>
        <v>产前</v>
      </c>
      <c r="B316" s="34" t="str">
        <f t="shared" si="11"/>
        <v>CMA_产品类</v>
      </c>
      <c r="C316" s="33" t="s">
        <v>33</v>
      </c>
      <c r="D316" s="33" t="s">
        <v>71</v>
      </c>
      <c r="E316" s="33" t="s">
        <v>72</v>
      </c>
      <c r="F316" s="33" t="s">
        <v>73</v>
      </c>
      <c r="G316" s="33" t="s">
        <v>159</v>
      </c>
      <c r="H316" s="33" t="s">
        <v>0</v>
      </c>
      <c r="I316" s="33" t="s">
        <v>37</v>
      </c>
      <c r="J316" s="33" t="s">
        <v>38</v>
      </c>
      <c r="K316" s="33" t="s">
        <v>38</v>
      </c>
      <c r="L316" s="33" t="s">
        <v>39</v>
      </c>
      <c r="M316" s="33" t="s">
        <v>608</v>
      </c>
      <c r="N316" s="33">
        <v>179.19999694824199</v>
      </c>
      <c r="P316" s="33">
        <v>284.64000320434599</v>
      </c>
      <c r="Q316" s="33">
        <v>291.19999694824202</v>
      </c>
      <c r="S316" s="33">
        <v>338.88000488281301</v>
      </c>
      <c r="T316" s="33">
        <v>112</v>
      </c>
      <c r="V316" s="33">
        <v>99.360000610351605</v>
      </c>
      <c r="Z316" s="33">
        <v>54.240001678466797</v>
      </c>
      <c r="AA316" s="33">
        <v>54.240001678466797</v>
      </c>
    </row>
    <row r="317" spans="1:27" x14ac:dyDescent="0.3">
      <c r="A317" s="33" t="str">
        <f t="shared" si="10"/>
        <v>产前</v>
      </c>
      <c r="B317" s="34" t="str">
        <f t="shared" si="11"/>
        <v/>
      </c>
      <c r="C317" s="33" t="s">
        <v>33</v>
      </c>
      <c r="D317" s="33" t="s">
        <v>71</v>
      </c>
      <c r="E317" s="33" t="s">
        <v>72</v>
      </c>
      <c r="F317" s="33" t="s">
        <v>73</v>
      </c>
      <c r="G317" s="33" t="s">
        <v>159</v>
      </c>
      <c r="H317" s="33" t="s">
        <v>0</v>
      </c>
      <c r="I317" s="33" t="s">
        <v>37</v>
      </c>
      <c r="J317" s="33" t="s">
        <v>119</v>
      </c>
      <c r="K317" s="33" t="s">
        <v>58</v>
      </c>
      <c r="L317" s="33" t="s">
        <v>39</v>
      </c>
      <c r="M317" s="33" t="s">
        <v>609</v>
      </c>
      <c r="N317" s="33">
        <v>9</v>
      </c>
      <c r="Q317" s="33">
        <v>18</v>
      </c>
      <c r="T317" s="33">
        <v>9</v>
      </c>
    </row>
    <row r="318" spans="1:27" x14ac:dyDescent="0.3">
      <c r="A318" s="33" t="str">
        <f t="shared" si="10"/>
        <v>产前</v>
      </c>
      <c r="B318" s="34" t="str">
        <f t="shared" si="11"/>
        <v/>
      </c>
      <c r="C318" s="33" t="s">
        <v>33</v>
      </c>
      <c r="D318" s="33" t="s">
        <v>71</v>
      </c>
      <c r="E318" s="33" t="s">
        <v>72</v>
      </c>
      <c r="F318" s="33" t="s">
        <v>73</v>
      </c>
      <c r="G318" s="33" t="s">
        <v>159</v>
      </c>
      <c r="H318" s="33" t="s">
        <v>0</v>
      </c>
      <c r="I318" s="33" t="s">
        <v>37</v>
      </c>
      <c r="J318" s="33" t="s">
        <v>119</v>
      </c>
      <c r="K318" s="33" t="s">
        <v>58</v>
      </c>
      <c r="L318" s="33" t="s">
        <v>39</v>
      </c>
      <c r="M318" s="33" t="s">
        <v>608</v>
      </c>
      <c r="V318" s="33">
        <v>9</v>
      </c>
    </row>
    <row r="319" spans="1:27" x14ac:dyDescent="0.3">
      <c r="A319" s="33" t="str">
        <f t="shared" si="10"/>
        <v>产前</v>
      </c>
      <c r="B319" s="34" t="str">
        <f t="shared" si="11"/>
        <v/>
      </c>
      <c r="C319" s="33" t="s">
        <v>33</v>
      </c>
      <c r="D319" s="33" t="s">
        <v>71</v>
      </c>
      <c r="E319" s="33" t="s">
        <v>72</v>
      </c>
      <c r="F319" s="33" t="s">
        <v>73</v>
      </c>
      <c r="G319" s="33" t="s">
        <v>159</v>
      </c>
      <c r="H319" s="33" t="s">
        <v>0</v>
      </c>
      <c r="I319" s="33" t="s">
        <v>37</v>
      </c>
      <c r="J319" s="33" t="s">
        <v>106</v>
      </c>
      <c r="K319" s="33" t="s">
        <v>58</v>
      </c>
      <c r="L319" s="33" t="s">
        <v>39</v>
      </c>
      <c r="M319" s="33" t="s">
        <v>609</v>
      </c>
      <c r="P319" s="33">
        <v>7</v>
      </c>
      <c r="S319" s="33">
        <v>7</v>
      </c>
    </row>
    <row r="320" spans="1:27" x14ac:dyDescent="0.3">
      <c r="A320" s="33" t="str">
        <f t="shared" si="10"/>
        <v>产前</v>
      </c>
      <c r="B320" s="34" t="str">
        <f t="shared" si="11"/>
        <v/>
      </c>
      <c r="C320" s="33" t="s">
        <v>33</v>
      </c>
      <c r="D320" s="33" t="s">
        <v>71</v>
      </c>
      <c r="E320" s="33" t="s">
        <v>72</v>
      </c>
      <c r="F320" s="33" t="s">
        <v>73</v>
      </c>
      <c r="G320" s="33" t="s">
        <v>159</v>
      </c>
      <c r="H320" s="33" t="s">
        <v>0</v>
      </c>
      <c r="I320" s="33" t="s">
        <v>41</v>
      </c>
      <c r="J320" s="33" t="s">
        <v>69</v>
      </c>
      <c r="K320" s="33" t="s">
        <v>58</v>
      </c>
      <c r="L320" s="33" t="s">
        <v>39</v>
      </c>
      <c r="M320" s="33" t="s">
        <v>608</v>
      </c>
      <c r="N320" s="33">
        <v>5.5999999046325701</v>
      </c>
      <c r="P320" s="33">
        <v>21</v>
      </c>
      <c r="Q320" s="33">
        <v>8.3999998569488508</v>
      </c>
      <c r="S320" s="33">
        <v>42</v>
      </c>
      <c r="T320" s="33">
        <v>2.7999999523162802</v>
      </c>
      <c r="V320" s="33">
        <v>2.7999999523162802</v>
      </c>
      <c r="Z320" s="33">
        <v>21</v>
      </c>
      <c r="AA320" s="33">
        <v>21</v>
      </c>
    </row>
    <row r="321" spans="1:27" x14ac:dyDescent="0.3">
      <c r="A321" s="33" t="str">
        <f t="shared" si="10"/>
        <v>新生儿</v>
      </c>
      <c r="B321" s="34" t="str">
        <f t="shared" si="11"/>
        <v>常规新筛</v>
      </c>
      <c r="C321" s="33" t="s">
        <v>33</v>
      </c>
      <c r="D321" s="33" t="s">
        <v>71</v>
      </c>
      <c r="E321" s="33" t="s">
        <v>72</v>
      </c>
      <c r="F321" s="33" t="s">
        <v>73</v>
      </c>
      <c r="G321" s="33" t="s">
        <v>159</v>
      </c>
      <c r="H321" s="33" t="s">
        <v>1</v>
      </c>
      <c r="I321" s="33" t="s">
        <v>60</v>
      </c>
      <c r="J321" s="33" t="s">
        <v>87</v>
      </c>
      <c r="K321" s="33" t="s">
        <v>667</v>
      </c>
      <c r="L321" s="33" t="s">
        <v>39</v>
      </c>
      <c r="M321" s="33" t="s">
        <v>608</v>
      </c>
      <c r="N321" s="33">
        <v>22.280000686645501</v>
      </c>
      <c r="P321" s="33">
        <v>66.815998077392607</v>
      </c>
      <c r="Q321" s="33">
        <v>33.420001029968297</v>
      </c>
      <c r="S321" s="33">
        <v>111.359996795654</v>
      </c>
      <c r="T321" s="33">
        <v>11.1400003433228</v>
      </c>
      <c r="V321" s="33">
        <v>11.1400003433228</v>
      </c>
      <c r="Z321" s="33">
        <v>44.543998718261697</v>
      </c>
      <c r="AA321" s="33">
        <v>44.543998718261697</v>
      </c>
    </row>
    <row r="322" spans="1:27" x14ac:dyDescent="0.3">
      <c r="A322" s="33" t="str">
        <f t="shared" si="10"/>
        <v>新生儿</v>
      </c>
      <c r="B322" s="34" t="str">
        <f t="shared" si="11"/>
        <v>常规新筛</v>
      </c>
      <c r="C322" s="33" t="s">
        <v>33</v>
      </c>
      <c r="D322" s="33" t="s">
        <v>71</v>
      </c>
      <c r="E322" s="33" t="s">
        <v>72</v>
      </c>
      <c r="F322" s="33" t="s">
        <v>73</v>
      </c>
      <c r="G322" s="33" t="s">
        <v>159</v>
      </c>
      <c r="H322" s="33" t="s">
        <v>1</v>
      </c>
      <c r="I322" s="33" t="s">
        <v>60</v>
      </c>
      <c r="J322" s="33" t="s">
        <v>88</v>
      </c>
      <c r="K322" s="33" t="s">
        <v>667</v>
      </c>
      <c r="L322" s="33" t="s">
        <v>39</v>
      </c>
      <c r="M322" s="33" t="s">
        <v>608</v>
      </c>
      <c r="N322" s="33">
        <v>11.1400003433228</v>
      </c>
      <c r="P322" s="33">
        <v>22.271999359130898</v>
      </c>
      <c r="Q322" s="33">
        <v>16.710000514984099</v>
      </c>
      <c r="S322" s="33">
        <v>44.543998718261697</v>
      </c>
      <c r="T322" s="33">
        <v>5.5700001716613796</v>
      </c>
      <c r="V322" s="33">
        <v>5.5700001716613796</v>
      </c>
      <c r="Z322" s="33">
        <v>22.271999359130898</v>
      </c>
      <c r="AA322" s="33">
        <v>22.271999359130898</v>
      </c>
    </row>
    <row r="323" spans="1:27" x14ac:dyDescent="0.3">
      <c r="A323" s="33" t="str">
        <f t="shared" si="10"/>
        <v>新生儿</v>
      </c>
      <c r="B323" s="34" t="str">
        <f t="shared" si="11"/>
        <v>常规新筛</v>
      </c>
      <c r="C323" s="33" t="s">
        <v>33</v>
      </c>
      <c r="D323" s="33" t="s">
        <v>71</v>
      </c>
      <c r="E323" s="33" t="s">
        <v>72</v>
      </c>
      <c r="F323" s="33" t="s">
        <v>73</v>
      </c>
      <c r="G323" s="33" t="s">
        <v>159</v>
      </c>
      <c r="H323" s="33" t="s">
        <v>1</v>
      </c>
      <c r="I323" s="33" t="s">
        <v>60</v>
      </c>
      <c r="J323" s="33" t="s">
        <v>89</v>
      </c>
      <c r="K323" s="33" t="s">
        <v>667</v>
      </c>
      <c r="L323" s="33" t="s">
        <v>39</v>
      </c>
      <c r="M323" s="33" t="s">
        <v>608</v>
      </c>
      <c r="N323" s="33">
        <v>16.319999694824201</v>
      </c>
      <c r="Q323" s="33">
        <v>24.4799995422363</v>
      </c>
      <c r="T323" s="33">
        <v>8.1599998474121094</v>
      </c>
      <c r="V323" s="33">
        <v>8.1599998474121094</v>
      </c>
    </row>
    <row r="324" spans="1:27" x14ac:dyDescent="0.3">
      <c r="A324" s="33" t="str">
        <f t="shared" si="10"/>
        <v>新生儿</v>
      </c>
      <c r="B324" s="34" t="str">
        <f t="shared" si="11"/>
        <v>常规新筛</v>
      </c>
      <c r="C324" s="33" t="s">
        <v>33</v>
      </c>
      <c r="D324" s="33" t="s">
        <v>71</v>
      </c>
      <c r="E324" s="33" t="s">
        <v>72</v>
      </c>
      <c r="F324" s="33" t="s">
        <v>73</v>
      </c>
      <c r="G324" s="33" t="s">
        <v>159</v>
      </c>
      <c r="H324" s="33" t="s">
        <v>1</v>
      </c>
      <c r="I324" s="33" t="s">
        <v>60</v>
      </c>
      <c r="J324" s="33" t="s">
        <v>90</v>
      </c>
      <c r="K324" s="33" t="s">
        <v>667</v>
      </c>
      <c r="L324" s="33" t="s">
        <v>39</v>
      </c>
      <c r="M324" s="33" t="s">
        <v>608</v>
      </c>
      <c r="N324" s="33">
        <v>7.3000001907348597</v>
      </c>
      <c r="P324" s="33">
        <v>48.959999084472699</v>
      </c>
      <c r="Q324" s="33">
        <v>10.9500002861023</v>
      </c>
      <c r="S324" s="33">
        <v>48.959999084472699</v>
      </c>
      <c r="T324" s="33">
        <v>3.6500000953674299</v>
      </c>
      <c r="V324" s="33">
        <v>3.6500000953674299</v>
      </c>
    </row>
    <row r="325" spans="1:27" x14ac:dyDescent="0.3">
      <c r="A325" s="33" t="str">
        <f t="shared" si="10"/>
        <v>新生儿</v>
      </c>
      <c r="B325" s="34" t="str">
        <f t="shared" si="11"/>
        <v>MSMS</v>
      </c>
      <c r="C325" s="33" t="s">
        <v>33</v>
      </c>
      <c r="D325" s="33" t="s">
        <v>71</v>
      </c>
      <c r="E325" s="33" t="s">
        <v>72</v>
      </c>
      <c r="F325" s="33" t="s">
        <v>73</v>
      </c>
      <c r="G325" s="33" t="s">
        <v>159</v>
      </c>
      <c r="H325" s="33" t="s">
        <v>1</v>
      </c>
      <c r="I325" s="33" t="s">
        <v>47</v>
      </c>
      <c r="J325" s="33" t="s">
        <v>48</v>
      </c>
      <c r="K325" s="33" t="s">
        <v>591</v>
      </c>
      <c r="L325" s="33" t="s">
        <v>39</v>
      </c>
      <c r="M325" s="33" t="s">
        <v>608</v>
      </c>
      <c r="N325" s="33">
        <v>168.96000671386699</v>
      </c>
      <c r="P325" s="33">
        <v>337.92001342773398</v>
      </c>
      <c r="Q325" s="33">
        <v>253.44001007080101</v>
      </c>
      <c r="S325" s="33">
        <v>591.36001586914097</v>
      </c>
      <c r="T325" s="33">
        <v>84.480003356933594</v>
      </c>
      <c r="V325" s="33">
        <v>84.480003356933594</v>
      </c>
      <c r="Z325" s="33">
        <v>253.44000244140599</v>
      </c>
      <c r="AA325" s="33">
        <v>253.44000244140599</v>
      </c>
    </row>
    <row r="326" spans="1:27" x14ac:dyDescent="0.3">
      <c r="A326" s="33" t="str">
        <f t="shared" si="10"/>
        <v>新生儿</v>
      </c>
      <c r="B326" s="34" t="str">
        <f t="shared" si="11"/>
        <v/>
      </c>
      <c r="C326" s="33" t="s">
        <v>33</v>
      </c>
      <c r="D326" s="33" t="s">
        <v>71</v>
      </c>
      <c r="E326" s="33" t="s">
        <v>72</v>
      </c>
      <c r="F326" s="33" t="s">
        <v>73</v>
      </c>
      <c r="G326" s="33" t="s">
        <v>159</v>
      </c>
      <c r="H326" s="33" t="s">
        <v>1</v>
      </c>
      <c r="I326" s="33" t="s">
        <v>160</v>
      </c>
      <c r="J326" s="33" t="s">
        <v>161</v>
      </c>
      <c r="K326" s="33" t="s">
        <v>58</v>
      </c>
      <c r="L326" s="33" t="s">
        <v>39</v>
      </c>
      <c r="M326" s="33" t="s">
        <v>608</v>
      </c>
      <c r="V326" s="33">
        <v>1</v>
      </c>
    </row>
    <row r="327" spans="1:27" x14ac:dyDescent="0.3">
      <c r="A327" s="33" t="str">
        <f t="shared" si="10"/>
        <v>新生儿</v>
      </c>
      <c r="B327" s="34" t="str">
        <f t="shared" si="11"/>
        <v/>
      </c>
      <c r="C327" s="33" t="s">
        <v>33</v>
      </c>
      <c r="D327" s="33" t="s">
        <v>71</v>
      </c>
      <c r="E327" s="33" t="s">
        <v>72</v>
      </c>
      <c r="F327" s="33" t="s">
        <v>73</v>
      </c>
      <c r="G327" s="33" t="s">
        <v>159</v>
      </c>
      <c r="H327" s="33" t="s">
        <v>1</v>
      </c>
      <c r="I327" s="33" t="s">
        <v>160</v>
      </c>
      <c r="J327" s="33" t="s">
        <v>161</v>
      </c>
      <c r="K327" s="33" t="s">
        <v>58</v>
      </c>
      <c r="L327" s="33" t="s">
        <v>39</v>
      </c>
      <c r="M327" s="33" t="s">
        <v>54</v>
      </c>
      <c r="N327" s="33">
        <v>2</v>
      </c>
      <c r="Q327" s="33">
        <v>3</v>
      </c>
      <c r="T327" s="33">
        <v>1</v>
      </c>
    </row>
    <row r="328" spans="1:27" x14ac:dyDescent="0.3">
      <c r="A328" s="33" t="str">
        <f t="shared" si="10"/>
        <v>新生儿</v>
      </c>
      <c r="B328" s="34" t="str">
        <f t="shared" si="11"/>
        <v>代谢病诊断</v>
      </c>
      <c r="C328" s="33" t="s">
        <v>33</v>
      </c>
      <c r="D328" s="33" t="s">
        <v>71</v>
      </c>
      <c r="E328" s="33" t="s">
        <v>72</v>
      </c>
      <c r="F328" s="33" t="s">
        <v>73</v>
      </c>
      <c r="G328" s="33" t="s">
        <v>159</v>
      </c>
      <c r="H328" s="33" t="s">
        <v>1</v>
      </c>
      <c r="I328" s="33" t="s">
        <v>95</v>
      </c>
      <c r="J328" s="33" t="s">
        <v>96</v>
      </c>
      <c r="K328" s="33" t="s">
        <v>587</v>
      </c>
      <c r="L328" s="33" t="s">
        <v>39</v>
      </c>
      <c r="M328" s="33" t="s">
        <v>609</v>
      </c>
      <c r="N328" s="33">
        <v>5</v>
      </c>
      <c r="Q328" s="33">
        <v>17.5</v>
      </c>
      <c r="T328" s="33">
        <v>12.5</v>
      </c>
    </row>
    <row r="329" spans="1:27" x14ac:dyDescent="0.3">
      <c r="A329" s="33" t="str">
        <f t="shared" si="10"/>
        <v>新生儿</v>
      </c>
      <c r="B329" s="34" t="str">
        <f t="shared" si="11"/>
        <v>代谢病诊断</v>
      </c>
      <c r="C329" s="33" t="s">
        <v>33</v>
      </c>
      <c r="D329" s="33" t="s">
        <v>71</v>
      </c>
      <c r="E329" s="33" t="s">
        <v>72</v>
      </c>
      <c r="F329" s="33" t="s">
        <v>73</v>
      </c>
      <c r="G329" s="33" t="s">
        <v>159</v>
      </c>
      <c r="H329" s="33" t="s">
        <v>1</v>
      </c>
      <c r="I329" s="33" t="s">
        <v>95</v>
      </c>
      <c r="J329" s="33" t="s">
        <v>96</v>
      </c>
      <c r="K329" s="33" t="s">
        <v>587</v>
      </c>
      <c r="L329" s="33" t="s">
        <v>39</v>
      </c>
      <c r="M329" s="33" t="s">
        <v>608</v>
      </c>
      <c r="V329" s="33">
        <v>12.5</v>
      </c>
    </row>
    <row r="330" spans="1:27" x14ac:dyDescent="0.3">
      <c r="A330" s="33" t="str">
        <f t="shared" si="10"/>
        <v>服务类</v>
      </c>
      <c r="B330" s="34" t="str">
        <f t="shared" si="11"/>
        <v/>
      </c>
      <c r="C330" s="33" t="s">
        <v>33</v>
      </c>
      <c r="D330" s="33" t="s">
        <v>71</v>
      </c>
      <c r="E330" s="33" t="s">
        <v>72</v>
      </c>
      <c r="F330" s="33" t="s">
        <v>73</v>
      </c>
      <c r="G330" s="33" t="s">
        <v>159</v>
      </c>
      <c r="H330" s="33" t="s">
        <v>54</v>
      </c>
      <c r="I330" s="33" t="s">
        <v>129</v>
      </c>
      <c r="J330" s="33" t="s">
        <v>130</v>
      </c>
      <c r="K330" s="33" t="s">
        <v>58</v>
      </c>
      <c r="L330" s="33" t="s">
        <v>39</v>
      </c>
      <c r="M330" s="33" t="s">
        <v>608</v>
      </c>
      <c r="V330" s="33">
        <v>6.5</v>
      </c>
    </row>
    <row r="331" spans="1:27" x14ac:dyDescent="0.3">
      <c r="A331" s="33" t="str">
        <f t="shared" si="10"/>
        <v>服务类</v>
      </c>
      <c r="B331" s="34" t="str">
        <f t="shared" si="11"/>
        <v/>
      </c>
      <c r="C331" s="33" t="s">
        <v>33</v>
      </c>
      <c r="D331" s="33" t="s">
        <v>71</v>
      </c>
      <c r="E331" s="33" t="s">
        <v>72</v>
      </c>
      <c r="F331" s="33" t="s">
        <v>73</v>
      </c>
      <c r="G331" s="33" t="s">
        <v>159</v>
      </c>
      <c r="H331" s="33" t="s">
        <v>54</v>
      </c>
      <c r="I331" s="33" t="s">
        <v>129</v>
      </c>
      <c r="J331" s="33" t="s">
        <v>130</v>
      </c>
      <c r="K331" s="33" t="s">
        <v>58</v>
      </c>
      <c r="L331" s="33" t="s">
        <v>39</v>
      </c>
      <c r="M331" s="33" t="s">
        <v>54</v>
      </c>
      <c r="N331" s="33">
        <v>13</v>
      </c>
      <c r="Q331" s="33">
        <v>19.5</v>
      </c>
      <c r="T331" s="33">
        <v>6.5</v>
      </c>
    </row>
    <row r="332" spans="1:27" x14ac:dyDescent="0.3">
      <c r="A332" s="33" t="str">
        <f t="shared" si="10"/>
        <v>产前</v>
      </c>
      <c r="B332" s="34" t="str">
        <f t="shared" si="11"/>
        <v/>
      </c>
      <c r="C332" s="33" t="s">
        <v>33</v>
      </c>
      <c r="D332" s="33" t="s">
        <v>71</v>
      </c>
      <c r="E332" s="33" t="s">
        <v>72</v>
      </c>
      <c r="F332" s="33" t="s">
        <v>73</v>
      </c>
      <c r="G332" s="33" t="s">
        <v>162</v>
      </c>
      <c r="H332" s="33" t="s">
        <v>0</v>
      </c>
      <c r="I332" s="33" t="s">
        <v>45</v>
      </c>
      <c r="J332" s="33" t="s">
        <v>46</v>
      </c>
      <c r="K332" s="33" t="s">
        <v>58</v>
      </c>
      <c r="L332" s="33" t="s">
        <v>39</v>
      </c>
      <c r="M332" s="33" t="s">
        <v>608</v>
      </c>
      <c r="P332" s="33">
        <v>0</v>
      </c>
      <c r="S332" s="33">
        <v>3.3599998950958301</v>
      </c>
      <c r="Z332" s="33">
        <v>3.3599998950958301</v>
      </c>
      <c r="AA332" s="33">
        <v>3.3599998950958301</v>
      </c>
    </row>
    <row r="333" spans="1:27" x14ac:dyDescent="0.3">
      <c r="A333" s="33" t="str">
        <f t="shared" si="10"/>
        <v>产前</v>
      </c>
      <c r="B333" s="34" t="str">
        <f t="shared" si="11"/>
        <v>CMA_产品类</v>
      </c>
      <c r="C333" s="33" t="s">
        <v>33</v>
      </c>
      <c r="D333" s="33" t="s">
        <v>71</v>
      </c>
      <c r="E333" s="33" t="s">
        <v>72</v>
      </c>
      <c r="F333" s="33" t="s">
        <v>73</v>
      </c>
      <c r="G333" s="33" t="s">
        <v>162</v>
      </c>
      <c r="H333" s="33" t="s">
        <v>0</v>
      </c>
      <c r="I333" s="33" t="s">
        <v>37</v>
      </c>
      <c r="J333" s="33" t="s">
        <v>38</v>
      </c>
      <c r="K333" s="33" t="s">
        <v>38</v>
      </c>
      <c r="L333" s="33" t="s">
        <v>39</v>
      </c>
      <c r="M333" s="33" t="s">
        <v>608</v>
      </c>
      <c r="N333" s="33">
        <v>178.5</v>
      </c>
      <c r="P333" s="33">
        <v>-136.31999969482399</v>
      </c>
      <c r="Q333" s="33">
        <v>280.5</v>
      </c>
      <c r="S333" s="33">
        <v>-136.31999969482399</v>
      </c>
      <c r="T333" s="33">
        <v>102</v>
      </c>
      <c r="V333" s="33">
        <v>102</v>
      </c>
    </row>
    <row r="334" spans="1:27" x14ac:dyDescent="0.3">
      <c r="A334" s="33" t="str">
        <f t="shared" si="10"/>
        <v>产前</v>
      </c>
      <c r="B334" s="34" t="str">
        <f t="shared" si="11"/>
        <v/>
      </c>
      <c r="C334" s="33" t="s">
        <v>33</v>
      </c>
      <c r="D334" s="33" t="s">
        <v>71</v>
      </c>
      <c r="E334" s="33" t="s">
        <v>72</v>
      </c>
      <c r="F334" s="33" t="s">
        <v>73</v>
      </c>
      <c r="G334" s="33" t="s">
        <v>162</v>
      </c>
      <c r="H334" s="33" t="s">
        <v>0</v>
      </c>
      <c r="I334" s="33" t="s">
        <v>37</v>
      </c>
      <c r="J334" s="33" t="s">
        <v>84</v>
      </c>
      <c r="K334" s="33" t="s">
        <v>58</v>
      </c>
      <c r="L334" s="33" t="s">
        <v>39</v>
      </c>
      <c r="M334" s="33" t="s">
        <v>609</v>
      </c>
      <c r="P334" s="33">
        <v>0</v>
      </c>
      <c r="S334" s="33">
        <v>2</v>
      </c>
      <c r="X334" s="33">
        <v>2</v>
      </c>
      <c r="AA334" s="33">
        <v>2</v>
      </c>
    </row>
    <row r="335" spans="1:27" x14ac:dyDescent="0.3">
      <c r="A335" s="33" t="str">
        <f t="shared" si="10"/>
        <v>产前</v>
      </c>
      <c r="B335" s="34" t="str">
        <f t="shared" si="11"/>
        <v>CMA_LDT</v>
      </c>
      <c r="C335" s="33" t="s">
        <v>33</v>
      </c>
      <c r="D335" s="33" t="s">
        <v>71</v>
      </c>
      <c r="E335" s="33" t="s">
        <v>72</v>
      </c>
      <c r="F335" s="33" t="s">
        <v>73</v>
      </c>
      <c r="G335" s="33" t="s">
        <v>163</v>
      </c>
      <c r="H335" s="33" t="s">
        <v>0</v>
      </c>
      <c r="I335" s="33" t="s">
        <v>37</v>
      </c>
      <c r="J335" s="33" t="s">
        <v>38</v>
      </c>
      <c r="K335" s="33" t="s">
        <v>38</v>
      </c>
      <c r="L335" s="33" t="s">
        <v>39</v>
      </c>
      <c r="M335" s="33" t="s">
        <v>609</v>
      </c>
      <c r="P335" s="33">
        <v>10.7999997138977</v>
      </c>
      <c r="S335" s="33">
        <v>10.7999997138977</v>
      </c>
    </row>
    <row r="336" spans="1:27" x14ac:dyDescent="0.3">
      <c r="A336" s="33" t="str">
        <f t="shared" si="10"/>
        <v>产前</v>
      </c>
      <c r="B336" s="34" t="str">
        <f t="shared" si="11"/>
        <v/>
      </c>
      <c r="C336" s="33" t="s">
        <v>33</v>
      </c>
      <c r="D336" s="33" t="s">
        <v>71</v>
      </c>
      <c r="E336" s="33" t="s">
        <v>72</v>
      </c>
      <c r="F336" s="33" t="s">
        <v>111</v>
      </c>
      <c r="G336" s="33" t="s">
        <v>164</v>
      </c>
      <c r="H336" s="33" t="s">
        <v>0</v>
      </c>
      <c r="I336" s="33" t="s">
        <v>37</v>
      </c>
      <c r="J336" s="33" t="s">
        <v>119</v>
      </c>
      <c r="K336" s="33" t="s">
        <v>58</v>
      </c>
      <c r="L336" s="33" t="s">
        <v>39</v>
      </c>
      <c r="M336" s="33" t="s">
        <v>609</v>
      </c>
      <c r="N336" s="33">
        <v>11.199999809265099</v>
      </c>
      <c r="Q336" s="33">
        <v>16.799999713897702</v>
      </c>
      <c r="T336" s="33">
        <v>5.5999999046325701</v>
      </c>
    </row>
    <row r="337" spans="1:27" x14ac:dyDescent="0.3">
      <c r="A337" s="33" t="str">
        <f t="shared" si="10"/>
        <v>产前</v>
      </c>
      <c r="B337" s="34" t="str">
        <f t="shared" si="11"/>
        <v/>
      </c>
      <c r="C337" s="33" t="s">
        <v>33</v>
      </c>
      <c r="D337" s="33" t="s">
        <v>71</v>
      </c>
      <c r="E337" s="33" t="s">
        <v>72</v>
      </c>
      <c r="F337" s="33" t="s">
        <v>111</v>
      </c>
      <c r="G337" s="33" t="s">
        <v>164</v>
      </c>
      <c r="H337" s="33" t="s">
        <v>0</v>
      </c>
      <c r="I337" s="33" t="s">
        <v>37</v>
      </c>
      <c r="J337" s="33" t="s">
        <v>105</v>
      </c>
      <c r="K337" s="33" t="s">
        <v>58</v>
      </c>
      <c r="L337" s="33" t="s">
        <v>39</v>
      </c>
      <c r="M337" s="33" t="s">
        <v>609</v>
      </c>
      <c r="P337" s="33">
        <v>0</v>
      </c>
      <c r="S337" s="33">
        <v>1</v>
      </c>
      <c r="Y337" s="33">
        <v>1</v>
      </c>
      <c r="AA337" s="33">
        <v>1</v>
      </c>
    </row>
    <row r="338" spans="1:27" x14ac:dyDescent="0.3">
      <c r="A338" s="33" t="str">
        <f t="shared" si="10"/>
        <v>产前</v>
      </c>
      <c r="B338" s="34" t="str">
        <f t="shared" si="11"/>
        <v/>
      </c>
      <c r="C338" s="33" t="s">
        <v>33</v>
      </c>
      <c r="D338" s="33" t="s">
        <v>71</v>
      </c>
      <c r="E338" s="33" t="s">
        <v>72</v>
      </c>
      <c r="F338" s="33" t="s">
        <v>111</v>
      </c>
      <c r="G338" s="33" t="s">
        <v>164</v>
      </c>
      <c r="H338" s="33" t="s">
        <v>0</v>
      </c>
      <c r="I338" s="33" t="s">
        <v>37</v>
      </c>
      <c r="J338" s="33" t="s">
        <v>84</v>
      </c>
      <c r="K338" s="33" t="s">
        <v>58</v>
      </c>
      <c r="L338" s="33" t="s">
        <v>39</v>
      </c>
      <c r="M338" s="33" t="s">
        <v>609</v>
      </c>
      <c r="P338" s="33">
        <v>2</v>
      </c>
      <c r="S338" s="33">
        <v>2</v>
      </c>
    </row>
    <row r="339" spans="1:27" x14ac:dyDescent="0.3">
      <c r="A339" s="33" t="str">
        <f t="shared" si="10"/>
        <v>仪器设备</v>
      </c>
      <c r="B339" s="34" t="str">
        <f t="shared" si="11"/>
        <v/>
      </c>
      <c r="C339" s="33" t="s">
        <v>33</v>
      </c>
      <c r="D339" s="33" t="s">
        <v>71</v>
      </c>
      <c r="E339" s="33" t="s">
        <v>72</v>
      </c>
      <c r="F339" s="33" t="s">
        <v>165</v>
      </c>
      <c r="G339" s="33" t="s">
        <v>166</v>
      </c>
      <c r="H339" s="33" t="s">
        <v>0</v>
      </c>
      <c r="I339" s="33" t="s">
        <v>66</v>
      </c>
      <c r="J339" s="33" t="s">
        <v>67</v>
      </c>
      <c r="K339" s="33" t="s">
        <v>58</v>
      </c>
      <c r="L339" s="33" t="s">
        <v>68</v>
      </c>
      <c r="M339" s="33" t="s">
        <v>608</v>
      </c>
      <c r="P339" s="33">
        <v>1.16999995708466</v>
      </c>
      <c r="S339" s="33">
        <v>1.16999995708466</v>
      </c>
    </row>
    <row r="340" spans="1:27" x14ac:dyDescent="0.3">
      <c r="A340" s="33" t="str">
        <f t="shared" si="10"/>
        <v>产前</v>
      </c>
      <c r="B340" s="34" t="str">
        <f t="shared" si="11"/>
        <v>CMA_产品类</v>
      </c>
      <c r="C340" s="33" t="s">
        <v>33</v>
      </c>
      <c r="D340" s="33" t="s">
        <v>71</v>
      </c>
      <c r="E340" s="33" t="s">
        <v>72</v>
      </c>
      <c r="F340" s="33" t="s">
        <v>165</v>
      </c>
      <c r="G340" s="33" t="s">
        <v>166</v>
      </c>
      <c r="H340" s="33" t="s">
        <v>0</v>
      </c>
      <c r="I340" s="33" t="s">
        <v>37</v>
      </c>
      <c r="J340" s="33" t="s">
        <v>38</v>
      </c>
      <c r="K340" s="33" t="s">
        <v>38</v>
      </c>
      <c r="L340" s="33" t="s">
        <v>39</v>
      </c>
      <c r="M340" s="33" t="s">
        <v>608</v>
      </c>
      <c r="N340" s="33">
        <v>147</v>
      </c>
      <c r="P340" s="33">
        <v>0</v>
      </c>
      <c r="Q340" s="33">
        <v>231</v>
      </c>
      <c r="S340" s="33">
        <v>50.400001525878899</v>
      </c>
      <c r="T340" s="33">
        <v>84</v>
      </c>
      <c r="V340" s="33">
        <v>84</v>
      </c>
      <c r="X340" s="33">
        <v>50.400001525878899</v>
      </c>
      <c r="AA340" s="33">
        <v>50.400001525878899</v>
      </c>
    </row>
    <row r="341" spans="1:27" x14ac:dyDescent="0.3">
      <c r="A341" s="33" t="str">
        <f t="shared" si="10"/>
        <v>产前</v>
      </c>
      <c r="B341" s="34" t="str">
        <f t="shared" si="11"/>
        <v/>
      </c>
      <c r="C341" s="33" t="s">
        <v>33</v>
      </c>
      <c r="D341" s="33" t="s">
        <v>71</v>
      </c>
      <c r="E341" s="33" t="s">
        <v>72</v>
      </c>
      <c r="F341" s="33" t="s">
        <v>165</v>
      </c>
      <c r="G341" s="33" t="s">
        <v>166</v>
      </c>
      <c r="H341" s="33" t="s">
        <v>0</v>
      </c>
      <c r="I341" s="33" t="s">
        <v>41</v>
      </c>
      <c r="J341" s="33" t="s">
        <v>69</v>
      </c>
      <c r="K341" s="33" t="s">
        <v>58</v>
      </c>
      <c r="L341" s="33" t="s">
        <v>39</v>
      </c>
      <c r="M341" s="33" t="s">
        <v>608</v>
      </c>
      <c r="N341" s="33">
        <v>4.1999998092651403</v>
      </c>
      <c r="Q341" s="33">
        <v>6.6499998569488499</v>
      </c>
      <c r="T341" s="33">
        <v>2.4500000476837198</v>
      </c>
      <c r="V341" s="33">
        <v>14</v>
      </c>
    </row>
    <row r="342" spans="1:27" x14ac:dyDescent="0.3">
      <c r="A342" s="33" t="str">
        <f t="shared" si="10"/>
        <v>新生儿</v>
      </c>
      <c r="B342" s="34" t="str">
        <f t="shared" si="11"/>
        <v>MSMS</v>
      </c>
      <c r="C342" s="33" t="s">
        <v>33</v>
      </c>
      <c r="D342" s="33" t="s">
        <v>71</v>
      </c>
      <c r="E342" s="33" t="s">
        <v>72</v>
      </c>
      <c r="F342" s="33" t="s">
        <v>165</v>
      </c>
      <c r="G342" s="33" t="s">
        <v>166</v>
      </c>
      <c r="H342" s="33" t="s">
        <v>1</v>
      </c>
      <c r="I342" s="33" t="s">
        <v>47</v>
      </c>
      <c r="J342" s="33" t="s">
        <v>48</v>
      </c>
      <c r="K342" s="33" t="s">
        <v>591</v>
      </c>
      <c r="L342" s="33" t="s">
        <v>39</v>
      </c>
      <c r="M342" s="33" t="s">
        <v>608</v>
      </c>
      <c r="N342" s="33">
        <v>520</v>
      </c>
      <c r="P342" s="33">
        <v>307.20001220703102</v>
      </c>
      <c r="Q342" s="33">
        <v>784</v>
      </c>
      <c r="S342" s="33">
        <v>614.40002441406295</v>
      </c>
      <c r="T342" s="33">
        <v>264</v>
      </c>
      <c r="V342" s="33">
        <v>307.20001220703102</v>
      </c>
      <c r="X342" s="33">
        <v>307.20001220703102</v>
      </c>
      <c r="AA342" s="33">
        <v>307.20001220703102</v>
      </c>
    </row>
    <row r="343" spans="1:27" x14ac:dyDescent="0.3">
      <c r="A343" s="33" t="str">
        <f t="shared" si="10"/>
        <v>新生儿</v>
      </c>
      <c r="B343" s="34" t="str">
        <f t="shared" si="11"/>
        <v>代谢病诊断</v>
      </c>
      <c r="C343" s="33" t="s">
        <v>33</v>
      </c>
      <c r="D343" s="33" t="s">
        <v>71</v>
      </c>
      <c r="E343" s="33" t="s">
        <v>72</v>
      </c>
      <c r="F343" s="33" t="s">
        <v>165</v>
      </c>
      <c r="G343" s="33" t="s">
        <v>166</v>
      </c>
      <c r="H343" s="33" t="s">
        <v>1</v>
      </c>
      <c r="I343" s="33" t="s">
        <v>95</v>
      </c>
      <c r="J343" s="33" t="s">
        <v>96</v>
      </c>
      <c r="K343" s="33" t="s">
        <v>587</v>
      </c>
      <c r="L343" s="33" t="s">
        <v>39</v>
      </c>
      <c r="M343" s="33" t="s">
        <v>609</v>
      </c>
      <c r="N343" s="33">
        <v>18</v>
      </c>
      <c r="Q343" s="33">
        <v>42</v>
      </c>
      <c r="T343" s="33">
        <v>24</v>
      </c>
    </row>
    <row r="344" spans="1:27" x14ac:dyDescent="0.3">
      <c r="A344" s="33" t="str">
        <f t="shared" si="10"/>
        <v>新生儿</v>
      </c>
      <c r="B344" s="34" t="str">
        <f t="shared" si="11"/>
        <v>代谢病诊断</v>
      </c>
      <c r="C344" s="33" t="s">
        <v>33</v>
      </c>
      <c r="D344" s="33" t="s">
        <v>71</v>
      </c>
      <c r="E344" s="33" t="s">
        <v>72</v>
      </c>
      <c r="F344" s="33" t="s">
        <v>165</v>
      </c>
      <c r="G344" s="33" t="s">
        <v>166</v>
      </c>
      <c r="H344" s="33" t="s">
        <v>1</v>
      </c>
      <c r="I344" s="33" t="s">
        <v>95</v>
      </c>
      <c r="J344" s="33" t="s">
        <v>96</v>
      </c>
      <c r="K344" s="33" t="s">
        <v>587</v>
      </c>
      <c r="L344" s="33" t="s">
        <v>39</v>
      </c>
      <c r="M344" s="33" t="s">
        <v>608</v>
      </c>
      <c r="V344" s="33">
        <v>24</v>
      </c>
    </row>
    <row r="345" spans="1:27" x14ac:dyDescent="0.3">
      <c r="A345" s="33" t="str">
        <f t="shared" si="10"/>
        <v>服务类</v>
      </c>
      <c r="B345" s="34" t="str">
        <f t="shared" si="11"/>
        <v/>
      </c>
      <c r="C345" s="33" t="s">
        <v>33</v>
      </c>
      <c r="D345" s="33" t="s">
        <v>71</v>
      </c>
      <c r="E345" s="33" t="s">
        <v>72</v>
      </c>
      <c r="F345" s="33" t="s">
        <v>165</v>
      </c>
      <c r="G345" s="33" t="s">
        <v>166</v>
      </c>
      <c r="H345" s="33" t="s">
        <v>54</v>
      </c>
      <c r="I345" s="33" t="s">
        <v>85</v>
      </c>
      <c r="J345" s="33" t="s">
        <v>86</v>
      </c>
      <c r="K345" s="33" t="s">
        <v>58</v>
      </c>
      <c r="L345" s="33" t="s">
        <v>39</v>
      </c>
      <c r="M345" s="33" t="s">
        <v>54</v>
      </c>
      <c r="N345" s="33">
        <v>500</v>
      </c>
      <c r="Q345" s="33">
        <v>500</v>
      </c>
    </row>
    <row r="346" spans="1:27" x14ac:dyDescent="0.3">
      <c r="A346" s="33" t="str">
        <f t="shared" si="10"/>
        <v>产前</v>
      </c>
      <c r="B346" s="34" t="str">
        <f t="shared" si="11"/>
        <v>血清学筛查</v>
      </c>
      <c r="C346" s="33" t="s">
        <v>33</v>
      </c>
      <c r="D346" s="33" t="s">
        <v>71</v>
      </c>
      <c r="E346" s="33" t="s">
        <v>72</v>
      </c>
      <c r="F346" s="33" t="s">
        <v>165</v>
      </c>
      <c r="G346" s="33" t="s">
        <v>167</v>
      </c>
      <c r="H346" s="33" t="s">
        <v>0</v>
      </c>
      <c r="I346" s="33" t="s">
        <v>79</v>
      </c>
      <c r="J346" s="33" t="s">
        <v>80</v>
      </c>
      <c r="K346" s="33" t="s">
        <v>79</v>
      </c>
      <c r="L346" s="33" t="s">
        <v>39</v>
      </c>
      <c r="M346" s="33" t="s">
        <v>608</v>
      </c>
      <c r="N346" s="33">
        <v>17.5</v>
      </c>
      <c r="P346" s="33">
        <v>18.2399997711182</v>
      </c>
      <c r="Q346" s="33">
        <v>26.25</v>
      </c>
      <c r="S346" s="33">
        <v>45.600000381469698</v>
      </c>
      <c r="T346" s="33">
        <v>8.75</v>
      </c>
      <c r="W346" s="33">
        <v>27.360000610351602</v>
      </c>
      <c r="AA346" s="33">
        <v>27.360000610351602</v>
      </c>
    </row>
    <row r="347" spans="1:27" x14ac:dyDescent="0.3">
      <c r="A347" s="33" t="str">
        <f t="shared" si="10"/>
        <v>产前</v>
      </c>
      <c r="B347" s="34" t="str">
        <f t="shared" si="11"/>
        <v>血清学筛查</v>
      </c>
      <c r="C347" s="33" t="s">
        <v>33</v>
      </c>
      <c r="D347" s="33" t="s">
        <v>71</v>
      </c>
      <c r="E347" s="33" t="s">
        <v>72</v>
      </c>
      <c r="F347" s="33" t="s">
        <v>165</v>
      </c>
      <c r="G347" s="33" t="s">
        <v>167</v>
      </c>
      <c r="H347" s="33" t="s">
        <v>0</v>
      </c>
      <c r="I347" s="33" t="s">
        <v>79</v>
      </c>
      <c r="J347" s="33" t="s">
        <v>102</v>
      </c>
      <c r="K347" s="33" t="s">
        <v>79</v>
      </c>
      <c r="L347" s="33" t="s">
        <v>39</v>
      </c>
      <c r="M347" s="33" t="s">
        <v>608</v>
      </c>
      <c r="N347" s="33">
        <v>14</v>
      </c>
      <c r="P347" s="33">
        <v>14.5920000076294</v>
      </c>
      <c r="Q347" s="33">
        <v>21</v>
      </c>
      <c r="S347" s="33">
        <v>36.480000495910602</v>
      </c>
      <c r="T347" s="33">
        <v>7</v>
      </c>
      <c r="W347" s="33">
        <v>21.8880004882813</v>
      </c>
      <c r="AA347" s="33">
        <v>21.8880004882813</v>
      </c>
    </row>
    <row r="348" spans="1:27" x14ac:dyDescent="0.3">
      <c r="A348" s="33" t="str">
        <f t="shared" si="10"/>
        <v>产前</v>
      </c>
      <c r="B348" s="34" t="str">
        <f t="shared" si="11"/>
        <v>血清学筛查</v>
      </c>
      <c r="C348" s="33" t="s">
        <v>33</v>
      </c>
      <c r="D348" s="33" t="s">
        <v>71</v>
      </c>
      <c r="E348" s="33" t="s">
        <v>72</v>
      </c>
      <c r="F348" s="33" t="s">
        <v>165</v>
      </c>
      <c r="G348" s="33" t="s">
        <v>167</v>
      </c>
      <c r="H348" s="33" t="s">
        <v>0</v>
      </c>
      <c r="I348" s="33" t="s">
        <v>79</v>
      </c>
      <c r="J348" s="33" t="s">
        <v>81</v>
      </c>
      <c r="K348" s="33" t="s">
        <v>79</v>
      </c>
      <c r="L348" s="33" t="s">
        <v>39</v>
      </c>
      <c r="M348" s="33" t="s">
        <v>608</v>
      </c>
      <c r="N348" s="33">
        <v>14</v>
      </c>
      <c r="P348" s="33">
        <v>14.5920000076294</v>
      </c>
      <c r="Q348" s="33">
        <v>21</v>
      </c>
      <c r="S348" s="33">
        <v>36.480000495910602</v>
      </c>
      <c r="T348" s="33">
        <v>7</v>
      </c>
      <c r="W348" s="33">
        <v>21.8880004882813</v>
      </c>
      <c r="AA348" s="33">
        <v>21.8880004882813</v>
      </c>
    </row>
    <row r="349" spans="1:27" x14ac:dyDescent="0.3">
      <c r="A349" s="33" t="str">
        <f t="shared" si="10"/>
        <v>产前</v>
      </c>
      <c r="B349" s="34" t="str">
        <f t="shared" si="11"/>
        <v/>
      </c>
      <c r="C349" s="33" t="s">
        <v>33</v>
      </c>
      <c r="D349" s="33" t="s">
        <v>71</v>
      </c>
      <c r="E349" s="33" t="s">
        <v>72</v>
      </c>
      <c r="F349" s="33" t="s">
        <v>165</v>
      </c>
      <c r="G349" s="33" t="s">
        <v>167</v>
      </c>
      <c r="H349" s="33" t="s">
        <v>0</v>
      </c>
      <c r="I349" s="33" t="s">
        <v>37</v>
      </c>
      <c r="J349" s="33" t="s">
        <v>83</v>
      </c>
      <c r="K349" s="33" t="s">
        <v>58</v>
      </c>
      <c r="L349" s="33" t="s">
        <v>39</v>
      </c>
      <c r="M349" s="33" t="s">
        <v>609</v>
      </c>
      <c r="N349" s="33">
        <v>57.119998931884801</v>
      </c>
      <c r="Q349" s="33">
        <v>85.679998397827106</v>
      </c>
      <c r="T349" s="33">
        <v>28.559999465942401</v>
      </c>
    </row>
    <row r="350" spans="1:27" x14ac:dyDescent="0.3">
      <c r="A350" s="33" t="str">
        <f t="shared" si="10"/>
        <v>产前</v>
      </c>
      <c r="B350" s="34" t="str">
        <f t="shared" si="11"/>
        <v>CMA_LDT</v>
      </c>
      <c r="C350" s="33" t="s">
        <v>33</v>
      </c>
      <c r="D350" s="33" t="s">
        <v>71</v>
      </c>
      <c r="E350" s="33" t="s">
        <v>72</v>
      </c>
      <c r="F350" s="33" t="s">
        <v>165</v>
      </c>
      <c r="G350" s="33" t="s">
        <v>167</v>
      </c>
      <c r="H350" s="33" t="s">
        <v>0</v>
      </c>
      <c r="I350" s="33" t="s">
        <v>37</v>
      </c>
      <c r="J350" s="33" t="s">
        <v>38</v>
      </c>
      <c r="K350" s="33" t="s">
        <v>38</v>
      </c>
      <c r="L350" s="33" t="s">
        <v>39</v>
      </c>
      <c r="M350" s="33" t="s">
        <v>609</v>
      </c>
      <c r="N350" s="33">
        <v>54.000001907348597</v>
      </c>
      <c r="P350" s="33">
        <v>28.799999237060501</v>
      </c>
      <c r="Q350" s="33">
        <v>97.2000026702881</v>
      </c>
      <c r="S350" s="33">
        <v>32.399999141693101</v>
      </c>
      <c r="T350" s="33">
        <v>43.200000762939503</v>
      </c>
      <c r="Y350" s="33">
        <v>3.5999999046325701</v>
      </c>
      <c r="AA350" s="33">
        <v>3.5999999046325701</v>
      </c>
    </row>
    <row r="351" spans="1:27" x14ac:dyDescent="0.3">
      <c r="A351" s="33" t="str">
        <f t="shared" si="10"/>
        <v>产前</v>
      </c>
      <c r="B351" s="34" t="str">
        <f t="shared" si="11"/>
        <v>CMA_产品类</v>
      </c>
      <c r="C351" s="33" t="s">
        <v>33</v>
      </c>
      <c r="D351" s="33" t="s">
        <v>71</v>
      </c>
      <c r="E351" s="33" t="s">
        <v>72</v>
      </c>
      <c r="F351" s="33" t="s">
        <v>165</v>
      </c>
      <c r="G351" s="33" t="s">
        <v>167</v>
      </c>
      <c r="H351" s="33" t="s">
        <v>0</v>
      </c>
      <c r="I351" s="33" t="s">
        <v>37</v>
      </c>
      <c r="J351" s="33" t="s">
        <v>38</v>
      </c>
      <c r="K351" s="33" t="s">
        <v>38</v>
      </c>
      <c r="L351" s="33" t="s">
        <v>39</v>
      </c>
      <c r="M351" s="33" t="s">
        <v>608</v>
      </c>
      <c r="V351" s="33">
        <v>0</v>
      </c>
    </row>
    <row r="352" spans="1:27" x14ac:dyDescent="0.3">
      <c r="A352" s="33" t="str">
        <f t="shared" si="10"/>
        <v>产前</v>
      </c>
      <c r="B352" s="34" t="str">
        <f t="shared" si="11"/>
        <v/>
      </c>
      <c r="C352" s="33" t="s">
        <v>33</v>
      </c>
      <c r="D352" s="33" t="s">
        <v>71</v>
      </c>
      <c r="E352" s="33" t="s">
        <v>72</v>
      </c>
      <c r="F352" s="33" t="s">
        <v>165</v>
      </c>
      <c r="G352" s="33" t="s">
        <v>167</v>
      </c>
      <c r="H352" s="33" t="s">
        <v>0</v>
      </c>
      <c r="I352" s="33" t="s">
        <v>37</v>
      </c>
      <c r="J352" s="33" t="s">
        <v>134</v>
      </c>
      <c r="K352" s="33" t="s">
        <v>58</v>
      </c>
      <c r="L352" s="33" t="s">
        <v>39</v>
      </c>
      <c r="M352" s="33" t="s">
        <v>609</v>
      </c>
      <c r="N352" s="33">
        <v>4.8000001907348597</v>
      </c>
      <c r="Q352" s="33">
        <v>7.2000002861022896</v>
      </c>
      <c r="T352" s="33">
        <v>2.4000000953674299</v>
      </c>
    </row>
    <row r="353" spans="1:27" x14ac:dyDescent="0.3">
      <c r="A353" s="33" t="str">
        <f t="shared" si="10"/>
        <v>产前</v>
      </c>
      <c r="B353" s="34" t="str">
        <f t="shared" si="11"/>
        <v/>
      </c>
      <c r="C353" s="33" t="s">
        <v>33</v>
      </c>
      <c r="D353" s="33" t="s">
        <v>71</v>
      </c>
      <c r="E353" s="33" t="s">
        <v>72</v>
      </c>
      <c r="F353" s="33" t="s">
        <v>165</v>
      </c>
      <c r="G353" s="33" t="s">
        <v>167</v>
      </c>
      <c r="H353" s="33" t="s">
        <v>0</v>
      </c>
      <c r="I353" s="33" t="s">
        <v>37</v>
      </c>
      <c r="J353" s="33" t="s">
        <v>106</v>
      </c>
      <c r="K353" s="33" t="s">
        <v>58</v>
      </c>
      <c r="L353" s="33" t="s">
        <v>39</v>
      </c>
      <c r="M353" s="33" t="s">
        <v>609</v>
      </c>
      <c r="P353" s="33">
        <v>4</v>
      </c>
      <c r="S353" s="33">
        <v>4</v>
      </c>
    </row>
    <row r="354" spans="1:27" x14ac:dyDescent="0.3">
      <c r="A354" s="33" t="str">
        <f t="shared" si="10"/>
        <v>产前</v>
      </c>
      <c r="B354" s="34" t="str">
        <f t="shared" si="11"/>
        <v/>
      </c>
      <c r="C354" s="33" t="s">
        <v>33</v>
      </c>
      <c r="D354" s="33" t="s">
        <v>71</v>
      </c>
      <c r="E354" s="33" t="s">
        <v>72</v>
      </c>
      <c r="F354" s="33" t="s">
        <v>165</v>
      </c>
      <c r="G354" s="33" t="s">
        <v>167</v>
      </c>
      <c r="H354" s="33" t="s">
        <v>0</v>
      </c>
      <c r="I354" s="33" t="s">
        <v>37</v>
      </c>
      <c r="J354" s="33" t="s">
        <v>106</v>
      </c>
      <c r="K354" s="33" t="s">
        <v>58</v>
      </c>
      <c r="L354" s="33" t="s">
        <v>39</v>
      </c>
      <c r="M354" s="33" t="s">
        <v>608</v>
      </c>
      <c r="V354" s="33">
        <v>5.8000001907348597</v>
      </c>
    </row>
    <row r="355" spans="1:27" x14ac:dyDescent="0.3">
      <c r="A355" s="33" t="str">
        <f t="shared" si="10"/>
        <v>产前</v>
      </c>
      <c r="B355" s="34" t="str">
        <f t="shared" si="11"/>
        <v/>
      </c>
      <c r="C355" s="33" t="s">
        <v>33</v>
      </c>
      <c r="D355" s="33" t="s">
        <v>71</v>
      </c>
      <c r="E355" s="33" t="s">
        <v>72</v>
      </c>
      <c r="F355" s="33" t="s">
        <v>165</v>
      </c>
      <c r="G355" s="33" t="s">
        <v>167</v>
      </c>
      <c r="H355" s="33" t="s">
        <v>0</v>
      </c>
      <c r="I355" s="33" t="s">
        <v>41</v>
      </c>
      <c r="J355" s="33" t="s">
        <v>69</v>
      </c>
      <c r="K355" s="33" t="s">
        <v>58</v>
      </c>
      <c r="L355" s="33" t="s">
        <v>39</v>
      </c>
      <c r="M355" s="33" t="s">
        <v>608</v>
      </c>
      <c r="N355" s="33">
        <v>9.4399995803833008</v>
      </c>
      <c r="P355" s="33">
        <v>0</v>
      </c>
      <c r="Q355" s="33">
        <v>14.159999370574999</v>
      </c>
      <c r="S355" s="33">
        <v>11.7799997329712</v>
      </c>
      <c r="T355" s="33">
        <v>4.7199997901916504</v>
      </c>
      <c r="W355" s="33">
        <v>11.7799997329712</v>
      </c>
      <c r="AA355" s="33">
        <v>11.7799997329712</v>
      </c>
    </row>
    <row r="356" spans="1:27" x14ac:dyDescent="0.3">
      <c r="A356" s="33" t="str">
        <f t="shared" si="10"/>
        <v>产前</v>
      </c>
      <c r="B356" s="34" t="str">
        <f t="shared" si="11"/>
        <v/>
      </c>
      <c r="C356" s="33" t="s">
        <v>33</v>
      </c>
      <c r="D356" s="33" t="s">
        <v>71</v>
      </c>
      <c r="E356" s="33" t="s">
        <v>72</v>
      </c>
      <c r="F356" s="33" t="s">
        <v>168</v>
      </c>
      <c r="G356" s="33" t="s">
        <v>169</v>
      </c>
      <c r="H356" s="33" t="s">
        <v>0</v>
      </c>
      <c r="I356" s="33" t="s">
        <v>45</v>
      </c>
      <c r="J356" s="33" t="s">
        <v>46</v>
      </c>
      <c r="K356" s="33" t="s">
        <v>58</v>
      </c>
      <c r="L356" s="33" t="s">
        <v>39</v>
      </c>
      <c r="M356" s="33" t="s">
        <v>608</v>
      </c>
      <c r="P356" s="33">
        <v>1.2720000147819499</v>
      </c>
      <c r="S356" s="33">
        <v>1.2720000147819499</v>
      </c>
    </row>
    <row r="357" spans="1:27" x14ac:dyDescent="0.3">
      <c r="A357" s="33" t="str">
        <f t="shared" si="10"/>
        <v>产前</v>
      </c>
      <c r="B357" s="34" t="str">
        <f t="shared" si="11"/>
        <v/>
      </c>
      <c r="C357" s="33" t="s">
        <v>33</v>
      </c>
      <c r="D357" s="33" t="s">
        <v>71</v>
      </c>
      <c r="E357" s="33" t="s">
        <v>72</v>
      </c>
      <c r="F357" s="33" t="s">
        <v>168</v>
      </c>
      <c r="G357" s="33" t="s">
        <v>169</v>
      </c>
      <c r="H357" s="33" t="s">
        <v>0</v>
      </c>
      <c r="I357" s="33" t="s">
        <v>41</v>
      </c>
      <c r="J357" s="33" t="s">
        <v>120</v>
      </c>
      <c r="K357" s="33" t="s">
        <v>58</v>
      </c>
      <c r="L357" s="33" t="s">
        <v>39</v>
      </c>
      <c r="M357" s="33" t="s">
        <v>608</v>
      </c>
      <c r="N357" s="33">
        <v>0.57999998331069902</v>
      </c>
      <c r="Q357" s="33">
        <v>0.57999998331069902</v>
      </c>
    </row>
    <row r="358" spans="1:27" x14ac:dyDescent="0.3">
      <c r="A358" s="33" t="str">
        <f t="shared" si="10"/>
        <v>产前</v>
      </c>
      <c r="B358" s="34" t="str">
        <f t="shared" si="11"/>
        <v/>
      </c>
      <c r="C358" s="33" t="s">
        <v>33</v>
      </c>
      <c r="D358" s="33" t="s">
        <v>71</v>
      </c>
      <c r="E358" s="33" t="s">
        <v>72</v>
      </c>
      <c r="F358" s="33" t="s">
        <v>155</v>
      </c>
      <c r="G358" s="33" t="s">
        <v>170</v>
      </c>
      <c r="H358" s="33" t="s">
        <v>0</v>
      </c>
      <c r="I358" s="33" t="s">
        <v>45</v>
      </c>
      <c r="J358" s="33" t="s">
        <v>46</v>
      </c>
      <c r="K358" s="33" t="s">
        <v>58</v>
      </c>
      <c r="L358" s="33" t="s">
        <v>39</v>
      </c>
      <c r="M358" s="33" t="s">
        <v>608</v>
      </c>
      <c r="P358" s="33">
        <v>21.730000138282801</v>
      </c>
      <c r="S358" s="33">
        <v>35.330000042915302</v>
      </c>
      <c r="Y358" s="33">
        <v>11.0999999046326</v>
      </c>
      <c r="Z358" s="33">
        <v>2.5</v>
      </c>
      <c r="AA358" s="33">
        <v>13.5999999046326</v>
      </c>
    </row>
    <row r="359" spans="1:27" x14ac:dyDescent="0.3">
      <c r="A359" s="33" t="str">
        <f t="shared" si="10"/>
        <v>产前</v>
      </c>
      <c r="B359" s="34" t="str">
        <f t="shared" si="11"/>
        <v>血清学筛查</v>
      </c>
      <c r="C359" s="33" t="s">
        <v>33</v>
      </c>
      <c r="D359" s="33" t="s">
        <v>71</v>
      </c>
      <c r="E359" s="33" t="s">
        <v>72</v>
      </c>
      <c r="F359" s="33" t="s">
        <v>155</v>
      </c>
      <c r="G359" s="33" t="s">
        <v>170</v>
      </c>
      <c r="H359" s="33" t="s">
        <v>0</v>
      </c>
      <c r="I359" s="33" t="s">
        <v>79</v>
      </c>
      <c r="J359" s="33" t="s">
        <v>80</v>
      </c>
      <c r="K359" s="33" t="s">
        <v>79</v>
      </c>
      <c r="L359" s="33" t="s">
        <v>39</v>
      </c>
      <c r="M359" s="33" t="s">
        <v>608</v>
      </c>
      <c r="N359" s="33">
        <v>100.770000457764</v>
      </c>
      <c r="P359" s="33">
        <v>36.954000473022496</v>
      </c>
      <c r="Q359" s="33">
        <v>161.22999954223599</v>
      </c>
      <c r="S359" s="33">
        <v>90.705999374389606</v>
      </c>
      <c r="T359" s="33">
        <v>60.459999084472699</v>
      </c>
      <c r="V359" s="33">
        <v>60.459999084472699</v>
      </c>
      <c r="Y359" s="33">
        <v>53.751998901367202</v>
      </c>
      <c r="AA359" s="33">
        <v>53.751998901367202</v>
      </c>
    </row>
    <row r="360" spans="1:27" x14ac:dyDescent="0.3">
      <c r="A360" s="33" t="str">
        <f t="shared" si="10"/>
        <v>产前</v>
      </c>
      <c r="B360" s="34" t="str">
        <f t="shared" si="11"/>
        <v>血清学筛查</v>
      </c>
      <c r="C360" s="33" t="s">
        <v>33</v>
      </c>
      <c r="D360" s="33" t="s">
        <v>71</v>
      </c>
      <c r="E360" s="33" t="s">
        <v>72</v>
      </c>
      <c r="F360" s="33" t="s">
        <v>155</v>
      </c>
      <c r="G360" s="33" t="s">
        <v>170</v>
      </c>
      <c r="H360" s="33" t="s">
        <v>0</v>
      </c>
      <c r="I360" s="33" t="s">
        <v>79</v>
      </c>
      <c r="J360" s="33" t="s">
        <v>81</v>
      </c>
      <c r="K360" s="33" t="s">
        <v>79</v>
      </c>
      <c r="L360" s="33" t="s">
        <v>39</v>
      </c>
      <c r="M360" s="33" t="s">
        <v>608</v>
      </c>
      <c r="N360" s="33">
        <v>68.039999008178697</v>
      </c>
      <c r="P360" s="33">
        <v>24.947998046875</v>
      </c>
      <c r="Q360" s="33">
        <v>108.859998703003</v>
      </c>
      <c r="S360" s="33">
        <v>61.235996246337898</v>
      </c>
      <c r="T360" s="33">
        <v>40.819999694824197</v>
      </c>
      <c r="V360" s="33">
        <v>40.819999694824197</v>
      </c>
      <c r="Y360" s="33">
        <v>36.287998199462898</v>
      </c>
      <c r="AA360" s="33">
        <v>36.287998199462898</v>
      </c>
    </row>
    <row r="361" spans="1:27" x14ac:dyDescent="0.3">
      <c r="A361" s="33" t="str">
        <f t="shared" si="10"/>
        <v>产前</v>
      </c>
      <c r="B361" s="34" t="str">
        <f t="shared" si="11"/>
        <v/>
      </c>
      <c r="C361" s="33" t="s">
        <v>33</v>
      </c>
      <c r="D361" s="33" t="s">
        <v>71</v>
      </c>
      <c r="E361" s="33" t="s">
        <v>72</v>
      </c>
      <c r="F361" s="33" t="s">
        <v>155</v>
      </c>
      <c r="G361" s="33" t="s">
        <v>170</v>
      </c>
      <c r="H361" s="33" t="s">
        <v>0</v>
      </c>
      <c r="I361" s="33" t="s">
        <v>79</v>
      </c>
      <c r="J361" s="33" t="s">
        <v>82</v>
      </c>
      <c r="K361" s="33" t="s">
        <v>58</v>
      </c>
      <c r="L361" s="33" t="s">
        <v>39</v>
      </c>
      <c r="M361" s="33" t="s">
        <v>608</v>
      </c>
      <c r="P361" s="33">
        <v>0</v>
      </c>
      <c r="S361" s="33">
        <v>0.89999997615814198</v>
      </c>
      <c r="Y361" s="33">
        <v>0.89999997615814198</v>
      </c>
      <c r="AA361" s="33">
        <v>0.89999997615814198</v>
      </c>
    </row>
    <row r="362" spans="1:27" x14ac:dyDescent="0.3">
      <c r="A362" s="33" t="str">
        <f t="shared" si="10"/>
        <v>产前</v>
      </c>
      <c r="B362" s="34" t="str">
        <f t="shared" si="11"/>
        <v>CMA_LDT</v>
      </c>
      <c r="C362" s="33" t="s">
        <v>33</v>
      </c>
      <c r="D362" s="33" t="s">
        <v>71</v>
      </c>
      <c r="E362" s="33" t="s">
        <v>72</v>
      </c>
      <c r="F362" s="33" t="s">
        <v>155</v>
      </c>
      <c r="G362" s="33" t="s">
        <v>170</v>
      </c>
      <c r="H362" s="33" t="s">
        <v>0</v>
      </c>
      <c r="I362" s="33" t="s">
        <v>37</v>
      </c>
      <c r="J362" s="33" t="s">
        <v>38</v>
      </c>
      <c r="K362" s="33" t="s">
        <v>38</v>
      </c>
      <c r="L362" s="33" t="s">
        <v>39</v>
      </c>
      <c r="M362" s="33" t="s">
        <v>609</v>
      </c>
      <c r="N362" s="33">
        <v>173.60000610351599</v>
      </c>
      <c r="P362" s="33">
        <v>133.299995422363</v>
      </c>
      <c r="Q362" s="33">
        <v>266.60000610351602</v>
      </c>
      <c r="S362" s="33">
        <v>133.299995422363</v>
      </c>
      <c r="T362" s="33">
        <v>93</v>
      </c>
    </row>
    <row r="363" spans="1:27" x14ac:dyDescent="0.3">
      <c r="A363" s="33" t="str">
        <f t="shared" si="10"/>
        <v>产前</v>
      </c>
      <c r="B363" s="34" t="str">
        <f t="shared" si="11"/>
        <v>CMA_产品类</v>
      </c>
      <c r="C363" s="33" t="s">
        <v>33</v>
      </c>
      <c r="D363" s="33" t="s">
        <v>71</v>
      </c>
      <c r="E363" s="33" t="s">
        <v>72</v>
      </c>
      <c r="F363" s="33" t="s">
        <v>155</v>
      </c>
      <c r="G363" s="33" t="s">
        <v>170</v>
      </c>
      <c r="H363" s="33" t="s">
        <v>0</v>
      </c>
      <c r="I363" s="33" t="s">
        <v>37</v>
      </c>
      <c r="J363" s="33" t="s">
        <v>38</v>
      </c>
      <c r="K363" s="33" t="s">
        <v>38</v>
      </c>
      <c r="L363" s="33" t="s">
        <v>39</v>
      </c>
      <c r="M363" s="33" t="s">
        <v>608</v>
      </c>
      <c r="V363" s="33">
        <v>55.799999237060497</v>
      </c>
    </row>
    <row r="364" spans="1:27" x14ac:dyDescent="0.3">
      <c r="A364" s="33" t="str">
        <f t="shared" si="10"/>
        <v>产前</v>
      </c>
      <c r="B364" s="34" t="str">
        <f t="shared" si="11"/>
        <v/>
      </c>
      <c r="C364" s="33" t="s">
        <v>33</v>
      </c>
      <c r="D364" s="33" t="s">
        <v>71</v>
      </c>
      <c r="E364" s="33" t="s">
        <v>72</v>
      </c>
      <c r="F364" s="33" t="s">
        <v>155</v>
      </c>
      <c r="G364" s="33" t="s">
        <v>170</v>
      </c>
      <c r="H364" s="33" t="s">
        <v>0</v>
      </c>
      <c r="I364" s="33" t="s">
        <v>37</v>
      </c>
      <c r="J364" s="33" t="s">
        <v>84</v>
      </c>
      <c r="K364" s="33" t="s">
        <v>58</v>
      </c>
      <c r="L364" s="33" t="s">
        <v>39</v>
      </c>
      <c r="M364" s="33" t="s">
        <v>609</v>
      </c>
      <c r="P364" s="33">
        <v>0.89999997615814198</v>
      </c>
      <c r="S364" s="33">
        <v>0.89999997615814198</v>
      </c>
    </row>
    <row r="365" spans="1:27" x14ac:dyDescent="0.3">
      <c r="A365" s="33" t="str">
        <f t="shared" si="10"/>
        <v>产前</v>
      </c>
      <c r="B365" s="34" t="str">
        <f t="shared" si="11"/>
        <v/>
      </c>
      <c r="C365" s="33" t="s">
        <v>33</v>
      </c>
      <c r="D365" s="33" t="s">
        <v>71</v>
      </c>
      <c r="E365" s="33" t="s">
        <v>72</v>
      </c>
      <c r="F365" s="33" t="s">
        <v>155</v>
      </c>
      <c r="G365" s="33" t="s">
        <v>170</v>
      </c>
      <c r="H365" s="33" t="s">
        <v>0</v>
      </c>
      <c r="I365" s="33" t="s">
        <v>37</v>
      </c>
      <c r="J365" s="33" t="s">
        <v>134</v>
      </c>
      <c r="K365" s="33" t="s">
        <v>58</v>
      </c>
      <c r="L365" s="33" t="s">
        <v>39</v>
      </c>
      <c r="M365" s="33" t="s">
        <v>609</v>
      </c>
      <c r="P365" s="33">
        <v>2.7999999523162802</v>
      </c>
      <c r="S365" s="33">
        <v>2.7999999523162802</v>
      </c>
    </row>
    <row r="366" spans="1:27" x14ac:dyDescent="0.3">
      <c r="A366" s="33" t="str">
        <f t="shared" si="10"/>
        <v>产前</v>
      </c>
      <c r="B366" s="34" t="str">
        <f t="shared" si="11"/>
        <v/>
      </c>
      <c r="C366" s="33" t="s">
        <v>33</v>
      </c>
      <c r="D366" s="33" t="s">
        <v>71</v>
      </c>
      <c r="E366" s="33" t="s">
        <v>72</v>
      </c>
      <c r="F366" s="33" t="s">
        <v>155</v>
      </c>
      <c r="G366" s="33" t="s">
        <v>170</v>
      </c>
      <c r="H366" s="33" t="s">
        <v>0</v>
      </c>
      <c r="I366" s="33" t="s">
        <v>41</v>
      </c>
      <c r="J366" s="33" t="s">
        <v>69</v>
      </c>
      <c r="K366" s="33" t="s">
        <v>58</v>
      </c>
      <c r="L366" s="33" t="s">
        <v>39</v>
      </c>
      <c r="M366" s="33" t="s">
        <v>608</v>
      </c>
      <c r="N366" s="33">
        <v>16.539999961852999</v>
      </c>
      <c r="P366" s="33">
        <v>23.152999877929702</v>
      </c>
      <c r="Q366" s="33">
        <v>26.460000038147001</v>
      </c>
      <c r="S366" s="33">
        <v>69.457998275756793</v>
      </c>
      <c r="T366" s="33">
        <v>9.9200000762939506</v>
      </c>
      <c r="V366" s="33">
        <v>19.840000152587901</v>
      </c>
      <c r="W366" s="33">
        <v>19.844999313354499</v>
      </c>
      <c r="Y366" s="33">
        <v>26.459999084472699</v>
      </c>
      <c r="AA366" s="33">
        <v>46.304998397827099</v>
      </c>
    </row>
    <row r="367" spans="1:27" x14ac:dyDescent="0.3">
      <c r="A367" s="33" t="str">
        <f t="shared" si="10"/>
        <v>新生儿</v>
      </c>
      <c r="B367" s="34" t="str">
        <f t="shared" si="11"/>
        <v>常规新筛</v>
      </c>
      <c r="C367" s="33" t="s">
        <v>33</v>
      </c>
      <c r="D367" s="33" t="s">
        <v>71</v>
      </c>
      <c r="E367" s="33" t="s">
        <v>72</v>
      </c>
      <c r="F367" s="33" t="s">
        <v>155</v>
      </c>
      <c r="G367" s="33" t="s">
        <v>170</v>
      </c>
      <c r="H367" s="33" t="s">
        <v>1</v>
      </c>
      <c r="I367" s="33" t="s">
        <v>60</v>
      </c>
      <c r="J367" s="33" t="s">
        <v>87</v>
      </c>
      <c r="K367" s="33" t="s">
        <v>667</v>
      </c>
      <c r="L367" s="33" t="s">
        <v>39</v>
      </c>
      <c r="M367" s="33" t="s">
        <v>608</v>
      </c>
      <c r="N367" s="33">
        <v>39.189999580383301</v>
      </c>
      <c r="P367" s="33">
        <v>26.127000808715799</v>
      </c>
      <c r="Q367" s="33">
        <v>65.319998741149902</v>
      </c>
      <c r="S367" s="33">
        <v>52.254001617431598</v>
      </c>
      <c r="T367" s="33">
        <v>26.129999160766602</v>
      </c>
      <c r="V367" s="33">
        <v>26.120000839233398</v>
      </c>
      <c r="Y367" s="33">
        <v>26.127000808715799</v>
      </c>
      <c r="AA367" s="33">
        <v>26.127000808715799</v>
      </c>
    </row>
    <row r="368" spans="1:27" x14ac:dyDescent="0.3">
      <c r="A368" s="33" t="str">
        <f t="shared" si="10"/>
        <v>新生儿</v>
      </c>
      <c r="B368" s="34" t="str">
        <f t="shared" si="11"/>
        <v>常规新筛</v>
      </c>
      <c r="C368" s="33" t="s">
        <v>33</v>
      </c>
      <c r="D368" s="33" t="s">
        <v>71</v>
      </c>
      <c r="E368" s="33" t="s">
        <v>72</v>
      </c>
      <c r="F368" s="33" t="s">
        <v>155</v>
      </c>
      <c r="G368" s="33" t="s">
        <v>170</v>
      </c>
      <c r="H368" s="33" t="s">
        <v>1</v>
      </c>
      <c r="I368" s="33" t="s">
        <v>60</v>
      </c>
      <c r="J368" s="33" t="s">
        <v>88</v>
      </c>
      <c r="K368" s="33" t="s">
        <v>667</v>
      </c>
      <c r="L368" s="33" t="s">
        <v>39</v>
      </c>
      <c r="M368" s="33" t="s">
        <v>608</v>
      </c>
      <c r="N368" s="33">
        <v>19.039999485015901</v>
      </c>
      <c r="P368" s="33">
        <v>19.051000118255601</v>
      </c>
      <c r="Q368" s="33">
        <v>31.729999065399198</v>
      </c>
      <c r="S368" s="33">
        <v>31.752000331878701</v>
      </c>
      <c r="T368" s="33">
        <v>12.689999580383301</v>
      </c>
      <c r="V368" s="33">
        <v>12.689999580383301</v>
      </c>
      <c r="Y368" s="33">
        <v>12.701000213623001</v>
      </c>
      <c r="AA368" s="33">
        <v>12.701000213623001</v>
      </c>
    </row>
    <row r="369" spans="1:27" x14ac:dyDescent="0.3">
      <c r="A369" s="33" t="str">
        <f t="shared" si="10"/>
        <v>新生儿</v>
      </c>
      <c r="B369" s="34" t="str">
        <f t="shared" si="11"/>
        <v>常规新筛</v>
      </c>
      <c r="C369" s="33" t="s">
        <v>33</v>
      </c>
      <c r="D369" s="33" t="s">
        <v>71</v>
      </c>
      <c r="E369" s="33" t="s">
        <v>72</v>
      </c>
      <c r="F369" s="33" t="s">
        <v>155</v>
      </c>
      <c r="G369" s="33" t="s">
        <v>170</v>
      </c>
      <c r="H369" s="33" t="s">
        <v>1</v>
      </c>
      <c r="I369" s="33" t="s">
        <v>60</v>
      </c>
      <c r="J369" s="33" t="s">
        <v>89</v>
      </c>
      <c r="K369" s="33" t="s">
        <v>667</v>
      </c>
      <c r="L369" s="33" t="s">
        <v>39</v>
      </c>
      <c r="M369" s="33" t="s">
        <v>608</v>
      </c>
      <c r="N369" s="33">
        <v>0</v>
      </c>
      <c r="P369" s="33">
        <v>0</v>
      </c>
      <c r="Q369" s="33">
        <v>18.139999389648398</v>
      </c>
      <c r="S369" s="33">
        <v>18.143999099731399</v>
      </c>
      <c r="T369" s="33">
        <v>18.139999389648398</v>
      </c>
      <c r="V369" s="33">
        <v>18.139999389648398</v>
      </c>
      <c r="Y369" s="33">
        <v>18.143999099731399</v>
      </c>
      <c r="AA369" s="33">
        <v>18.143999099731399</v>
      </c>
    </row>
    <row r="370" spans="1:27" x14ac:dyDescent="0.3">
      <c r="A370" s="33" t="str">
        <f t="shared" si="10"/>
        <v>新生儿</v>
      </c>
      <c r="B370" s="34" t="str">
        <f t="shared" si="11"/>
        <v>常规新筛</v>
      </c>
      <c r="C370" s="33" t="s">
        <v>33</v>
      </c>
      <c r="D370" s="33" t="s">
        <v>71</v>
      </c>
      <c r="E370" s="33" t="s">
        <v>72</v>
      </c>
      <c r="F370" s="33" t="s">
        <v>155</v>
      </c>
      <c r="G370" s="33" t="s">
        <v>170</v>
      </c>
      <c r="H370" s="33" t="s">
        <v>1</v>
      </c>
      <c r="I370" s="33" t="s">
        <v>60</v>
      </c>
      <c r="J370" s="33" t="s">
        <v>90</v>
      </c>
      <c r="K370" s="33" t="s">
        <v>667</v>
      </c>
      <c r="L370" s="33" t="s">
        <v>39</v>
      </c>
      <c r="M370" s="33" t="s">
        <v>608</v>
      </c>
      <c r="N370" s="33">
        <v>22.679999828338602</v>
      </c>
      <c r="P370" s="33">
        <v>15.121000289916999</v>
      </c>
      <c r="Q370" s="33">
        <v>37.799999713897698</v>
      </c>
      <c r="S370" s="33">
        <v>37.802000522613497</v>
      </c>
      <c r="T370" s="33">
        <v>15.1199998855591</v>
      </c>
      <c r="V370" s="33">
        <v>15.1199998855591</v>
      </c>
      <c r="Y370" s="33">
        <v>22.681000232696501</v>
      </c>
      <c r="AA370" s="33">
        <v>22.681000232696501</v>
      </c>
    </row>
    <row r="371" spans="1:27" x14ac:dyDescent="0.3">
      <c r="A371" s="33" t="str">
        <f t="shared" si="10"/>
        <v>新生儿</v>
      </c>
      <c r="B371" s="34" t="str">
        <f t="shared" si="11"/>
        <v>MSMS</v>
      </c>
      <c r="C371" s="33" t="s">
        <v>33</v>
      </c>
      <c r="D371" s="33" t="s">
        <v>71</v>
      </c>
      <c r="E371" s="33" t="s">
        <v>72</v>
      </c>
      <c r="F371" s="33" t="s">
        <v>155</v>
      </c>
      <c r="G371" s="33" t="s">
        <v>170</v>
      </c>
      <c r="H371" s="33" t="s">
        <v>1</v>
      </c>
      <c r="I371" s="33" t="s">
        <v>47</v>
      </c>
      <c r="J371" s="33" t="s">
        <v>48</v>
      </c>
      <c r="K371" s="33" t="s">
        <v>591</v>
      </c>
      <c r="L371" s="33" t="s">
        <v>39</v>
      </c>
      <c r="M371" s="33" t="s">
        <v>608</v>
      </c>
      <c r="N371" s="33">
        <v>311.040000915527</v>
      </c>
      <c r="P371" s="33">
        <v>576</v>
      </c>
      <c r="Q371" s="33">
        <v>518.40000152587902</v>
      </c>
      <c r="S371" s="33">
        <v>720</v>
      </c>
      <c r="T371" s="33">
        <v>207.36000061035199</v>
      </c>
      <c r="V371" s="33">
        <v>144</v>
      </c>
      <c r="Y371" s="33">
        <v>144</v>
      </c>
      <c r="AA371" s="33">
        <v>144</v>
      </c>
    </row>
    <row r="372" spans="1:27" x14ac:dyDescent="0.3">
      <c r="A372" s="33" t="str">
        <f t="shared" si="10"/>
        <v>产前</v>
      </c>
      <c r="B372" s="34" t="str">
        <f t="shared" si="11"/>
        <v/>
      </c>
      <c r="C372" s="33" t="s">
        <v>33</v>
      </c>
      <c r="D372" s="33" t="s">
        <v>71</v>
      </c>
      <c r="E372" s="33" t="s">
        <v>72</v>
      </c>
      <c r="F372" s="33" t="s">
        <v>171</v>
      </c>
      <c r="G372" s="33" t="s">
        <v>172</v>
      </c>
      <c r="H372" s="33" t="s">
        <v>0</v>
      </c>
      <c r="I372" s="33" t="s">
        <v>45</v>
      </c>
      <c r="J372" s="33" t="s">
        <v>46</v>
      </c>
      <c r="K372" s="33" t="s">
        <v>58</v>
      </c>
      <c r="L372" s="33" t="s">
        <v>39</v>
      </c>
      <c r="M372" s="33" t="s">
        <v>608</v>
      </c>
      <c r="P372" s="33">
        <v>45.503999710083001</v>
      </c>
      <c r="S372" s="33">
        <v>72.191999435424805</v>
      </c>
      <c r="Y372" s="33">
        <v>26.6879997253418</v>
      </c>
      <c r="AA372" s="33">
        <v>26.6879997253418</v>
      </c>
    </row>
    <row r="373" spans="1:27" x14ac:dyDescent="0.3">
      <c r="A373" s="33" t="str">
        <f t="shared" si="10"/>
        <v>产前</v>
      </c>
      <c r="B373" s="34" t="str">
        <f t="shared" si="11"/>
        <v>CMA_LDT</v>
      </c>
      <c r="C373" s="33" t="s">
        <v>33</v>
      </c>
      <c r="D373" s="33" t="s">
        <v>71</v>
      </c>
      <c r="E373" s="33" t="s">
        <v>72</v>
      </c>
      <c r="F373" s="33" t="s">
        <v>171</v>
      </c>
      <c r="G373" s="33" t="s">
        <v>172</v>
      </c>
      <c r="H373" s="33" t="s">
        <v>0</v>
      </c>
      <c r="I373" s="33" t="s">
        <v>37</v>
      </c>
      <c r="J373" s="33" t="s">
        <v>38</v>
      </c>
      <c r="K373" s="33" t="s">
        <v>38</v>
      </c>
      <c r="L373" s="33" t="s">
        <v>39</v>
      </c>
      <c r="M373" s="33" t="s">
        <v>609</v>
      </c>
      <c r="N373" s="33">
        <v>110.16000366210901</v>
      </c>
      <c r="Q373" s="33">
        <v>171.360004425049</v>
      </c>
      <c r="T373" s="33">
        <v>61.200000762939503</v>
      </c>
    </row>
    <row r="374" spans="1:27" x14ac:dyDescent="0.3">
      <c r="A374" s="33" t="str">
        <f t="shared" si="10"/>
        <v>产前</v>
      </c>
      <c r="B374" s="34" t="str">
        <f t="shared" si="11"/>
        <v>CMA_产品类</v>
      </c>
      <c r="C374" s="33" t="s">
        <v>33</v>
      </c>
      <c r="D374" s="33" t="s">
        <v>71</v>
      </c>
      <c r="E374" s="33" t="s">
        <v>72</v>
      </c>
      <c r="F374" s="33" t="s">
        <v>171</v>
      </c>
      <c r="G374" s="33" t="s">
        <v>172</v>
      </c>
      <c r="H374" s="33" t="s">
        <v>0</v>
      </c>
      <c r="I374" s="33" t="s">
        <v>37</v>
      </c>
      <c r="J374" s="33" t="s">
        <v>38</v>
      </c>
      <c r="K374" s="33" t="s">
        <v>38</v>
      </c>
      <c r="L374" s="33" t="s">
        <v>39</v>
      </c>
      <c r="M374" s="33" t="s">
        <v>608</v>
      </c>
      <c r="V374" s="33">
        <v>61.200000762939503</v>
      </c>
    </row>
    <row r="375" spans="1:27" x14ac:dyDescent="0.3">
      <c r="A375" s="33" t="str">
        <f t="shared" si="10"/>
        <v>产前</v>
      </c>
      <c r="B375" s="34" t="str">
        <f t="shared" si="11"/>
        <v/>
      </c>
      <c r="C375" s="33" t="s">
        <v>33</v>
      </c>
      <c r="D375" s="33" t="s">
        <v>71</v>
      </c>
      <c r="E375" s="33" t="s">
        <v>72</v>
      </c>
      <c r="F375" s="33" t="s">
        <v>171</v>
      </c>
      <c r="G375" s="33" t="s">
        <v>172</v>
      </c>
      <c r="H375" s="33" t="s">
        <v>0</v>
      </c>
      <c r="I375" s="33" t="s">
        <v>37</v>
      </c>
      <c r="J375" s="33" t="s">
        <v>106</v>
      </c>
      <c r="K375" s="33" t="s">
        <v>58</v>
      </c>
      <c r="L375" s="33" t="s">
        <v>39</v>
      </c>
      <c r="M375" s="33" t="s">
        <v>609</v>
      </c>
      <c r="N375" s="33">
        <v>36.8000004291534</v>
      </c>
      <c r="P375" s="33">
        <v>8</v>
      </c>
      <c r="Q375" s="33">
        <v>58.400000810623197</v>
      </c>
      <c r="S375" s="33">
        <v>8</v>
      </c>
      <c r="T375" s="33">
        <v>21.600000381469702</v>
      </c>
    </row>
    <row r="376" spans="1:27" x14ac:dyDescent="0.3">
      <c r="A376" s="33" t="str">
        <f t="shared" si="10"/>
        <v>产前</v>
      </c>
      <c r="B376" s="34" t="str">
        <f t="shared" si="11"/>
        <v/>
      </c>
      <c r="C376" s="33" t="s">
        <v>33</v>
      </c>
      <c r="D376" s="33" t="s">
        <v>71</v>
      </c>
      <c r="E376" s="33" t="s">
        <v>72</v>
      </c>
      <c r="F376" s="33" t="s">
        <v>171</v>
      </c>
      <c r="G376" s="33" t="s">
        <v>172</v>
      </c>
      <c r="H376" s="33" t="s">
        <v>0</v>
      </c>
      <c r="I376" s="33" t="s">
        <v>41</v>
      </c>
      <c r="J376" s="33" t="s">
        <v>69</v>
      </c>
      <c r="K376" s="33" t="s">
        <v>58</v>
      </c>
      <c r="L376" s="33" t="s">
        <v>39</v>
      </c>
      <c r="M376" s="33" t="s">
        <v>608</v>
      </c>
      <c r="N376" s="33">
        <v>22.399999618530298</v>
      </c>
      <c r="P376" s="33">
        <v>6.7199999094009399</v>
      </c>
      <c r="Q376" s="33">
        <v>33.599999427795403</v>
      </c>
      <c r="S376" s="33">
        <v>9.5199998617172206</v>
      </c>
      <c r="T376" s="33">
        <v>11.199999809265099</v>
      </c>
      <c r="V376" s="33">
        <v>5.5999999046325701</v>
      </c>
      <c r="Y376" s="33">
        <v>2.7999999523162802</v>
      </c>
      <c r="AA376" s="33">
        <v>2.7999999523162802</v>
      </c>
    </row>
    <row r="377" spans="1:27" x14ac:dyDescent="0.3">
      <c r="A377" s="33" t="str">
        <f t="shared" si="10"/>
        <v>新生儿</v>
      </c>
      <c r="B377" s="34" t="str">
        <f t="shared" si="11"/>
        <v>常规新筛</v>
      </c>
      <c r="C377" s="33" t="s">
        <v>33</v>
      </c>
      <c r="D377" s="33" t="s">
        <v>71</v>
      </c>
      <c r="E377" s="33" t="s">
        <v>72</v>
      </c>
      <c r="F377" s="33" t="s">
        <v>171</v>
      </c>
      <c r="G377" s="33" t="s">
        <v>172</v>
      </c>
      <c r="H377" s="33" t="s">
        <v>1</v>
      </c>
      <c r="I377" s="33" t="s">
        <v>60</v>
      </c>
      <c r="J377" s="33" t="s">
        <v>87</v>
      </c>
      <c r="K377" s="33" t="s">
        <v>667</v>
      </c>
      <c r="L377" s="33" t="s">
        <v>39</v>
      </c>
      <c r="M377" s="33" t="s">
        <v>608</v>
      </c>
      <c r="N377" s="33">
        <v>230.39999389648401</v>
      </c>
      <c r="P377" s="33">
        <v>0</v>
      </c>
      <c r="Q377" s="33">
        <v>345.59999084472702</v>
      </c>
      <c r="S377" s="33">
        <v>69.120002746582003</v>
      </c>
      <c r="T377" s="33">
        <v>115.199996948242</v>
      </c>
      <c r="Y377" s="33">
        <v>69.120002746582003</v>
      </c>
      <c r="AA377" s="33">
        <v>69.120002746582003</v>
      </c>
    </row>
    <row r="378" spans="1:27" x14ac:dyDescent="0.3">
      <c r="A378" s="33" t="str">
        <f t="shared" ref="A378:A441" si="12">IF(L378="是","仪器设备",H378)</f>
        <v>新生儿</v>
      </c>
      <c r="B378" s="34" t="str">
        <f t="shared" ref="B378:B441" si="13">IF(K378="CMA",K378&amp;"_"&amp;M378,K378)</f>
        <v>常规新筛</v>
      </c>
      <c r="C378" s="33" t="s">
        <v>33</v>
      </c>
      <c r="D378" s="33" t="s">
        <v>71</v>
      </c>
      <c r="E378" s="33" t="s">
        <v>72</v>
      </c>
      <c r="F378" s="33" t="s">
        <v>171</v>
      </c>
      <c r="G378" s="33" t="s">
        <v>172</v>
      </c>
      <c r="H378" s="33" t="s">
        <v>1</v>
      </c>
      <c r="I378" s="33" t="s">
        <v>60</v>
      </c>
      <c r="J378" s="33" t="s">
        <v>88</v>
      </c>
      <c r="K378" s="33" t="s">
        <v>667</v>
      </c>
      <c r="L378" s="33" t="s">
        <v>39</v>
      </c>
      <c r="M378" s="33" t="s">
        <v>608</v>
      </c>
      <c r="N378" s="33">
        <v>101.379997253418</v>
      </c>
      <c r="P378" s="33">
        <v>0</v>
      </c>
      <c r="Q378" s="33">
        <v>152.06999588012701</v>
      </c>
      <c r="S378" s="33">
        <v>35.481998443603501</v>
      </c>
      <c r="T378" s="33">
        <v>50.689998626708999</v>
      </c>
      <c r="Y378" s="33">
        <v>35.481998443603501</v>
      </c>
      <c r="AA378" s="33">
        <v>35.481998443603501</v>
      </c>
    </row>
    <row r="379" spans="1:27" x14ac:dyDescent="0.3">
      <c r="A379" s="33" t="str">
        <f t="shared" si="12"/>
        <v>新生儿</v>
      </c>
      <c r="B379" s="34" t="str">
        <f t="shared" si="13"/>
        <v>常规新筛</v>
      </c>
      <c r="C379" s="33" t="s">
        <v>33</v>
      </c>
      <c r="D379" s="33" t="s">
        <v>71</v>
      </c>
      <c r="E379" s="33" t="s">
        <v>72</v>
      </c>
      <c r="F379" s="33" t="s">
        <v>171</v>
      </c>
      <c r="G379" s="33" t="s">
        <v>172</v>
      </c>
      <c r="H379" s="33" t="s">
        <v>1</v>
      </c>
      <c r="I379" s="33" t="s">
        <v>60</v>
      </c>
      <c r="J379" s="33" t="s">
        <v>89</v>
      </c>
      <c r="K379" s="33" t="s">
        <v>667</v>
      </c>
      <c r="L379" s="33" t="s">
        <v>39</v>
      </c>
      <c r="M379" s="33" t="s">
        <v>608</v>
      </c>
      <c r="N379" s="33">
        <v>61.439998626708999</v>
      </c>
      <c r="Q379" s="33">
        <v>92.159997940063505</v>
      </c>
      <c r="T379" s="33">
        <v>30.719999313354499</v>
      </c>
    </row>
    <row r="380" spans="1:27" x14ac:dyDescent="0.3">
      <c r="A380" s="33" t="str">
        <f t="shared" si="12"/>
        <v>新生儿</v>
      </c>
      <c r="B380" s="34" t="str">
        <f t="shared" si="13"/>
        <v/>
      </c>
      <c r="C380" s="33" t="s">
        <v>33</v>
      </c>
      <c r="D380" s="33" t="s">
        <v>71</v>
      </c>
      <c r="E380" s="33" t="s">
        <v>72</v>
      </c>
      <c r="F380" s="33" t="s">
        <v>171</v>
      </c>
      <c r="G380" s="33" t="s">
        <v>172</v>
      </c>
      <c r="H380" s="33" t="s">
        <v>1</v>
      </c>
      <c r="I380" s="33" t="s">
        <v>60</v>
      </c>
      <c r="J380" s="33" t="s">
        <v>61</v>
      </c>
      <c r="K380" s="33" t="s">
        <v>58</v>
      </c>
      <c r="L380" s="33" t="s">
        <v>39</v>
      </c>
      <c r="M380" s="33" t="s">
        <v>608</v>
      </c>
      <c r="P380" s="33">
        <v>35.990001678466797</v>
      </c>
      <c r="S380" s="33">
        <v>35.990001678466797</v>
      </c>
    </row>
    <row r="381" spans="1:27" x14ac:dyDescent="0.3">
      <c r="A381" s="33" t="str">
        <f t="shared" si="12"/>
        <v>新生儿</v>
      </c>
      <c r="B381" s="34" t="str">
        <f t="shared" si="13"/>
        <v>MSMS</v>
      </c>
      <c r="C381" s="33" t="s">
        <v>33</v>
      </c>
      <c r="D381" s="33" t="s">
        <v>71</v>
      </c>
      <c r="E381" s="33" t="s">
        <v>72</v>
      </c>
      <c r="F381" s="33" t="s">
        <v>171</v>
      </c>
      <c r="G381" s="33" t="s">
        <v>172</v>
      </c>
      <c r="H381" s="33" t="s">
        <v>1</v>
      </c>
      <c r="I381" s="33" t="s">
        <v>47</v>
      </c>
      <c r="J381" s="33" t="s">
        <v>48</v>
      </c>
      <c r="K381" s="33" t="s">
        <v>591</v>
      </c>
      <c r="L381" s="33" t="s">
        <v>39</v>
      </c>
      <c r="M381" s="33" t="s">
        <v>608</v>
      </c>
      <c r="N381" s="33">
        <v>522.239990234375</v>
      </c>
      <c r="Q381" s="33">
        <v>783.35998535156295</v>
      </c>
      <c r="T381" s="33">
        <v>261.11999511718801</v>
      </c>
    </row>
    <row r="382" spans="1:27" x14ac:dyDescent="0.3">
      <c r="A382" s="33" t="str">
        <f t="shared" si="12"/>
        <v>新生儿</v>
      </c>
      <c r="B382" s="34" t="str">
        <f t="shared" si="13"/>
        <v/>
      </c>
      <c r="C382" s="33" t="s">
        <v>33</v>
      </c>
      <c r="D382" s="33" t="s">
        <v>71</v>
      </c>
      <c r="E382" s="33" t="s">
        <v>72</v>
      </c>
      <c r="F382" s="33" t="s">
        <v>171</v>
      </c>
      <c r="G382" s="33" t="s">
        <v>172</v>
      </c>
      <c r="H382" s="33" t="s">
        <v>1</v>
      </c>
      <c r="I382" s="33" t="s">
        <v>92</v>
      </c>
      <c r="J382" s="33" t="s">
        <v>92</v>
      </c>
      <c r="K382" s="33" t="s">
        <v>58</v>
      </c>
      <c r="L382" s="33" t="s">
        <v>39</v>
      </c>
      <c r="M382" s="33" t="s">
        <v>609</v>
      </c>
      <c r="N382" s="33">
        <v>8.4999998807907104</v>
      </c>
      <c r="Q382" s="33">
        <v>23.119999945163698</v>
      </c>
      <c r="T382" s="33">
        <v>14.620000064373</v>
      </c>
    </row>
    <row r="383" spans="1:27" x14ac:dyDescent="0.3">
      <c r="A383" s="33" t="str">
        <f t="shared" si="12"/>
        <v>新生儿</v>
      </c>
      <c r="B383" s="34" t="str">
        <f t="shared" si="13"/>
        <v/>
      </c>
      <c r="C383" s="33" t="s">
        <v>33</v>
      </c>
      <c r="D383" s="33" t="s">
        <v>71</v>
      </c>
      <c r="E383" s="33" t="s">
        <v>72</v>
      </c>
      <c r="F383" s="33" t="s">
        <v>171</v>
      </c>
      <c r="G383" s="33" t="s">
        <v>172</v>
      </c>
      <c r="H383" s="33" t="s">
        <v>1</v>
      </c>
      <c r="I383" s="33" t="s">
        <v>92</v>
      </c>
      <c r="J383" s="33" t="s">
        <v>92</v>
      </c>
      <c r="K383" s="33" t="s">
        <v>58</v>
      </c>
      <c r="L383" s="33" t="s">
        <v>39</v>
      </c>
      <c r="M383" s="33" t="s">
        <v>608</v>
      </c>
      <c r="V383" s="33">
        <v>2.7199999690055798</v>
      </c>
    </row>
    <row r="384" spans="1:27" x14ac:dyDescent="0.3">
      <c r="A384" s="33" t="str">
        <f t="shared" si="12"/>
        <v>新生儿</v>
      </c>
      <c r="B384" s="34" t="str">
        <f t="shared" si="13"/>
        <v/>
      </c>
      <c r="C384" s="33" t="s">
        <v>33</v>
      </c>
      <c r="D384" s="33" t="s">
        <v>71</v>
      </c>
      <c r="E384" s="33" t="s">
        <v>72</v>
      </c>
      <c r="F384" s="33" t="s">
        <v>171</v>
      </c>
      <c r="G384" s="33" t="s">
        <v>172</v>
      </c>
      <c r="H384" s="33" t="s">
        <v>1</v>
      </c>
      <c r="I384" s="33" t="s">
        <v>95</v>
      </c>
      <c r="J384" s="33" t="s">
        <v>173</v>
      </c>
      <c r="K384" s="33" t="s">
        <v>58</v>
      </c>
      <c r="L384" s="33" t="s">
        <v>39</v>
      </c>
      <c r="M384" s="33" t="s">
        <v>609</v>
      </c>
      <c r="N384" s="33">
        <v>1.2699999809265099</v>
      </c>
      <c r="Q384" s="33">
        <v>5.5199999809265101</v>
      </c>
      <c r="T384" s="33">
        <v>4.25</v>
      </c>
    </row>
    <row r="385" spans="1:27" x14ac:dyDescent="0.3">
      <c r="A385" s="33" t="str">
        <f t="shared" si="12"/>
        <v>新生儿</v>
      </c>
      <c r="B385" s="34" t="str">
        <f t="shared" si="13"/>
        <v/>
      </c>
      <c r="C385" s="33" t="s">
        <v>33</v>
      </c>
      <c r="D385" s="33" t="s">
        <v>71</v>
      </c>
      <c r="E385" s="33" t="s">
        <v>72</v>
      </c>
      <c r="F385" s="33" t="s">
        <v>171</v>
      </c>
      <c r="G385" s="33" t="s">
        <v>172</v>
      </c>
      <c r="H385" s="33" t="s">
        <v>1</v>
      </c>
      <c r="I385" s="33" t="s">
        <v>95</v>
      </c>
      <c r="J385" s="33" t="s">
        <v>173</v>
      </c>
      <c r="K385" s="33" t="s">
        <v>58</v>
      </c>
      <c r="L385" s="33" t="s">
        <v>39</v>
      </c>
      <c r="M385" s="33" t="s">
        <v>608</v>
      </c>
      <c r="V385" s="33">
        <v>4.25</v>
      </c>
    </row>
    <row r="386" spans="1:27" x14ac:dyDescent="0.3">
      <c r="A386" s="33" t="str">
        <f t="shared" si="12"/>
        <v>新生儿</v>
      </c>
      <c r="B386" s="34" t="str">
        <f t="shared" si="13"/>
        <v/>
      </c>
      <c r="C386" s="33" t="s">
        <v>33</v>
      </c>
      <c r="D386" s="33" t="s">
        <v>71</v>
      </c>
      <c r="E386" s="33" t="s">
        <v>72</v>
      </c>
      <c r="F386" s="33" t="s">
        <v>171</v>
      </c>
      <c r="G386" s="33" t="s">
        <v>172</v>
      </c>
      <c r="H386" s="33" t="s">
        <v>1</v>
      </c>
      <c r="I386" s="33" t="s">
        <v>95</v>
      </c>
      <c r="J386" s="33" t="s">
        <v>144</v>
      </c>
      <c r="K386" s="33" t="s">
        <v>58</v>
      </c>
      <c r="L386" s="33" t="s">
        <v>39</v>
      </c>
      <c r="M386" s="33" t="s">
        <v>609</v>
      </c>
      <c r="N386" s="33">
        <v>0</v>
      </c>
      <c r="Q386" s="33">
        <v>2.3800000548362701</v>
      </c>
      <c r="T386" s="33">
        <v>2.3800000548362701</v>
      </c>
    </row>
    <row r="387" spans="1:27" x14ac:dyDescent="0.3">
      <c r="A387" s="33" t="str">
        <f t="shared" si="12"/>
        <v>新生儿</v>
      </c>
      <c r="B387" s="34" t="str">
        <f t="shared" si="13"/>
        <v/>
      </c>
      <c r="C387" s="33" t="s">
        <v>33</v>
      </c>
      <c r="D387" s="33" t="s">
        <v>71</v>
      </c>
      <c r="E387" s="33" t="s">
        <v>72</v>
      </c>
      <c r="F387" s="33" t="s">
        <v>171</v>
      </c>
      <c r="G387" s="33" t="s">
        <v>172</v>
      </c>
      <c r="H387" s="33" t="s">
        <v>1</v>
      </c>
      <c r="I387" s="33" t="s">
        <v>95</v>
      </c>
      <c r="J387" s="33" t="s">
        <v>144</v>
      </c>
      <c r="K387" s="33" t="s">
        <v>58</v>
      </c>
      <c r="L387" s="33" t="s">
        <v>39</v>
      </c>
      <c r="M387" s="33" t="s">
        <v>608</v>
      </c>
      <c r="V387" s="33">
        <v>1.5300000309944199</v>
      </c>
    </row>
    <row r="388" spans="1:27" x14ac:dyDescent="0.3">
      <c r="A388" s="33" t="str">
        <f t="shared" si="12"/>
        <v>新生儿</v>
      </c>
      <c r="B388" s="34" t="str">
        <f t="shared" si="13"/>
        <v>代谢病诊断</v>
      </c>
      <c r="C388" s="33" t="s">
        <v>33</v>
      </c>
      <c r="D388" s="33" t="s">
        <v>71</v>
      </c>
      <c r="E388" s="33" t="s">
        <v>72</v>
      </c>
      <c r="F388" s="33" t="s">
        <v>171</v>
      </c>
      <c r="G388" s="33" t="s">
        <v>172</v>
      </c>
      <c r="H388" s="33" t="s">
        <v>1</v>
      </c>
      <c r="I388" s="33" t="s">
        <v>95</v>
      </c>
      <c r="J388" s="33" t="s">
        <v>96</v>
      </c>
      <c r="K388" s="33" t="s">
        <v>587</v>
      </c>
      <c r="L388" s="33" t="s">
        <v>39</v>
      </c>
      <c r="M388" s="33" t="s">
        <v>609</v>
      </c>
      <c r="N388" s="33">
        <v>27.599998950958302</v>
      </c>
      <c r="Q388" s="33">
        <v>43.199998378753698</v>
      </c>
      <c r="T388" s="33">
        <v>15.599999427795399</v>
      </c>
    </row>
    <row r="389" spans="1:27" x14ac:dyDescent="0.3">
      <c r="A389" s="33" t="str">
        <f t="shared" si="12"/>
        <v>服务类</v>
      </c>
      <c r="B389" s="34" t="str">
        <f t="shared" si="13"/>
        <v/>
      </c>
      <c r="C389" s="33" t="s">
        <v>33</v>
      </c>
      <c r="D389" s="33" t="s">
        <v>71</v>
      </c>
      <c r="E389" s="33" t="s">
        <v>72</v>
      </c>
      <c r="F389" s="33" t="s">
        <v>171</v>
      </c>
      <c r="G389" s="33" t="s">
        <v>172</v>
      </c>
      <c r="H389" s="33" t="s">
        <v>54</v>
      </c>
      <c r="I389" s="33" t="s">
        <v>129</v>
      </c>
      <c r="J389" s="33" t="s">
        <v>130</v>
      </c>
      <c r="K389" s="33" t="s">
        <v>58</v>
      </c>
      <c r="L389" s="33" t="s">
        <v>39</v>
      </c>
      <c r="M389" s="33" t="s">
        <v>608</v>
      </c>
      <c r="V389" s="33">
        <v>5.0999999046325701</v>
      </c>
    </row>
    <row r="390" spans="1:27" x14ac:dyDescent="0.3">
      <c r="A390" s="33" t="str">
        <f t="shared" si="12"/>
        <v>服务类</v>
      </c>
      <c r="B390" s="34" t="str">
        <f t="shared" si="13"/>
        <v/>
      </c>
      <c r="C390" s="33" t="s">
        <v>33</v>
      </c>
      <c r="D390" s="33" t="s">
        <v>71</v>
      </c>
      <c r="E390" s="33" t="s">
        <v>72</v>
      </c>
      <c r="F390" s="33" t="s">
        <v>171</v>
      </c>
      <c r="G390" s="33" t="s">
        <v>172</v>
      </c>
      <c r="H390" s="33" t="s">
        <v>54</v>
      </c>
      <c r="I390" s="33" t="s">
        <v>129</v>
      </c>
      <c r="J390" s="33" t="s">
        <v>130</v>
      </c>
      <c r="K390" s="33" t="s">
        <v>58</v>
      </c>
      <c r="L390" s="33" t="s">
        <v>39</v>
      </c>
      <c r="M390" s="33" t="s">
        <v>54</v>
      </c>
      <c r="N390" s="33">
        <v>4.0799999237060502</v>
      </c>
      <c r="Q390" s="33">
        <v>9.1799998283386195</v>
      </c>
      <c r="T390" s="33">
        <v>5.0999999046325701</v>
      </c>
    </row>
    <row r="391" spans="1:27" x14ac:dyDescent="0.3">
      <c r="A391" s="33" t="str">
        <f t="shared" si="12"/>
        <v>产前</v>
      </c>
      <c r="B391" s="34" t="str">
        <f t="shared" si="13"/>
        <v/>
      </c>
      <c r="C391" s="33" t="s">
        <v>33</v>
      </c>
      <c r="D391" s="33" t="s">
        <v>71</v>
      </c>
      <c r="E391" s="33" t="s">
        <v>72</v>
      </c>
      <c r="F391" s="33" t="s">
        <v>171</v>
      </c>
      <c r="G391" s="33" t="s">
        <v>174</v>
      </c>
      <c r="H391" s="33" t="s">
        <v>0</v>
      </c>
      <c r="I391" s="33" t="s">
        <v>45</v>
      </c>
      <c r="J391" s="33" t="s">
        <v>46</v>
      </c>
      <c r="K391" s="33" t="s">
        <v>58</v>
      </c>
      <c r="L391" s="33" t="s">
        <v>39</v>
      </c>
      <c r="M391" s="33" t="s">
        <v>608</v>
      </c>
      <c r="P391" s="33">
        <v>0</v>
      </c>
      <c r="S391" s="33">
        <v>6.5</v>
      </c>
      <c r="W391" s="33">
        <v>6.5</v>
      </c>
      <c r="Z391" s="33">
        <v>0</v>
      </c>
      <c r="AA391" s="33">
        <v>6.5</v>
      </c>
    </row>
    <row r="392" spans="1:27" x14ac:dyDescent="0.3">
      <c r="A392" s="33" t="str">
        <f t="shared" si="12"/>
        <v>产前</v>
      </c>
      <c r="B392" s="34" t="str">
        <f t="shared" si="13"/>
        <v>血清学筛查</v>
      </c>
      <c r="C392" s="33" t="s">
        <v>33</v>
      </c>
      <c r="D392" s="33" t="s">
        <v>71</v>
      </c>
      <c r="E392" s="33" t="s">
        <v>72</v>
      </c>
      <c r="F392" s="33" t="s">
        <v>171</v>
      </c>
      <c r="G392" s="33" t="s">
        <v>174</v>
      </c>
      <c r="H392" s="33" t="s">
        <v>0</v>
      </c>
      <c r="I392" s="33" t="s">
        <v>79</v>
      </c>
      <c r="J392" s="33" t="s">
        <v>80</v>
      </c>
      <c r="K392" s="33" t="s">
        <v>79</v>
      </c>
      <c r="L392" s="33" t="s">
        <v>39</v>
      </c>
      <c r="M392" s="33" t="s">
        <v>608</v>
      </c>
      <c r="N392" s="33">
        <v>10.1700003147125</v>
      </c>
      <c r="P392" s="33">
        <v>0</v>
      </c>
      <c r="Q392" s="33">
        <v>16.950000524520899</v>
      </c>
      <c r="S392" s="33">
        <v>20.333000183105501</v>
      </c>
      <c r="T392" s="33">
        <v>6.7800002098083496</v>
      </c>
      <c r="X392" s="33">
        <v>20.333000183105501</v>
      </c>
      <c r="AA392" s="33">
        <v>20.333000183105501</v>
      </c>
    </row>
    <row r="393" spans="1:27" x14ac:dyDescent="0.3">
      <c r="A393" s="33" t="str">
        <f t="shared" si="12"/>
        <v>产前</v>
      </c>
      <c r="B393" s="34" t="str">
        <f t="shared" si="13"/>
        <v>血清学筛查</v>
      </c>
      <c r="C393" s="33" t="s">
        <v>33</v>
      </c>
      <c r="D393" s="33" t="s">
        <v>71</v>
      </c>
      <c r="E393" s="33" t="s">
        <v>72</v>
      </c>
      <c r="F393" s="33" t="s">
        <v>171</v>
      </c>
      <c r="G393" s="33" t="s">
        <v>174</v>
      </c>
      <c r="H393" s="33" t="s">
        <v>0</v>
      </c>
      <c r="I393" s="33" t="s">
        <v>79</v>
      </c>
      <c r="J393" s="33" t="s">
        <v>102</v>
      </c>
      <c r="K393" s="33" t="s">
        <v>79</v>
      </c>
      <c r="L393" s="33" t="s">
        <v>39</v>
      </c>
      <c r="M393" s="33" t="s">
        <v>608</v>
      </c>
      <c r="N393" s="33">
        <v>0</v>
      </c>
      <c r="Q393" s="33">
        <v>2.4000000953674299</v>
      </c>
      <c r="T393" s="33">
        <v>2.4000000953674299</v>
      </c>
    </row>
    <row r="394" spans="1:27" x14ac:dyDescent="0.3">
      <c r="A394" s="33" t="str">
        <f t="shared" si="12"/>
        <v>产前</v>
      </c>
      <c r="B394" s="34" t="str">
        <f t="shared" si="13"/>
        <v>血清学筛查</v>
      </c>
      <c r="C394" s="33" t="s">
        <v>33</v>
      </c>
      <c r="D394" s="33" t="s">
        <v>71</v>
      </c>
      <c r="E394" s="33" t="s">
        <v>72</v>
      </c>
      <c r="F394" s="33" t="s">
        <v>171</v>
      </c>
      <c r="G394" s="33" t="s">
        <v>174</v>
      </c>
      <c r="H394" s="33" t="s">
        <v>0</v>
      </c>
      <c r="I394" s="33" t="s">
        <v>79</v>
      </c>
      <c r="J394" s="33" t="s">
        <v>103</v>
      </c>
      <c r="K394" s="33" t="s">
        <v>79</v>
      </c>
      <c r="L394" s="33" t="s">
        <v>39</v>
      </c>
      <c r="M394" s="33" t="s">
        <v>608</v>
      </c>
      <c r="N394" s="33">
        <v>0</v>
      </c>
      <c r="P394" s="33">
        <v>0</v>
      </c>
      <c r="Q394" s="33">
        <v>3.9400000572204599</v>
      </c>
      <c r="S394" s="33">
        <v>0</v>
      </c>
      <c r="T394" s="33">
        <v>3.9400000572204599</v>
      </c>
      <c r="Z394" s="33">
        <v>0</v>
      </c>
      <c r="AA394" s="33">
        <v>0</v>
      </c>
    </row>
    <row r="395" spans="1:27" x14ac:dyDescent="0.3">
      <c r="A395" s="33" t="str">
        <f t="shared" si="12"/>
        <v>产前</v>
      </c>
      <c r="B395" s="34" t="str">
        <f t="shared" si="13"/>
        <v>血清学筛查</v>
      </c>
      <c r="C395" s="33" t="s">
        <v>33</v>
      </c>
      <c r="D395" s="33" t="s">
        <v>71</v>
      </c>
      <c r="E395" s="33" t="s">
        <v>72</v>
      </c>
      <c r="F395" s="33" t="s">
        <v>171</v>
      </c>
      <c r="G395" s="33" t="s">
        <v>174</v>
      </c>
      <c r="H395" s="33" t="s">
        <v>0</v>
      </c>
      <c r="I395" s="33" t="s">
        <v>79</v>
      </c>
      <c r="J395" s="33" t="s">
        <v>81</v>
      </c>
      <c r="K395" s="33" t="s">
        <v>79</v>
      </c>
      <c r="L395" s="33" t="s">
        <v>39</v>
      </c>
      <c r="M395" s="33" t="s">
        <v>608</v>
      </c>
      <c r="N395" s="33">
        <v>9.1199998855590803</v>
      </c>
      <c r="P395" s="33">
        <v>0</v>
      </c>
      <c r="Q395" s="33">
        <v>9.1199998855590803</v>
      </c>
      <c r="S395" s="33">
        <v>4.5599999427795401</v>
      </c>
      <c r="X395" s="33">
        <v>4.5599999427795401</v>
      </c>
      <c r="AA395" s="33">
        <v>4.5599999427795401</v>
      </c>
    </row>
    <row r="396" spans="1:27" x14ac:dyDescent="0.3">
      <c r="A396" s="33" t="str">
        <f t="shared" si="12"/>
        <v>产前</v>
      </c>
      <c r="B396" s="34" t="str">
        <f t="shared" si="13"/>
        <v>CMA_LDT</v>
      </c>
      <c r="C396" s="33" t="s">
        <v>33</v>
      </c>
      <c r="D396" s="33" t="s">
        <v>71</v>
      </c>
      <c r="E396" s="33" t="s">
        <v>72</v>
      </c>
      <c r="F396" s="33" t="s">
        <v>171</v>
      </c>
      <c r="G396" s="33" t="s">
        <v>174</v>
      </c>
      <c r="H396" s="33" t="s">
        <v>0</v>
      </c>
      <c r="I396" s="33" t="s">
        <v>37</v>
      </c>
      <c r="J396" s="33" t="s">
        <v>38</v>
      </c>
      <c r="K396" s="33" t="s">
        <v>38</v>
      </c>
      <c r="L396" s="33" t="s">
        <v>39</v>
      </c>
      <c r="M396" s="33" t="s">
        <v>609</v>
      </c>
      <c r="N396" s="33">
        <v>97.200000762939496</v>
      </c>
      <c r="P396" s="33">
        <v>114.059997081757</v>
      </c>
      <c r="Q396" s="33">
        <v>169.200000762939</v>
      </c>
      <c r="S396" s="33">
        <v>110.459997177124</v>
      </c>
      <c r="T396" s="33">
        <v>72</v>
      </c>
      <c r="Z396" s="33">
        <v>-3.5999999046325701</v>
      </c>
      <c r="AA396" s="33">
        <v>-3.5999999046325701</v>
      </c>
    </row>
    <row r="397" spans="1:27" x14ac:dyDescent="0.3">
      <c r="A397" s="33" t="str">
        <f t="shared" si="12"/>
        <v>产前</v>
      </c>
      <c r="B397" s="34" t="str">
        <f t="shared" si="13"/>
        <v>CMA_产品类</v>
      </c>
      <c r="C397" s="33" t="s">
        <v>33</v>
      </c>
      <c r="D397" s="33" t="s">
        <v>71</v>
      </c>
      <c r="E397" s="33" t="s">
        <v>72</v>
      </c>
      <c r="F397" s="33" t="s">
        <v>171</v>
      </c>
      <c r="G397" s="33" t="s">
        <v>174</v>
      </c>
      <c r="H397" s="33" t="s">
        <v>0</v>
      </c>
      <c r="I397" s="33" t="s">
        <v>37</v>
      </c>
      <c r="J397" s="33" t="s">
        <v>38</v>
      </c>
      <c r="K397" s="33" t="s">
        <v>38</v>
      </c>
      <c r="L397" s="33" t="s">
        <v>39</v>
      </c>
      <c r="M397" s="33" t="s">
        <v>608</v>
      </c>
      <c r="V397" s="33">
        <v>64.800003051757798</v>
      </c>
    </row>
    <row r="398" spans="1:27" x14ac:dyDescent="0.3">
      <c r="A398" s="33" t="str">
        <f t="shared" si="12"/>
        <v>产前</v>
      </c>
      <c r="B398" s="34" t="str">
        <f t="shared" si="13"/>
        <v/>
      </c>
      <c r="C398" s="33" t="s">
        <v>33</v>
      </c>
      <c r="D398" s="33" t="s">
        <v>71</v>
      </c>
      <c r="E398" s="33" t="s">
        <v>72</v>
      </c>
      <c r="F398" s="33" t="s">
        <v>171</v>
      </c>
      <c r="G398" s="33" t="s">
        <v>174</v>
      </c>
      <c r="H398" s="33" t="s">
        <v>0</v>
      </c>
      <c r="I398" s="33" t="s">
        <v>37</v>
      </c>
      <c r="J398" s="33" t="s">
        <v>175</v>
      </c>
      <c r="K398" s="33" t="s">
        <v>58</v>
      </c>
      <c r="L398" s="33" t="s">
        <v>39</v>
      </c>
      <c r="M398" s="33" t="s">
        <v>609</v>
      </c>
      <c r="P398" s="33">
        <v>3.5999999046325701</v>
      </c>
      <c r="S398" s="33">
        <v>3.5999999046325701</v>
      </c>
    </row>
    <row r="399" spans="1:27" x14ac:dyDescent="0.3">
      <c r="A399" s="33" t="str">
        <f t="shared" si="12"/>
        <v>产前</v>
      </c>
      <c r="B399" s="34" t="str">
        <f t="shared" si="13"/>
        <v/>
      </c>
      <c r="C399" s="33" t="s">
        <v>33</v>
      </c>
      <c r="D399" s="33" t="s">
        <v>71</v>
      </c>
      <c r="E399" s="33" t="s">
        <v>72</v>
      </c>
      <c r="F399" s="33" t="s">
        <v>171</v>
      </c>
      <c r="G399" s="33" t="s">
        <v>174</v>
      </c>
      <c r="H399" s="33" t="s">
        <v>0</v>
      </c>
      <c r="I399" s="33" t="s">
        <v>37</v>
      </c>
      <c r="J399" s="33" t="s">
        <v>134</v>
      </c>
      <c r="K399" s="33" t="s">
        <v>58</v>
      </c>
      <c r="L399" s="33" t="s">
        <v>39</v>
      </c>
      <c r="M399" s="33" t="s">
        <v>609</v>
      </c>
      <c r="P399" s="33">
        <v>1.5</v>
      </c>
      <c r="S399" s="33">
        <v>1.5</v>
      </c>
    </row>
    <row r="400" spans="1:27" x14ac:dyDescent="0.3">
      <c r="A400" s="33" t="str">
        <f t="shared" si="12"/>
        <v>产前</v>
      </c>
      <c r="B400" s="34" t="str">
        <f t="shared" si="13"/>
        <v/>
      </c>
      <c r="C400" s="33" t="s">
        <v>33</v>
      </c>
      <c r="D400" s="33" t="s">
        <v>71</v>
      </c>
      <c r="E400" s="33" t="s">
        <v>72</v>
      </c>
      <c r="F400" s="33" t="s">
        <v>171</v>
      </c>
      <c r="G400" s="33" t="s">
        <v>174</v>
      </c>
      <c r="H400" s="33" t="s">
        <v>0</v>
      </c>
      <c r="I400" s="33" t="s">
        <v>37</v>
      </c>
      <c r="J400" s="33" t="s">
        <v>106</v>
      </c>
      <c r="K400" s="33" t="s">
        <v>58</v>
      </c>
      <c r="L400" s="33" t="s">
        <v>39</v>
      </c>
      <c r="M400" s="33" t="s">
        <v>609</v>
      </c>
      <c r="N400" s="33">
        <v>0</v>
      </c>
      <c r="Q400" s="33">
        <v>18</v>
      </c>
      <c r="T400" s="33">
        <v>18</v>
      </c>
    </row>
    <row r="401" spans="1:27" x14ac:dyDescent="0.3">
      <c r="A401" s="33" t="str">
        <f t="shared" si="12"/>
        <v>新生儿</v>
      </c>
      <c r="B401" s="34" t="str">
        <f t="shared" si="13"/>
        <v>代谢病诊断</v>
      </c>
      <c r="C401" s="33" t="s">
        <v>33</v>
      </c>
      <c r="D401" s="33" t="s">
        <v>71</v>
      </c>
      <c r="E401" s="33" t="s">
        <v>72</v>
      </c>
      <c r="F401" s="33" t="s">
        <v>171</v>
      </c>
      <c r="G401" s="33" t="s">
        <v>174</v>
      </c>
      <c r="H401" s="33" t="s">
        <v>1</v>
      </c>
      <c r="I401" s="33" t="s">
        <v>95</v>
      </c>
      <c r="J401" s="33" t="s">
        <v>96</v>
      </c>
      <c r="K401" s="33" t="s">
        <v>587</v>
      </c>
      <c r="L401" s="33" t="s">
        <v>39</v>
      </c>
      <c r="M401" s="33" t="s">
        <v>609</v>
      </c>
      <c r="N401" s="33">
        <v>0</v>
      </c>
      <c r="Q401" s="33">
        <v>7</v>
      </c>
      <c r="T401" s="33">
        <v>7</v>
      </c>
    </row>
    <row r="402" spans="1:27" x14ac:dyDescent="0.3">
      <c r="A402" s="33" t="str">
        <f t="shared" si="12"/>
        <v>产前</v>
      </c>
      <c r="B402" s="34" t="str">
        <f t="shared" si="13"/>
        <v/>
      </c>
      <c r="C402" s="33" t="s">
        <v>33</v>
      </c>
      <c r="D402" s="33" t="s">
        <v>71</v>
      </c>
      <c r="E402" s="33" t="s">
        <v>72</v>
      </c>
      <c r="F402" s="33" t="s">
        <v>98</v>
      </c>
      <c r="G402" s="33" t="s">
        <v>176</v>
      </c>
      <c r="H402" s="33" t="s">
        <v>0</v>
      </c>
      <c r="I402" s="33" t="s">
        <v>45</v>
      </c>
      <c r="J402" s="33" t="s">
        <v>46</v>
      </c>
      <c r="K402" s="33" t="s">
        <v>58</v>
      </c>
      <c r="L402" s="33" t="s">
        <v>39</v>
      </c>
      <c r="M402" s="33" t="s">
        <v>608</v>
      </c>
      <c r="P402" s="33">
        <v>63.959999799728401</v>
      </c>
      <c r="S402" s="33">
        <v>79.319999456405597</v>
      </c>
      <c r="V402" s="33">
        <v>15.3599996566772</v>
      </c>
      <c r="W402" s="33">
        <v>15.3599996566772</v>
      </c>
      <c r="AA402" s="33">
        <v>15.3599996566772</v>
      </c>
    </row>
    <row r="403" spans="1:27" x14ac:dyDescent="0.3">
      <c r="A403" s="33" t="str">
        <f t="shared" si="12"/>
        <v>产前</v>
      </c>
      <c r="B403" s="34" t="str">
        <f t="shared" si="13"/>
        <v>血清学筛查</v>
      </c>
      <c r="C403" s="33" t="s">
        <v>33</v>
      </c>
      <c r="D403" s="33" t="s">
        <v>71</v>
      </c>
      <c r="E403" s="33" t="s">
        <v>72</v>
      </c>
      <c r="F403" s="33" t="s">
        <v>98</v>
      </c>
      <c r="G403" s="33" t="s">
        <v>176</v>
      </c>
      <c r="H403" s="33" t="s">
        <v>0</v>
      </c>
      <c r="I403" s="33" t="s">
        <v>79</v>
      </c>
      <c r="J403" s="33" t="s">
        <v>80</v>
      </c>
      <c r="K403" s="33" t="s">
        <v>79</v>
      </c>
      <c r="L403" s="33" t="s">
        <v>39</v>
      </c>
      <c r="M403" s="33" t="s">
        <v>608</v>
      </c>
      <c r="N403" s="33">
        <v>16.459999084472699</v>
      </c>
      <c r="P403" s="33">
        <v>31.600000381469702</v>
      </c>
      <c r="Q403" s="33">
        <v>24.689998626708999</v>
      </c>
      <c r="S403" s="33">
        <v>31.600000381469702</v>
      </c>
      <c r="T403" s="33">
        <v>8.2299995422363299</v>
      </c>
    </row>
    <row r="404" spans="1:27" x14ac:dyDescent="0.3">
      <c r="A404" s="33" t="str">
        <f t="shared" si="12"/>
        <v>产前</v>
      </c>
      <c r="B404" s="34" t="str">
        <f t="shared" si="13"/>
        <v>血清学筛查</v>
      </c>
      <c r="C404" s="33" t="s">
        <v>33</v>
      </c>
      <c r="D404" s="33" t="s">
        <v>71</v>
      </c>
      <c r="E404" s="33" t="s">
        <v>72</v>
      </c>
      <c r="F404" s="33" t="s">
        <v>98</v>
      </c>
      <c r="G404" s="33" t="s">
        <v>176</v>
      </c>
      <c r="H404" s="33" t="s">
        <v>0</v>
      </c>
      <c r="I404" s="33" t="s">
        <v>79</v>
      </c>
      <c r="J404" s="33" t="s">
        <v>103</v>
      </c>
      <c r="K404" s="33" t="s">
        <v>79</v>
      </c>
      <c r="L404" s="33" t="s">
        <v>39</v>
      </c>
      <c r="M404" s="33" t="s">
        <v>608</v>
      </c>
      <c r="N404" s="33">
        <v>12.300000190734901</v>
      </c>
      <c r="P404" s="33">
        <v>23.6159992218018</v>
      </c>
      <c r="Q404" s="33">
        <v>18.450000286102298</v>
      </c>
      <c r="S404" s="33">
        <v>23.6159992218018</v>
      </c>
      <c r="T404" s="33">
        <v>6.1500000953674299</v>
      </c>
    </row>
    <row r="405" spans="1:27" x14ac:dyDescent="0.3">
      <c r="A405" s="33" t="str">
        <f t="shared" si="12"/>
        <v>产前</v>
      </c>
      <c r="B405" s="34" t="str">
        <f t="shared" si="13"/>
        <v>血清学筛查</v>
      </c>
      <c r="C405" s="33" t="s">
        <v>33</v>
      </c>
      <c r="D405" s="33" t="s">
        <v>71</v>
      </c>
      <c r="E405" s="33" t="s">
        <v>72</v>
      </c>
      <c r="F405" s="33" t="s">
        <v>98</v>
      </c>
      <c r="G405" s="33" t="s">
        <v>176</v>
      </c>
      <c r="H405" s="33" t="s">
        <v>0</v>
      </c>
      <c r="I405" s="33" t="s">
        <v>79</v>
      </c>
      <c r="J405" s="33" t="s">
        <v>81</v>
      </c>
      <c r="K405" s="33" t="s">
        <v>79</v>
      </c>
      <c r="L405" s="33" t="s">
        <v>39</v>
      </c>
      <c r="M405" s="33" t="s">
        <v>608</v>
      </c>
      <c r="N405" s="33">
        <v>11.079999923706101</v>
      </c>
      <c r="P405" s="33">
        <v>21.280000686645501</v>
      </c>
      <c r="Q405" s="33">
        <v>16.6199998855591</v>
      </c>
      <c r="S405" s="33">
        <v>21.280000686645501</v>
      </c>
      <c r="T405" s="33">
        <v>5.53999996185303</v>
      </c>
    </row>
    <row r="406" spans="1:27" x14ac:dyDescent="0.3">
      <c r="A406" s="33" t="str">
        <f t="shared" si="12"/>
        <v>产前</v>
      </c>
      <c r="B406" s="34" t="str">
        <f t="shared" si="13"/>
        <v/>
      </c>
      <c r="C406" s="33" t="s">
        <v>33</v>
      </c>
      <c r="D406" s="33" t="s">
        <v>71</v>
      </c>
      <c r="E406" s="33" t="s">
        <v>72</v>
      </c>
      <c r="F406" s="33" t="s">
        <v>98</v>
      </c>
      <c r="G406" s="33" t="s">
        <v>176</v>
      </c>
      <c r="H406" s="33" t="s">
        <v>0</v>
      </c>
      <c r="I406" s="33" t="s">
        <v>79</v>
      </c>
      <c r="J406" s="33" t="s">
        <v>82</v>
      </c>
      <c r="K406" s="33" t="s">
        <v>58</v>
      </c>
      <c r="L406" s="33" t="s">
        <v>39</v>
      </c>
      <c r="M406" s="33" t="s">
        <v>608</v>
      </c>
      <c r="N406" s="33">
        <v>0</v>
      </c>
      <c r="Q406" s="33">
        <v>1</v>
      </c>
      <c r="T406" s="33">
        <v>1</v>
      </c>
    </row>
    <row r="407" spans="1:27" x14ac:dyDescent="0.3">
      <c r="A407" s="33" t="str">
        <f t="shared" si="12"/>
        <v>产前</v>
      </c>
      <c r="B407" s="34" t="str">
        <f t="shared" si="13"/>
        <v>CMA_LDT</v>
      </c>
      <c r="C407" s="33" t="s">
        <v>33</v>
      </c>
      <c r="D407" s="33" t="s">
        <v>71</v>
      </c>
      <c r="E407" s="33" t="s">
        <v>72</v>
      </c>
      <c r="F407" s="33" t="s">
        <v>98</v>
      </c>
      <c r="G407" s="33" t="s">
        <v>176</v>
      </c>
      <c r="H407" s="33" t="s">
        <v>0</v>
      </c>
      <c r="I407" s="33" t="s">
        <v>37</v>
      </c>
      <c r="J407" s="33" t="s">
        <v>38</v>
      </c>
      <c r="K407" s="33" t="s">
        <v>38</v>
      </c>
      <c r="L407" s="33" t="s">
        <v>39</v>
      </c>
      <c r="M407" s="33" t="s">
        <v>609</v>
      </c>
      <c r="N407" s="33">
        <v>115.199996948242</v>
      </c>
      <c r="P407" s="33">
        <v>68.399998188018799</v>
      </c>
      <c r="Q407" s="33">
        <v>187.19999694824199</v>
      </c>
      <c r="S407" s="33">
        <v>68.399998188018799</v>
      </c>
      <c r="T407" s="33">
        <v>72</v>
      </c>
    </row>
    <row r="408" spans="1:27" x14ac:dyDescent="0.3">
      <c r="A408" s="33" t="str">
        <f t="shared" si="12"/>
        <v>产前</v>
      </c>
      <c r="B408" s="34" t="str">
        <f t="shared" si="13"/>
        <v>CMA_产品类</v>
      </c>
      <c r="C408" s="33" t="s">
        <v>33</v>
      </c>
      <c r="D408" s="33" t="s">
        <v>71</v>
      </c>
      <c r="E408" s="33" t="s">
        <v>72</v>
      </c>
      <c r="F408" s="33" t="s">
        <v>98</v>
      </c>
      <c r="G408" s="33" t="s">
        <v>176</v>
      </c>
      <c r="H408" s="33" t="s">
        <v>0</v>
      </c>
      <c r="I408" s="33" t="s">
        <v>37</v>
      </c>
      <c r="J408" s="33" t="s">
        <v>38</v>
      </c>
      <c r="K408" s="33" t="s">
        <v>38</v>
      </c>
      <c r="L408" s="33" t="s">
        <v>39</v>
      </c>
      <c r="M408" s="33" t="s">
        <v>608</v>
      </c>
      <c r="V408" s="33">
        <v>72</v>
      </c>
    </row>
    <row r="409" spans="1:27" x14ac:dyDescent="0.3">
      <c r="A409" s="33" t="str">
        <f t="shared" si="12"/>
        <v>产前</v>
      </c>
      <c r="B409" s="34" t="str">
        <f t="shared" si="13"/>
        <v/>
      </c>
      <c r="C409" s="33" t="s">
        <v>33</v>
      </c>
      <c r="D409" s="33" t="s">
        <v>71</v>
      </c>
      <c r="E409" s="33" t="s">
        <v>72</v>
      </c>
      <c r="F409" s="33" t="s">
        <v>98</v>
      </c>
      <c r="G409" s="33" t="s">
        <v>176</v>
      </c>
      <c r="H409" s="33" t="s">
        <v>0</v>
      </c>
      <c r="I409" s="33" t="s">
        <v>41</v>
      </c>
      <c r="J409" s="33" t="s">
        <v>69</v>
      </c>
      <c r="K409" s="33" t="s">
        <v>58</v>
      </c>
      <c r="L409" s="33" t="s">
        <v>39</v>
      </c>
      <c r="M409" s="33" t="s">
        <v>608</v>
      </c>
      <c r="N409" s="33">
        <v>3.3099999427795401</v>
      </c>
      <c r="P409" s="33">
        <v>3.5</v>
      </c>
      <c r="Q409" s="33">
        <v>3.3099999427795401</v>
      </c>
      <c r="S409" s="33">
        <v>3.5</v>
      </c>
    </row>
    <row r="410" spans="1:27" x14ac:dyDescent="0.3">
      <c r="A410" s="33" t="str">
        <f t="shared" si="12"/>
        <v>产前</v>
      </c>
      <c r="B410" s="34" t="str">
        <f t="shared" si="13"/>
        <v/>
      </c>
      <c r="C410" s="33" t="s">
        <v>33</v>
      </c>
      <c r="D410" s="33" t="s">
        <v>71</v>
      </c>
      <c r="E410" s="33" t="s">
        <v>72</v>
      </c>
      <c r="F410" s="33" t="s">
        <v>98</v>
      </c>
      <c r="G410" s="33" t="s">
        <v>176</v>
      </c>
      <c r="H410" s="33" t="s">
        <v>0</v>
      </c>
      <c r="I410" s="33" t="s">
        <v>41</v>
      </c>
      <c r="J410" s="33" t="s">
        <v>108</v>
      </c>
      <c r="K410" s="33" t="s">
        <v>58</v>
      </c>
      <c r="L410" s="33" t="s">
        <v>39</v>
      </c>
      <c r="M410" s="33" t="s">
        <v>608</v>
      </c>
      <c r="P410" s="33">
        <v>0.60000002384185802</v>
      </c>
      <c r="S410" s="33">
        <v>0.60000002384185802</v>
      </c>
    </row>
    <row r="411" spans="1:27" x14ac:dyDescent="0.3">
      <c r="A411" s="33" t="str">
        <f t="shared" si="12"/>
        <v>新生儿</v>
      </c>
      <c r="B411" s="34" t="str">
        <f t="shared" si="13"/>
        <v>常规新筛</v>
      </c>
      <c r="C411" s="33" t="s">
        <v>33</v>
      </c>
      <c r="D411" s="33" t="s">
        <v>71</v>
      </c>
      <c r="E411" s="33" t="s">
        <v>72</v>
      </c>
      <c r="F411" s="33" t="s">
        <v>98</v>
      </c>
      <c r="G411" s="33" t="s">
        <v>176</v>
      </c>
      <c r="H411" s="33" t="s">
        <v>1</v>
      </c>
      <c r="I411" s="33" t="s">
        <v>60</v>
      </c>
      <c r="J411" s="33" t="s">
        <v>87</v>
      </c>
      <c r="K411" s="33" t="s">
        <v>667</v>
      </c>
      <c r="L411" s="33" t="s">
        <v>39</v>
      </c>
      <c r="M411" s="33" t="s">
        <v>608</v>
      </c>
      <c r="N411" s="33">
        <v>106.44000244140599</v>
      </c>
      <c r="P411" s="33">
        <v>0</v>
      </c>
      <c r="Q411" s="33">
        <v>159.66000366210901</v>
      </c>
      <c r="S411" s="33">
        <v>133.05000305175801</v>
      </c>
      <c r="T411" s="33">
        <v>53.220001220703097</v>
      </c>
      <c r="V411" s="33">
        <v>53.220001220703097</v>
      </c>
      <c r="W411" s="33">
        <v>133.05000305175801</v>
      </c>
      <c r="AA411" s="33">
        <v>133.05000305175801</v>
      </c>
    </row>
    <row r="412" spans="1:27" x14ac:dyDescent="0.3">
      <c r="A412" s="33" t="str">
        <f t="shared" si="12"/>
        <v>新生儿</v>
      </c>
      <c r="B412" s="34" t="str">
        <f t="shared" si="13"/>
        <v>常规新筛</v>
      </c>
      <c r="C412" s="33" t="s">
        <v>33</v>
      </c>
      <c r="D412" s="33" t="s">
        <v>71</v>
      </c>
      <c r="E412" s="33" t="s">
        <v>72</v>
      </c>
      <c r="F412" s="33" t="s">
        <v>98</v>
      </c>
      <c r="G412" s="33" t="s">
        <v>176</v>
      </c>
      <c r="H412" s="33" t="s">
        <v>1</v>
      </c>
      <c r="I412" s="33" t="s">
        <v>60</v>
      </c>
      <c r="J412" s="33" t="s">
        <v>88</v>
      </c>
      <c r="K412" s="33" t="s">
        <v>667</v>
      </c>
      <c r="L412" s="33" t="s">
        <v>39</v>
      </c>
      <c r="M412" s="33" t="s">
        <v>608</v>
      </c>
      <c r="N412" s="33">
        <v>58.060001373291001</v>
      </c>
      <c r="P412" s="33">
        <v>72.569999694824205</v>
      </c>
      <c r="Q412" s="33">
        <v>87.090002059936495</v>
      </c>
      <c r="S412" s="33">
        <v>145.13999938964801</v>
      </c>
      <c r="T412" s="33">
        <v>29.030000686645501</v>
      </c>
      <c r="V412" s="33">
        <v>72.580001831054702</v>
      </c>
      <c r="W412" s="33">
        <v>72.569999694824205</v>
      </c>
      <c r="AA412" s="33">
        <v>72.569999694824205</v>
      </c>
    </row>
    <row r="413" spans="1:27" x14ac:dyDescent="0.3">
      <c r="A413" s="33" t="str">
        <f t="shared" si="12"/>
        <v>新生儿</v>
      </c>
      <c r="B413" s="34" t="str">
        <f t="shared" si="13"/>
        <v>常规新筛</v>
      </c>
      <c r="C413" s="33" t="s">
        <v>33</v>
      </c>
      <c r="D413" s="33" t="s">
        <v>71</v>
      </c>
      <c r="E413" s="33" t="s">
        <v>72</v>
      </c>
      <c r="F413" s="33" t="s">
        <v>98</v>
      </c>
      <c r="G413" s="33" t="s">
        <v>176</v>
      </c>
      <c r="H413" s="33" t="s">
        <v>1</v>
      </c>
      <c r="I413" s="33" t="s">
        <v>60</v>
      </c>
      <c r="J413" s="33" t="s">
        <v>89</v>
      </c>
      <c r="K413" s="33" t="s">
        <v>667</v>
      </c>
      <c r="L413" s="33" t="s">
        <v>39</v>
      </c>
      <c r="M413" s="33" t="s">
        <v>608</v>
      </c>
      <c r="N413" s="33">
        <v>40.639999389648402</v>
      </c>
      <c r="P413" s="33">
        <v>50.818000793457003</v>
      </c>
      <c r="Q413" s="33">
        <v>60.959999084472699</v>
      </c>
      <c r="S413" s="33">
        <v>50.818000793457003</v>
      </c>
      <c r="T413" s="33">
        <v>20.319999694824201</v>
      </c>
    </row>
    <row r="414" spans="1:27" x14ac:dyDescent="0.3">
      <c r="A414" s="33" t="str">
        <f t="shared" si="12"/>
        <v>新生儿</v>
      </c>
      <c r="B414" s="34" t="str">
        <f t="shared" si="13"/>
        <v>常规新筛</v>
      </c>
      <c r="C414" s="33" t="s">
        <v>33</v>
      </c>
      <c r="D414" s="33" t="s">
        <v>71</v>
      </c>
      <c r="E414" s="33" t="s">
        <v>72</v>
      </c>
      <c r="F414" s="33" t="s">
        <v>98</v>
      </c>
      <c r="G414" s="33" t="s">
        <v>176</v>
      </c>
      <c r="H414" s="33" t="s">
        <v>1</v>
      </c>
      <c r="I414" s="33" t="s">
        <v>60</v>
      </c>
      <c r="J414" s="33" t="s">
        <v>90</v>
      </c>
      <c r="K414" s="33" t="s">
        <v>667</v>
      </c>
      <c r="L414" s="33" t="s">
        <v>39</v>
      </c>
      <c r="M414" s="33" t="s">
        <v>608</v>
      </c>
      <c r="N414" s="33">
        <v>89.940002441406307</v>
      </c>
      <c r="P414" s="33">
        <v>0</v>
      </c>
      <c r="Q414" s="33">
        <v>134.91000366210901</v>
      </c>
      <c r="S414" s="33">
        <v>112.48999786377</v>
      </c>
      <c r="T414" s="33">
        <v>44.970001220703097</v>
      </c>
      <c r="V414" s="33">
        <v>44.970001220703097</v>
      </c>
      <c r="W414" s="33">
        <v>112.48999786377</v>
      </c>
      <c r="AA414" s="33">
        <v>112.48999786377</v>
      </c>
    </row>
    <row r="415" spans="1:27" x14ac:dyDescent="0.3">
      <c r="A415" s="33" t="str">
        <f t="shared" si="12"/>
        <v>新生儿</v>
      </c>
      <c r="B415" s="34" t="str">
        <f t="shared" si="13"/>
        <v/>
      </c>
      <c r="C415" s="33" t="s">
        <v>33</v>
      </c>
      <c r="D415" s="33" t="s">
        <v>71</v>
      </c>
      <c r="E415" s="33" t="s">
        <v>72</v>
      </c>
      <c r="F415" s="33" t="s">
        <v>98</v>
      </c>
      <c r="G415" s="33" t="s">
        <v>176</v>
      </c>
      <c r="H415" s="33" t="s">
        <v>1</v>
      </c>
      <c r="I415" s="33" t="s">
        <v>60</v>
      </c>
      <c r="J415" s="33" t="s">
        <v>61</v>
      </c>
      <c r="K415" s="33" t="s">
        <v>58</v>
      </c>
      <c r="L415" s="33" t="s">
        <v>39</v>
      </c>
      <c r="M415" s="33" t="s">
        <v>608</v>
      </c>
      <c r="P415" s="33">
        <v>5.9949998855590803</v>
      </c>
      <c r="S415" s="33">
        <v>5.9949998855590803</v>
      </c>
    </row>
    <row r="416" spans="1:27" x14ac:dyDescent="0.3">
      <c r="A416" s="33" t="str">
        <f t="shared" si="12"/>
        <v>新生儿</v>
      </c>
      <c r="B416" s="34" t="str">
        <f t="shared" si="13"/>
        <v>MSMS</v>
      </c>
      <c r="C416" s="33" t="s">
        <v>33</v>
      </c>
      <c r="D416" s="33" t="s">
        <v>71</v>
      </c>
      <c r="E416" s="33" t="s">
        <v>72</v>
      </c>
      <c r="F416" s="33" t="s">
        <v>98</v>
      </c>
      <c r="G416" s="33" t="s">
        <v>176</v>
      </c>
      <c r="H416" s="33" t="s">
        <v>1</v>
      </c>
      <c r="I416" s="33" t="s">
        <v>47</v>
      </c>
      <c r="J416" s="33" t="s">
        <v>48</v>
      </c>
      <c r="K416" s="33" t="s">
        <v>591</v>
      </c>
      <c r="L416" s="33" t="s">
        <v>39</v>
      </c>
      <c r="M416" s="33" t="s">
        <v>608</v>
      </c>
      <c r="N416" s="33">
        <v>163.19999694824199</v>
      </c>
      <c r="P416" s="33">
        <v>0</v>
      </c>
      <c r="Q416" s="33">
        <v>244.799995422363</v>
      </c>
      <c r="S416" s="33">
        <v>0</v>
      </c>
      <c r="T416" s="33">
        <v>81.599998474121094</v>
      </c>
      <c r="X416" s="33">
        <v>0</v>
      </c>
      <c r="AA416" s="33">
        <v>0</v>
      </c>
    </row>
    <row r="417" spans="1:27" x14ac:dyDescent="0.3">
      <c r="A417" s="33" t="str">
        <f t="shared" si="12"/>
        <v>新生儿</v>
      </c>
      <c r="B417" s="34" t="str">
        <f t="shared" si="13"/>
        <v>代谢病诊断</v>
      </c>
      <c r="C417" s="33" t="s">
        <v>33</v>
      </c>
      <c r="D417" s="33" t="s">
        <v>71</v>
      </c>
      <c r="E417" s="33" t="s">
        <v>72</v>
      </c>
      <c r="F417" s="33" t="s">
        <v>98</v>
      </c>
      <c r="G417" s="33" t="s">
        <v>176</v>
      </c>
      <c r="H417" s="33" t="s">
        <v>1</v>
      </c>
      <c r="I417" s="33" t="s">
        <v>95</v>
      </c>
      <c r="J417" s="33" t="s">
        <v>109</v>
      </c>
      <c r="K417" s="33" t="s">
        <v>587</v>
      </c>
      <c r="L417" s="33" t="s">
        <v>39</v>
      </c>
      <c r="M417" s="33" t="s">
        <v>609</v>
      </c>
      <c r="P417" s="33">
        <v>0</v>
      </c>
      <c r="S417" s="33">
        <v>0.30000001192092901</v>
      </c>
      <c r="Z417" s="33">
        <v>0.30000001192092901</v>
      </c>
      <c r="AA417" s="33">
        <v>0.30000001192092901</v>
      </c>
    </row>
    <row r="418" spans="1:27" x14ac:dyDescent="0.3">
      <c r="A418" s="33" t="str">
        <f t="shared" si="12"/>
        <v>产前</v>
      </c>
      <c r="B418" s="34" t="str">
        <f t="shared" si="13"/>
        <v>NIPT</v>
      </c>
      <c r="C418" s="33" t="s">
        <v>33</v>
      </c>
      <c r="D418" s="33" t="s">
        <v>71</v>
      </c>
      <c r="E418" s="33" t="s">
        <v>72</v>
      </c>
      <c r="F418" s="33" t="s">
        <v>98</v>
      </c>
      <c r="G418" s="33" t="s">
        <v>177</v>
      </c>
      <c r="H418" s="33" t="s">
        <v>0</v>
      </c>
      <c r="I418" s="33" t="s">
        <v>78</v>
      </c>
      <c r="J418" s="33" t="s">
        <v>114</v>
      </c>
      <c r="K418" s="33" t="s">
        <v>78</v>
      </c>
      <c r="L418" s="33" t="s">
        <v>39</v>
      </c>
      <c r="M418" s="33" t="s">
        <v>609</v>
      </c>
      <c r="N418" s="33">
        <v>0</v>
      </c>
      <c r="Q418" s="33">
        <v>9.1000003814697301</v>
      </c>
      <c r="T418" s="33">
        <v>9.1000003814697301</v>
      </c>
    </row>
    <row r="419" spans="1:27" x14ac:dyDescent="0.3">
      <c r="A419" s="33" t="str">
        <f t="shared" si="12"/>
        <v>产前</v>
      </c>
      <c r="B419" s="34" t="str">
        <f t="shared" si="13"/>
        <v/>
      </c>
      <c r="C419" s="33" t="s">
        <v>33</v>
      </c>
      <c r="D419" s="33" t="s">
        <v>71</v>
      </c>
      <c r="E419" s="33" t="s">
        <v>72</v>
      </c>
      <c r="F419" s="33" t="s">
        <v>98</v>
      </c>
      <c r="G419" s="33" t="s">
        <v>177</v>
      </c>
      <c r="H419" s="33" t="s">
        <v>0</v>
      </c>
      <c r="I419" s="33" t="s">
        <v>79</v>
      </c>
      <c r="J419" s="33" t="s">
        <v>178</v>
      </c>
      <c r="K419" s="33" t="s">
        <v>58</v>
      </c>
      <c r="L419" s="33" t="s">
        <v>39</v>
      </c>
      <c r="M419" s="33" t="s">
        <v>608</v>
      </c>
      <c r="V419" s="33">
        <v>8.3999996185302699</v>
      </c>
    </row>
    <row r="420" spans="1:27" x14ac:dyDescent="0.3">
      <c r="A420" s="33" t="str">
        <f t="shared" si="12"/>
        <v>产前</v>
      </c>
      <c r="B420" s="34" t="str">
        <f t="shared" si="13"/>
        <v>CMA_LDT</v>
      </c>
      <c r="C420" s="33" t="s">
        <v>33</v>
      </c>
      <c r="D420" s="33" t="s">
        <v>71</v>
      </c>
      <c r="E420" s="33" t="s">
        <v>72</v>
      </c>
      <c r="F420" s="33" t="s">
        <v>98</v>
      </c>
      <c r="G420" s="33" t="s">
        <v>177</v>
      </c>
      <c r="H420" s="33" t="s">
        <v>0</v>
      </c>
      <c r="I420" s="33" t="s">
        <v>37</v>
      </c>
      <c r="J420" s="33" t="s">
        <v>38</v>
      </c>
      <c r="K420" s="33" t="s">
        <v>38</v>
      </c>
      <c r="L420" s="33" t="s">
        <v>39</v>
      </c>
      <c r="M420" s="33" t="s">
        <v>609</v>
      </c>
      <c r="N420" s="33">
        <v>8.1000001430511492</v>
      </c>
      <c r="Q420" s="33">
        <v>13.5000002384186</v>
      </c>
      <c r="T420" s="33">
        <v>5.4000000953674299</v>
      </c>
    </row>
    <row r="421" spans="1:27" x14ac:dyDescent="0.3">
      <c r="A421" s="33" t="str">
        <f t="shared" si="12"/>
        <v>产前</v>
      </c>
      <c r="B421" s="34" t="str">
        <f t="shared" si="13"/>
        <v/>
      </c>
      <c r="C421" s="33" t="s">
        <v>33</v>
      </c>
      <c r="D421" s="33" t="s">
        <v>71</v>
      </c>
      <c r="E421" s="33" t="s">
        <v>72</v>
      </c>
      <c r="F421" s="33" t="s">
        <v>98</v>
      </c>
      <c r="G421" s="33" t="s">
        <v>177</v>
      </c>
      <c r="H421" s="33" t="s">
        <v>0</v>
      </c>
      <c r="I421" s="33" t="s">
        <v>37</v>
      </c>
      <c r="J421" s="33" t="s">
        <v>119</v>
      </c>
      <c r="K421" s="33" t="s">
        <v>58</v>
      </c>
      <c r="L421" s="33" t="s">
        <v>39</v>
      </c>
      <c r="M421" s="33" t="s">
        <v>609</v>
      </c>
      <c r="N421" s="33">
        <v>5.8500001430511501</v>
      </c>
      <c r="Q421" s="33">
        <v>9.7500002384185809</v>
      </c>
      <c r="T421" s="33">
        <v>3.9000000953674299</v>
      </c>
    </row>
    <row r="422" spans="1:27" x14ac:dyDescent="0.3">
      <c r="A422" s="33" t="str">
        <f t="shared" si="12"/>
        <v>产前</v>
      </c>
      <c r="B422" s="34" t="str">
        <f t="shared" si="13"/>
        <v/>
      </c>
      <c r="C422" s="33" t="s">
        <v>33</v>
      </c>
      <c r="D422" s="33" t="s">
        <v>71</v>
      </c>
      <c r="E422" s="33" t="s">
        <v>72</v>
      </c>
      <c r="F422" s="33" t="s">
        <v>98</v>
      </c>
      <c r="G422" s="33" t="s">
        <v>177</v>
      </c>
      <c r="H422" s="33" t="s">
        <v>0</v>
      </c>
      <c r="I422" s="33" t="s">
        <v>37</v>
      </c>
      <c r="J422" s="33" t="s">
        <v>84</v>
      </c>
      <c r="K422" s="33" t="s">
        <v>58</v>
      </c>
      <c r="L422" s="33" t="s">
        <v>39</v>
      </c>
      <c r="M422" s="33" t="s">
        <v>608</v>
      </c>
      <c r="V422" s="33">
        <v>3.5999999046325701</v>
      </c>
    </row>
    <row r="423" spans="1:27" x14ac:dyDescent="0.3">
      <c r="A423" s="33" t="str">
        <f t="shared" si="12"/>
        <v>新生儿</v>
      </c>
      <c r="B423" s="34" t="str">
        <f t="shared" si="13"/>
        <v/>
      </c>
      <c r="C423" s="33" t="s">
        <v>33</v>
      </c>
      <c r="D423" s="33" t="s">
        <v>71</v>
      </c>
      <c r="E423" s="33" t="s">
        <v>72</v>
      </c>
      <c r="F423" s="33" t="s">
        <v>98</v>
      </c>
      <c r="G423" s="33" t="s">
        <v>177</v>
      </c>
      <c r="H423" s="33" t="s">
        <v>1</v>
      </c>
      <c r="I423" s="33" t="s">
        <v>92</v>
      </c>
      <c r="J423" s="33" t="s">
        <v>92</v>
      </c>
      <c r="K423" s="33" t="s">
        <v>58</v>
      </c>
      <c r="L423" s="33" t="s">
        <v>39</v>
      </c>
      <c r="M423" s="33" t="s">
        <v>608</v>
      </c>
      <c r="V423" s="33">
        <v>2</v>
      </c>
    </row>
    <row r="424" spans="1:27" x14ac:dyDescent="0.3">
      <c r="A424" s="33" t="str">
        <f t="shared" si="12"/>
        <v>产前</v>
      </c>
      <c r="B424" s="34" t="str">
        <f t="shared" si="13"/>
        <v>CMA_LDT</v>
      </c>
      <c r="C424" s="33" t="s">
        <v>33</v>
      </c>
      <c r="D424" s="33" t="s">
        <v>71</v>
      </c>
      <c r="E424" s="33" t="s">
        <v>72</v>
      </c>
      <c r="F424" s="33" t="s">
        <v>98</v>
      </c>
      <c r="G424" s="33" t="s">
        <v>179</v>
      </c>
      <c r="H424" s="33" t="s">
        <v>0</v>
      </c>
      <c r="I424" s="33" t="s">
        <v>37</v>
      </c>
      <c r="J424" s="33" t="s">
        <v>38</v>
      </c>
      <c r="K424" s="33" t="s">
        <v>38</v>
      </c>
      <c r="L424" s="33" t="s">
        <v>39</v>
      </c>
      <c r="M424" s="33" t="s">
        <v>609</v>
      </c>
      <c r="N424" s="33">
        <v>0</v>
      </c>
      <c r="Q424" s="33">
        <v>7.1999998092651403</v>
      </c>
      <c r="T424" s="33">
        <v>7.1999998092651403</v>
      </c>
    </row>
    <row r="425" spans="1:27" x14ac:dyDescent="0.3">
      <c r="A425" s="33" t="str">
        <f t="shared" si="12"/>
        <v>产前</v>
      </c>
      <c r="B425" s="34" t="str">
        <f t="shared" si="13"/>
        <v/>
      </c>
      <c r="C425" s="33" t="s">
        <v>33</v>
      </c>
      <c r="D425" s="33" t="s">
        <v>71</v>
      </c>
      <c r="E425" s="33" t="s">
        <v>72</v>
      </c>
      <c r="F425" s="33" t="s">
        <v>98</v>
      </c>
      <c r="G425" s="33" t="s">
        <v>179</v>
      </c>
      <c r="H425" s="33" t="s">
        <v>0</v>
      </c>
      <c r="I425" s="33" t="s">
        <v>41</v>
      </c>
      <c r="J425" s="33" t="s">
        <v>69</v>
      </c>
      <c r="K425" s="33" t="s">
        <v>58</v>
      </c>
      <c r="L425" s="33" t="s">
        <v>39</v>
      </c>
      <c r="M425" s="33" t="s">
        <v>608</v>
      </c>
      <c r="N425" s="33">
        <v>0</v>
      </c>
      <c r="P425" s="33">
        <v>4.1999998092651403</v>
      </c>
      <c r="Q425" s="33">
        <v>4.1999998092651403</v>
      </c>
      <c r="S425" s="33">
        <v>6.99999976158142</v>
      </c>
      <c r="T425" s="33">
        <v>4.1999998092651403</v>
      </c>
      <c r="V425" s="33">
        <v>4.1999998092651403</v>
      </c>
      <c r="X425" s="33">
        <v>2.7999999523162802</v>
      </c>
      <c r="AA425" s="33">
        <v>2.7999999523162802</v>
      </c>
    </row>
    <row r="426" spans="1:27" x14ac:dyDescent="0.3">
      <c r="A426" s="33" t="str">
        <f t="shared" si="12"/>
        <v>产前</v>
      </c>
      <c r="B426" s="34" t="str">
        <f t="shared" si="13"/>
        <v/>
      </c>
      <c r="C426" s="33" t="s">
        <v>33</v>
      </c>
      <c r="D426" s="33" t="s">
        <v>71</v>
      </c>
      <c r="E426" s="33" t="s">
        <v>72</v>
      </c>
      <c r="F426" s="33" t="s">
        <v>168</v>
      </c>
      <c r="G426" s="33" t="s">
        <v>180</v>
      </c>
      <c r="H426" s="33" t="s">
        <v>0</v>
      </c>
      <c r="I426" s="33" t="s">
        <v>45</v>
      </c>
      <c r="J426" s="33" t="s">
        <v>46</v>
      </c>
      <c r="K426" s="33" t="s">
        <v>58</v>
      </c>
      <c r="L426" s="33" t="s">
        <v>39</v>
      </c>
      <c r="M426" s="33" t="s">
        <v>608</v>
      </c>
      <c r="P426" s="33">
        <v>13.845000207424199</v>
      </c>
      <c r="S426" s="33">
        <v>14.190000206232099</v>
      </c>
      <c r="V426" s="33">
        <v>6.6999999284744298</v>
      </c>
      <c r="Z426" s="33">
        <v>0.34499999880790699</v>
      </c>
      <c r="AA426" s="33">
        <v>0.34499999880790699</v>
      </c>
    </row>
    <row r="427" spans="1:27" x14ac:dyDescent="0.3">
      <c r="A427" s="33" t="str">
        <f t="shared" si="12"/>
        <v>产前</v>
      </c>
      <c r="B427" s="34" t="str">
        <f t="shared" si="13"/>
        <v>CMA_LDT</v>
      </c>
      <c r="C427" s="33" t="s">
        <v>33</v>
      </c>
      <c r="D427" s="33" t="s">
        <v>71</v>
      </c>
      <c r="E427" s="33" t="s">
        <v>72</v>
      </c>
      <c r="F427" s="33" t="s">
        <v>168</v>
      </c>
      <c r="G427" s="33" t="s">
        <v>180</v>
      </c>
      <c r="H427" s="33" t="s">
        <v>0</v>
      </c>
      <c r="I427" s="33" t="s">
        <v>37</v>
      </c>
      <c r="J427" s="33" t="s">
        <v>38</v>
      </c>
      <c r="K427" s="33" t="s">
        <v>38</v>
      </c>
      <c r="L427" s="33" t="s">
        <v>39</v>
      </c>
      <c r="M427" s="33" t="s">
        <v>609</v>
      </c>
      <c r="N427" s="33">
        <v>36.399999618530302</v>
      </c>
      <c r="P427" s="33">
        <v>0</v>
      </c>
      <c r="Q427" s="33">
        <v>64.399999618530302</v>
      </c>
      <c r="S427" s="33">
        <v>95.200001478195205</v>
      </c>
      <c r="T427" s="33">
        <v>28</v>
      </c>
      <c r="Z427" s="33">
        <v>95.200001478195205</v>
      </c>
      <c r="AA427" s="33">
        <v>95.200001478195205</v>
      </c>
    </row>
    <row r="428" spans="1:27" x14ac:dyDescent="0.3">
      <c r="A428" s="33" t="str">
        <f t="shared" si="12"/>
        <v>产前</v>
      </c>
      <c r="B428" s="34" t="str">
        <f t="shared" si="13"/>
        <v>CMA_产品类</v>
      </c>
      <c r="C428" s="33" t="s">
        <v>33</v>
      </c>
      <c r="D428" s="33" t="s">
        <v>71</v>
      </c>
      <c r="E428" s="33" t="s">
        <v>72</v>
      </c>
      <c r="F428" s="33" t="s">
        <v>168</v>
      </c>
      <c r="G428" s="33" t="s">
        <v>180</v>
      </c>
      <c r="H428" s="33" t="s">
        <v>0</v>
      </c>
      <c r="I428" s="33" t="s">
        <v>37</v>
      </c>
      <c r="J428" s="33" t="s">
        <v>38</v>
      </c>
      <c r="K428" s="33" t="s">
        <v>38</v>
      </c>
      <c r="L428" s="33" t="s">
        <v>39</v>
      </c>
      <c r="M428" s="33" t="s">
        <v>608</v>
      </c>
      <c r="V428" s="33">
        <v>120.40000152587901</v>
      </c>
    </row>
    <row r="429" spans="1:27" x14ac:dyDescent="0.3">
      <c r="A429" s="33" t="str">
        <f t="shared" si="12"/>
        <v>产前</v>
      </c>
      <c r="B429" s="34" t="str">
        <f t="shared" si="13"/>
        <v/>
      </c>
      <c r="C429" s="33" t="s">
        <v>33</v>
      </c>
      <c r="D429" s="33" t="s">
        <v>71</v>
      </c>
      <c r="E429" s="33" t="s">
        <v>72</v>
      </c>
      <c r="F429" s="33" t="s">
        <v>168</v>
      </c>
      <c r="G429" s="33" t="s">
        <v>180</v>
      </c>
      <c r="H429" s="33" t="s">
        <v>0</v>
      </c>
      <c r="I429" s="33" t="s">
        <v>37</v>
      </c>
      <c r="J429" s="33" t="s">
        <v>119</v>
      </c>
      <c r="K429" s="33" t="s">
        <v>58</v>
      </c>
      <c r="L429" s="33" t="s">
        <v>39</v>
      </c>
      <c r="M429" s="33" t="s">
        <v>609</v>
      </c>
      <c r="P429" s="33">
        <v>0</v>
      </c>
      <c r="S429" s="33">
        <v>2.7999999523162802</v>
      </c>
      <c r="Z429" s="33">
        <v>2.7999999523162802</v>
      </c>
      <c r="AA429" s="33">
        <v>2.7999999523162802</v>
      </c>
    </row>
    <row r="430" spans="1:27" x14ac:dyDescent="0.3">
      <c r="A430" s="33" t="str">
        <f t="shared" si="12"/>
        <v>产前</v>
      </c>
      <c r="B430" s="34" t="str">
        <f t="shared" si="13"/>
        <v/>
      </c>
      <c r="C430" s="33" t="s">
        <v>33</v>
      </c>
      <c r="D430" s="33" t="s">
        <v>71</v>
      </c>
      <c r="E430" s="33" t="s">
        <v>72</v>
      </c>
      <c r="F430" s="33" t="s">
        <v>168</v>
      </c>
      <c r="G430" s="33" t="s">
        <v>180</v>
      </c>
      <c r="H430" s="33" t="s">
        <v>0</v>
      </c>
      <c r="I430" s="33" t="s">
        <v>37</v>
      </c>
      <c r="J430" s="33" t="s">
        <v>134</v>
      </c>
      <c r="K430" s="33" t="s">
        <v>58</v>
      </c>
      <c r="L430" s="33" t="s">
        <v>39</v>
      </c>
      <c r="M430" s="33" t="s">
        <v>609</v>
      </c>
      <c r="P430" s="33">
        <v>0</v>
      </c>
      <c r="S430" s="33">
        <v>1.20000004768372</v>
      </c>
      <c r="Z430" s="33">
        <v>1.20000004768372</v>
      </c>
      <c r="AA430" s="33">
        <v>1.20000004768372</v>
      </c>
    </row>
    <row r="431" spans="1:27" x14ac:dyDescent="0.3">
      <c r="A431" s="33" t="str">
        <f t="shared" si="12"/>
        <v>产前</v>
      </c>
      <c r="B431" s="34" t="str">
        <f t="shared" si="13"/>
        <v/>
      </c>
      <c r="C431" s="33" t="s">
        <v>33</v>
      </c>
      <c r="D431" s="33" t="s">
        <v>71</v>
      </c>
      <c r="E431" s="33" t="s">
        <v>72</v>
      </c>
      <c r="F431" s="33" t="s">
        <v>168</v>
      </c>
      <c r="G431" s="33" t="s">
        <v>180</v>
      </c>
      <c r="H431" s="33" t="s">
        <v>0</v>
      </c>
      <c r="I431" s="33" t="s">
        <v>37</v>
      </c>
      <c r="J431" s="33" t="s">
        <v>106</v>
      </c>
      <c r="K431" s="33" t="s">
        <v>58</v>
      </c>
      <c r="L431" s="33" t="s">
        <v>39</v>
      </c>
      <c r="M431" s="33" t="s">
        <v>609</v>
      </c>
      <c r="N431" s="33">
        <v>8</v>
      </c>
      <c r="Q431" s="33">
        <v>12</v>
      </c>
      <c r="T431" s="33">
        <v>4</v>
      </c>
    </row>
    <row r="432" spans="1:27" x14ac:dyDescent="0.3">
      <c r="A432" s="33" t="str">
        <f t="shared" si="12"/>
        <v>产前</v>
      </c>
      <c r="B432" s="34" t="str">
        <f t="shared" si="13"/>
        <v/>
      </c>
      <c r="C432" s="33" t="s">
        <v>33</v>
      </c>
      <c r="D432" s="33" t="s">
        <v>71</v>
      </c>
      <c r="E432" s="33" t="s">
        <v>72</v>
      </c>
      <c r="F432" s="33" t="s">
        <v>168</v>
      </c>
      <c r="G432" s="33" t="s">
        <v>180</v>
      </c>
      <c r="H432" s="33" t="s">
        <v>0</v>
      </c>
      <c r="I432" s="33" t="s">
        <v>41</v>
      </c>
      <c r="J432" s="33" t="s">
        <v>69</v>
      </c>
      <c r="K432" s="33" t="s">
        <v>58</v>
      </c>
      <c r="L432" s="33" t="s">
        <v>39</v>
      </c>
      <c r="M432" s="33" t="s">
        <v>608</v>
      </c>
      <c r="N432" s="33">
        <v>11.199999809265099</v>
      </c>
      <c r="P432" s="33">
        <v>30.800000667572</v>
      </c>
      <c r="Q432" s="33">
        <v>16.799999713897702</v>
      </c>
      <c r="S432" s="33">
        <v>35.700000762939503</v>
      </c>
      <c r="T432" s="33">
        <v>5.5999999046325701</v>
      </c>
      <c r="V432" s="33">
        <v>2.0999999046325701</v>
      </c>
      <c r="Z432" s="33">
        <v>4.9000000953674299</v>
      </c>
      <c r="AA432" s="33">
        <v>4.9000000953674299</v>
      </c>
    </row>
    <row r="433" spans="1:27" x14ac:dyDescent="0.3">
      <c r="A433" s="33" t="str">
        <f t="shared" si="12"/>
        <v>新生儿</v>
      </c>
      <c r="B433" s="34" t="str">
        <f t="shared" si="13"/>
        <v>常规新筛</v>
      </c>
      <c r="C433" s="33" t="s">
        <v>33</v>
      </c>
      <c r="D433" s="33" t="s">
        <v>71</v>
      </c>
      <c r="E433" s="33" t="s">
        <v>72</v>
      </c>
      <c r="F433" s="33" t="s">
        <v>168</v>
      </c>
      <c r="G433" s="33" t="s">
        <v>180</v>
      </c>
      <c r="H433" s="33" t="s">
        <v>1</v>
      </c>
      <c r="I433" s="33" t="s">
        <v>60</v>
      </c>
      <c r="J433" s="33" t="s">
        <v>87</v>
      </c>
      <c r="K433" s="33" t="s">
        <v>667</v>
      </c>
      <c r="L433" s="33" t="s">
        <v>39</v>
      </c>
      <c r="M433" s="33" t="s">
        <v>608</v>
      </c>
      <c r="N433" s="33">
        <v>164.30999755859401</v>
      </c>
      <c r="P433" s="33">
        <v>44.928001403808601</v>
      </c>
      <c r="Q433" s="33">
        <v>253.82999420166001</v>
      </c>
      <c r="S433" s="33">
        <v>44.928001403808601</v>
      </c>
      <c r="T433" s="33">
        <v>89.519996643066406</v>
      </c>
      <c r="V433" s="33">
        <v>74.879997253417997</v>
      </c>
    </row>
    <row r="434" spans="1:27" x14ac:dyDescent="0.3">
      <c r="A434" s="33" t="str">
        <f t="shared" si="12"/>
        <v>新生儿</v>
      </c>
      <c r="B434" s="34" t="str">
        <f t="shared" si="13"/>
        <v>常规新筛</v>
      </c>
      <c r="C434" s="33" t="s">
        <v>33</v>
      </c>
      <c r="D434" s="33" t="s">
        <v>71</v>
      </c>
      <c r="E434" s="33" t="s">
        <v>72</v>
      </c>
      <c r="F434" s="33" t="s">
        <v>168</v>
      </c>
      <c r="G434" s="33" t="s">
        <v>180</v>
      </c>
      <c r="H434" s="33" t="s">
        <v>1</v>
      </c>
      <c r="I434" s="33" t="s">
        <v>60</v>
      </c>
      <c r="J434" s="33" t="s">
        <v>88</v>
      </c>
      <c r="K434" s="33" t="s">
        <v>667</v>
      </c>
      <c r="L434" s="33" t="s">
        <v>39</v>
      </c>
      <c r="M434" s="33" t="s">
        <v>608</v>
      </c>
      <c r="N434" s="33">
        <v>75.830001831054702</v>
      </c>
      <c r="P434" s="33">
        <v>34.560001373291001</v>
      </c>
      <c r="Q434" s="33">
        <v>117.15000152587901</v>
      </c>
      <c r="S434" s="33">
        <v>34.560001373291001</v>
      </c>
      <c r="T434" s="33">
        <v>41.319999694824197</v>
      </c>
      <c r="V434" s="33">
        <v>34.560001373291001</v>
      </c>
    </row>
    <row r="435" spans="1:27" x14ac:dyDescent="0.3">
      <c r="A435" s="33" t="str">
        <f t="shared" si="12"/>
        <v>新生儿</v>
      </c>
      <c r="B435" s="34" t="str">
        <f t="shared" si="13"/>
        <v>常规新筛</v>
      </c>
      <c r="C435" s="33" t="s">
        <v>33</v>
      </c>
      <c r="D435" s="33" t="s">
        <v>71</v>
      </c>
      <c r="E435" s="33" t="s">
        <v>72</v>
      </c>
      <c r="F435" s="33" t="s">
        <v>168</v>
      </c>
      <c r="G435" s="33" t="s">
        <v>180</v>
      </c>
      <c r="H435" s="33" t="s">
        <v>1</v>
      </c>
      <c r="I435" s="33" t="s">
        <v>60</v>
      </c>
      <c r="J435" s="33" t="s">
        <v>90</v>
      </c>
      <c r="K435" s="33" t="s">
        <v>667</v>
      </c>
      <c r="L435" s="33" t="s">
        <v>39</v>
      </c>
      <c r="M435" s="33" t="s">
        <v>608</v>
      </c>
      <c r="N435" s="33">
        <v>88.469997406005902</v>
      </c>
      <c r="P435" s="33">
        <v>24.191999435424801</v>
      </c>
      <c r="Q435" s="33">
        <v>136.669998168945</v>
      </c>
      <c r="S435" s="33">
        <v>24.191999435424801</v>
      </c>
      <c r="T435" s="33">
        <v>48.200000762939503</v>
      </c>
      <c r="V435" s="33">
        <v>40.319999694824197</v>
      </c>
    </row>
    <row r="436" spans="1:27" x14ac:dyDescent="0.3">
      <c r="A436" s="33" t="str">
        <f t="shared" si="12"/>
        <v>新生儿</v>
      </c>
      <c r="B436" s="34" t="str">
        <f t="shared" si="13"/>
        <v/>
      </c>
      <c r="C436" s="33" t="s">
        <v>33</v>
      </c>
      <c r="D436" s="33" t="s">
        <v>71</v>
      </c>
      <c r="E436" s="33" t="s">
        <v>72</v>
      </c>
      <c r="F436" s="33" t="s">
        <v>168</v>
      </c>
      <c r="G436" s="33" t="s">
        <v>180</v>
      </c>
      <c r="H436" s="33" t="s">
        <v>1</v>
      </c>
      <c r="I436" s="33" t="s">
        <v>60</v>
      </c>
      <c r="J436" s="33" t="s">
        <v>61</v>
      </c>
      <c r="K436" s="33" t="s">
        <v>58</v>
      </c>
      <c r="L436" s="33" t="s">
        <v>39</v>
      </c>
      <c r="M436" s="33" t="s">
        <v>608</v>
      </c>
      <c r="N436" s="33">
        <v>8.1599998474121094</v>
      </c>
      <c r="P436" s="33">
        <v>20.988000392913801</v>
      </c>
      <c r="Q436" s="33">
        <v>12.2399997711182</v>
      </c>
      <c r="S436" s="33">
        <v>21.053000450134299</v>
      </c>
      <c r="T436" s="33">
        <v>4.0799999237060502</v>
      </c>
      <c r="V436" s="33">
        <v>7</v>
      </c>
      <c r="Y436" s="33">
        <v>6.5000057220458998E-2</v>
      </c>
      <c r="AA436" s="33">
        <v>6.5000057220458998E-2</v>
      </c>
    </row>
    <row r="437" spans="1:27" x14ac:dyDescent="0.3">
      <c r="A437" s="33" t="str">
        <f t="shared" si="12"/>
        <v>新生儿</v>
      </c>
      <c r="B437" s="34" t="str">
        <f t="shared" si="13"/>
        <v>MSMS</v>
      </c>
      <c r="C437" s="33" t="s">
        <v>33</v>
      </c>
      <c r="D437" s="33" t="s">
        <v>71</v>
      </c>
      <c r="E437" s="33" t="s">
        <v>72</v>
      </c>
      <c r="F437" s="33" t="s">
        <v>168</v>
      </c>
      <c r="G437" s="33" t="s">
        <v>180</v>
      </c>
      <c r="H437" s="33" t="s">
        <v>1</v>
      </c>
      <c r="I437" s="33" t="s">
        <v>47</v>
      </c>
      <c r="J437" s="33" t="s">
        <v>48</v>
      </c>
      <c r="K437" s="33" t="s">
        <v>591</v>
      </c>
      <c r="L437" s="33" t="s">
        <v>39</v>
      </c>
      <c r="M437" s="33" t="s">
        <v>608</v>
      </c>
      <c r="N437" s="33">
        <v>663.52999877929699</v>
      </c>
      <c r="P437" s="33">
        <v>144</v>
      </c>
      <c r="Q437" s="33">
        <v>1025.0299987793001</v>
      </c>
      <c r="S437" s="33">
        <v>288</v>
      </c>
      <c r="T437" s="33">
        <v>361.5</v>
      </c>
      <c r="V437" s="33">
        <v>216</v>
      </c>
      <c r="Z437" s="33">
        <v>144</v>
      </c>
      <c r="AA437" s="33">
        <v>144</v>
      </c>
    </row>
    <row r="438" spans="1:27" x14ac:dyDescent="0.3">
      <c r="A438" s="33" t="str">
        <f t="shared" si="12"/>
        <v>新生儿</v>
      </c>
      <c r="B438" s="34" t="str">
        <f t="shared" si="13"/>
        <v/>
      </c>
      <c r="C438" s="33" t="s">
        <v>33</v>
      </c>
      <c r="D438" s="33" t="s">
        <v>71</v>
      </c>
      <c r="E438" s="33" t="s">
        <v>72</v>
      </c>
      <c r="F438" s="33" t="s">
        <v>168</v>
      </c>
      <c r="G438" s="33" t="s">
        <v>180</v>
      </c>
      <c r="H438" s="33" t="s">
        <v>1</v>
      </c>
      <c r="I438" s="33" t="s">
        <v>93</v>
      </c>
      <c r="J438" s="33" t="s">
        <v>94</v>
      </c>
      <c r="K438" s="33" t="s">
        <v>58</v>
      </c>
      <c r="L438" s="33" t="s">
        <v>39</v>
      </c>
      <c r="M438" s="33" t="s">
        <v>609</v>
      </c>
      <c r="N438" s="33">
        <v>192</v>
      </c>
      <c r="Q438" s="33">
        <v>320</v>
      </c>
      <c r="T438" s="33">
        <v>128</v>
      </c>
    </row>
    <row r="439" spans="1:27" x14ac:dyDescent="0.3">
      <c r="A439" s="33" t="str">
        <f t="shared" si="12"/>
        <v>新生儿</v>
      </c>
      <c r="B439" s="34" t="str">
        <f t="shared" si="13"/>
        <v>代谢病诊断</v>
      </c>
      <c r="C439" s="33" t="s">
        <v>33</v>
      </c>
      <c r="D439" s="33" t="s">
        <v>71</v>
      </c>
      <c r="E439" s="33" t="s">
        <v>72</v>
      </c>
      <c r="F439" s="33" t="s">
        <v>168</v>
      </c>
      <c r="G439" s="33" t="s">
        <v>180</v>
      </c>
      <c r="H439" s="33" t="s">
        <v>1</v>
      </c>
      <c r="I439" s="33" t="s">
        <v>95</v>
      </c>
      <c r="J439" s="33" t="s">
        <v>109</v>
      </c>
      <c r="K439" s="33" t="s">
        <v>587</v>
      </c>
      <c r="L439" s="33" t="s">
        <v>39</v>
      </c>
      <c r="M439" s="33" t="s">
        <v>609</v>
      </c>
      <c r="N439" s="33">
        <v>7.1999998092651403</v>
      </c>
      <c r="P439" s="33">
        <v>0</v>
      </c>
      <c r="Q439" s="33">
        <v>12</v>
      </c>
      <c r="S439" s="33">
        <v>9.8400001525878906</v>
      </c>
      <c r="T439" s="33">
        <v>4.8000001907348597</v>
      </c>
      <c r="Y439" s="33">
        <v>9.8400001525878906</v>
      </c>
      <c r="AA439" s="33">
        <v>9.8400001525878906</v>
      </c>
    </row>
    <row r="440" spans="1:27" x14ac:dyDescent="0.3">
      <c r="A440" s="33" t="str">
        <f t="shared" si="12"/>
        <v>新生儿</v>
      </c>
      <c r="B440" s="34" t="str">
        <f t="shared" si="13"/>
        <v>代谢病诊断</v>
      </c>
      <c r="C440" s="33" t="s">
        <v>33</v>
      </c>
      <c r="D440" s="33" t="s">
        <v>71</v>
      </c>
      <c r="E440" s="33" t="s">
        <v>72</v>
      </c>
      <c r="F440" s="33" t="s">
        <v>168</v>
      </c>
      <c r="G440" s="33" t="s">
        <v>180</v>
      </c>
      <c r="H440" s="33" t="s">
        <v>1</v>
      </c>
      <c r="I440" s="33" t="s">
        <v>95</v>
      </c>
      <c r="J440" s="33" t="s">
        <v>109</v>
      </c>
      <c r="K440" s="33" t="s">
        <v>587</v>
      </c>
      <c r="L440" s="33" t="s">
        <v>39</v>
      </c>
      <c r="M440" s="33" t="s">
        <v>608</v>
      </c>
      <c r="V440" s="33">
        <v>13.199999809265099</v>
      </c>
    </row>
    <row r="441" spans="1:27" x14ac:dyDescent="0.3">
      <c r="A441" s="33" t="str">
        <f t="shared" si="12"/>
        <v>新生儿</v>
      </c>
      <c r="B441" s="34" t="str">
        <f t="shared" si="13"/>
        <v>代谢病诊断</v>
      </c>
      <c r="C441" s="33" t="s">
        <v>33</v>
      </c>
      <c r="D441" s="33" t="s">
        <v>71</v>
      </c>
      <c r="E441" s="33" t="s">
        <v>72</v>
      </c>
      <c r="F441" s="33" t="s">
        <v>168</v>
      </c>
      <c r="G441" s="33" t="s">
        <v>180</v>
      </c>
      <c r="H441" s="33" t="s">
        <v>1</v>
      </c>
      <c r="I441" s="33" t="s">
        <v>95</v>
      </c>
      <c r="J441" s="33" t="s">
        <v>96</v>
      </c>
      <c r="K441" s="33" t="s">
        <v>587</v>
      </c>
      <c r="L441" s="33" t="s">
        <v>39</v>
      </c>
      <c r="M441" s="33" t="s">
        <v>609</v>
      </c>
      <c r="N441" s="33">
        <v>13.920000076293899</v>
      </c>
      <c r="Q441" s="33">
        <v>20.8800001144409</v>
      </c>
      <c r="T441" s="33">
        <v>6.96000003814697</v>
      </c>
    </row>
    <row r="442" spans="1:27" x14ac:dyDescent="0.3">
      <c r="A442" s="33" t="str">
        <f t="shared" ref="A442:A505" si="14">IF(L442="是","仪器设备",H442)</f>
        <v>新生儿</v>
      </c>
      <c r="B442" s="34" t="str">
        <f t="shared" ref="B442:B505" si="15">IF(K442="CMA",K442&amp;"_"&amp;M442,K442)</f>
        <v>MSMS</v>
      </c>
      <c r="C442" s="33" t="s">
        <v>33</v>
      </c>
      <c r="D442" s="33" t="s">
        <v>71</v>
      </c>
      <c r="E442" s="33" t="s">
        <v>72</v>
      </c>
      <c r="F442" s="33" t="s">
        <v>98</v>
      </c>
      <c r="G442" s="33" t="s">
        <v>181</v>
      </c>
      <c r="H442" s="33" t="s">
        <v>1</v>
      </c>
      <c r="I442" s="33" t="s">
        <v>47</v>
      </c>
      <c r="J442" s="33" t="s">
        <v>48</v>
      </c>
      <c r="K442" s="33" t="s">
        <v>591</v>
      </c>
      <c r="L442" s="33" t="s">
        <v>39</v>
      </c>
      <c r="M442" s="33" t="s">
        <v>608</v>
      </c>
      <c r="N442" s="33">
        <v>0</v>
      </c>
      <c r="Q442" s="33">
        <v>4.25</v>
      </c>
      <c r="T442" s="33">
        <v>4.25</v>
      </c>
    </row>
    <row r="443" spans="1:27" x14ac:dyDescent="0.3">
      <c r="A443" s="33" t="str">
        <f t="shared" si="14"/>
        <v>仪器设备</v>
      </c>
      <c r="B443" s="34" t="str">
        <f t="shared" si="15"/>
        <v>NGS</v>
      </c>
      <c r="C443" s="33" t="s">
        <v>33</v>
      </c>
      <c r="D443" s="33" t="s">
        <v>71</v>
      </c>
      <c r="E443" s="33" t="s">
        <v>72</v>
      </c>
      <c r="F443" s="33" t="s">
        <v>182</v>
      </c>
      <c r="G443" s="33" t="s">
        <v>183</v>
      </c>
      <c r="H443" s="33" t="s">
        <v>0</v>
      </c>
      <c r="I443" s="33" t="s">
        <v>78</v>
      </c>
      <c r="J443" s="33" t="s">
        <v>184</v>
      </c>
      <c r="K443" s="33" t="s">
        <v>612</v>
      </c>
      <c r="L443" s="33" t="s">
        <v>68</v>
      </c>
      <c r="M443" s="33" t="s">
        <v>608</v>
      </c>
      <c r="N443" s="33">
        <v>0</v>
      </c>
      <c r="Q443" s="33">
        <v>0</v>
      </c>
    </row>
    <row r="444" spans="1:27" x14ac:dyDescent="0.3">
      <c r="A444" s="33" t="str">
        <f t="shared" si="14"/>
        <v>产前</v>
      </c>
      <c r="B444" s="34" t="str">
        <f t="shared" si="15"/>
        <v/>
      </c>
      <c r="C444" s="33" t="s">
        <v>33</v>
      </c>
      <c r="D444" s="33" t="s">
        <v>71</v>
      </c>
      <c r="E444" s="33" t="s">
        <v>72</v>
      </c>
      <c r="F444" s="33" t="s">
        <v>182</v>
      </c>
      <c r="G444" s="33" t="s">
        <v>183</v>
      </c>
      <c r="H444" s="33" t="s">
        <v>0</v>
      </c>
      <c r="I444" s="33" t="s">
        <v>45</v>
      </c>
      <c r="J444" s="33" t="s">
        <v>46</v>
      </c>
      <c r="K444" s="33" t="s">
        <v>58</v>
      </c>
      <c r="L444" s="33" t="s">
        <v>39</v>
      </c>
      <c r="M444" s="33" t="s">
        <v>608</v>
      </c>
      <c r="P444" s="33">
        <v>48</v>
      </c>
      <c r="S444" s="33">
        <v>54</v>
      </c>
      <c r="Y444" s="33">
        <v>6</v>
      </c>
      <c r="AA444" s="33">
        <v>6</v>
      </c>
    </row>
    <row r="445" spans="1:27" x14ac:dyDescent="0.3">
      <c r="A445" s="33" t="str">
        <f t="shared" si="14"/>
        <v>仪器设备</v>
      </c>
      <c r="B445" s="34" t="str">
        <f t="shared" si="15"/>
        <v/>
      </c>
      <c r="C445" s="33" t="s">
        <v>33</v>
      </c>
      <c r="D445" s="33" t="s">
        <v>71</v>
      </c>
      <c r="E445" s="33" t="s">
        <v>72</v>
      </c>
      <c r="F445" s="33" t="s">
        <v>182</v>
      </c>
      <c r="G445" s="33" t="s">
        <v>183</v>
      </c>
      <c r="H445" s="33" t="s">
        <v>0</v>
      </c>
      <c r="I445" s="33" t="s">
        <v>66</v>
      </c>
      <c r="J445" s="33" t="s">
        <v>67</v>
      </c>
      <c r="K445" s="33" t="s">
        <v>58</v>
      </c>
      <c r="L445" s="33" t="s">
        <v>68</v>
      </c>
      <c r="M445" s="33" t="s">
        <v>608</v>
      </c>
      <c r="P445" s="33">
        <v>-0.76800012588500999</v>
      </c>
      <c r="S445" s="33">
        <v>-1.87000000476837</v>
      </c>
      <c r="Y445" s="33">
        <v>-1.10199987888336</v>
      </c>
      <c r="AA445" s="33">
        <v>-1.10199987888336</v>
      </c>
    </row>
    <row r="446" spans="1:27" x14ac:dyDescent="0.3">
      <c r="A446" s="33" t="str">
        <f t="shared" si="14"/>
        <v>产前</v>
      </c>
      <c r="B446" s="34" t="str">
        <f t="shared" si="15"/>
        <v>血清学筛查</v>
      </c>
      <c r="C446" s="33" t="s">
        <v>33</v>
      </c>
      <c r="D446" s="33" t="s">
        <v>71</v>
      </c>
      <c r="E446" s="33" t="s">
        <v>72</v>
      </c>
      <c r="F446" s="33" t="s">
        <v>182</v>
      </c>
      <c r="G446" s="33" t="s">
        <v>183</v>
      </c>
      <c r="H446" s="33" t="s">
        <v>0</v>
      </c>
      <c r="I446" s="33" t="s">
        <v>79</v>
      </c>
      <c r="J446" s="33" t="s">
        <v>80</v>
      </c>
      <c r="K446" s="33" t="s">
        <v>79</v>
      </c>
      <c r="L446" s="33" t="s">
        <v>39</v>
      </c>
      <c r="M446" s="33" t="s">
        <v>608</v>
      </c>
      <c r="N446" s="33">
        <v>66.600000381469698</v>
      </c>
      <c r="P446" s="33">
        <v>148</v>
      </c>
      <c r="Q446" s="33">
        <v>103.60000038147</v>
      </c>
      <c r="S446" s="33">
        <v>148</v>
      </c>
      <c r="T446" s="33">
        <v>37</v>
      </c>
    </row>
    <row r="447" spans="1:27" x14ac:dyDescent="0.3">
      <c r="A447" s="33" t="str">
        <f t="shared" si="14"/>
        <v>产前</v>
      </c>
      <c r="B447" s="34" t="str">
        <f t="shared" si="15"/>
        <v>血清学筛查</v>
      </c>
      <c r="C447" s="33" t="s">
        <v>33</v>
      </c>
      <c r="D447" s="33" t="s">
        <v>71</v>
      </c>
      <c r="E447" s="33" t="s">
        <v>72</v>
      </c>
      <c r="F447" s="33" t="s">
        <v>182</v>
      </c>
      <c r="G447" s="33" t="s">
        <v>183</v>
      </c>
      <c r="H447" s="33" t="s">
        <v>0</v>
      </c>
      <c r="I447" s="33" t="s">
        <v>79</v>
      </c>
      <c r="J447" s="33" t="s">
        <v>81</v>
      </c>
      <c r="K447" s="33" t="s">
        <v>79</v>
      </c>
      <c r="L447" s="33" t="s">
        <v>39</v>
      </c>
      <c r="M447" s="33" t="s">
        <v>608</v>
      </c>
      <c r="N447" s="33">
        <v>43.200000762939503</v>
      </c>
      <c r="P447" s="33">
        <v>96</v>
      </c>
      <c r="Q447" s="33">
        <v>67.200000762939496</v>
      </c>
      <c r="S447" s="33">
        <v>96</v>
      </c>
      <c r="T447" s="33">
        <v>24</v>
      </c>
    </row>
    <row r="448" spans="1:27" x14ac:dyDescent="0.3">
      <c r="A448" s="33" t="str">
        <f t="shared" si="14"/>
        <v>产前</v>
      </c>
      <c r="B448" s="34" t="str">
        <f t="shared" si="15"/>
        <v/>
      </c>
      <c r="C448" s="33" t="s">
        <v>33</v>
      </c>
      <c r="D448" s="33" t="s">
        <v>71</v>
      </c>
      <c r="E448" s="33" t="s">
        <v>72</v>
      </c>
      <c r="F448" s="33" t="s">
        <v>182</v>
      </c>
      <c r="G448" s="33" t="s">
        <v>183</v>
      </c>
      <c r="H448" s="33" t="s">
        <v>0</v>
      </c>
      <c r="I448" s="33" t="s">
        <v>79</v>
      </c>
      <c r="J448" s="33" t="s">
        <v>82</v>
      </c>
      <c r="K448" s="33" t="s">
        <v>58</v>
      </c>
      <c r="L448" s="33" t="s">
        <v>39</v>
      </c>
      <c r="M448" s="33" t="s">
        <v>608</v>
      </c>
      <c r="N448" s="33">
        <v>3</v>
      </c>
      <c r="P448" s="33">
        <v>12</v>
      </c>
      <c r="Q448" s="33">
        <v>3</v>
      </c>
      <c r="S448" s="33">
        <v>12</v>
      </c>
    </row>
    <row r="449" spans="1:27" x14ac:dyDescent="0.3">
      <c r="A449" s="33" t="str">
        <f t="shared" si="14"/>
        <v>产前</v>
      </c>
      <c r="B449" s="34" t="str">
        <f t="shared" si="15"/>
        <v/>
      </c>
      <c r="C449" s="33" t="s">
        <v>33</v>
      </c>
      <c r="D449" s="33" t="s">
        <v>71</v>
      </c>
      <c r="E449" s="33" t="s">
        <v>72</v>
      </c>
      <c r="F449" s="33" t="s">
        <v>182</v>
      </c>
      <c r="G449" s="33" t="s">
        <v>183</v>
      </c>
      <c r="H449" s="33" t="s">
        <v>0</v>
      </c>
      <c r="I449" s="33" t="s">
        <v>37</v>
      </c>
      <c r="J449" s="33" t="s">
        <v>83</v>
      </c>
      <c r="K449" s="33" t="s">
        <v>58</v>
      </c>
      <c r="L449" s="33" t="s">
        <v>39</v>
      </c>
      <c r="M449" s="33" t="s">
        <v>608</v>
      </c>
      <c r="N449" s="33">
        <v>84</v>
      </c>
      <c r="Q449" s="33">
        <v>126</v>
      </c>
      <c r="T449" s="33">
        <v>42</v>
      </c>
      <c r="V449" s="33">
        <v>268.79998779296898</v>
      </c>
    </row>
    <row r="450" spans="1:27" x14ac:dyDescent="0.3">
      <c r="A450" s="33" t="str">
        <f t="shared" si="14"/>
        <v>产前</v>
      </c>
      <c r="B450" s="34" t="str">
        <f t="shared" si="15"/>
        <v>CMA_产品类</v>
      </c>
      <c r="C450" s="33" t="s">
        <v>33</v>
      </c>
      <c r="D450" s="33" t="s">
        <v>71</v>
      </c>
      <c r="E450" s="33" t="s">
        <v>72</v>
      </c>
      <c r="F450" s="33" t="s">
        <v>182</v>
      </c>
      <c r="G450" s="33" t="s">
        <v>183</v>
      </c>
      <c r="H450" s="33" t="s">
        <v>0</v>
      </c>
      <c r="I450" s="33" t="s">
        <v>37</v>
      </c>
      <c r="J450" s="33" t="s">
        <v>38</v>
      </c>
      <c r="K450" s="33" t="s">
        <v>38</v>
      </c>
      <c r="L450" s="33" t="s">
        <v>39</v>
      </c>
      <c r="M450" s="33" t="s">
        <v>608</v>
      </c>
      <c r="N450" s="33">
        <v>216</v>
      </c>
      <c r="P450" s="33">
        <v>0</v>
      </c>
      <c r="Q450" s="33">
        <v>336</v>
      </c>
      <c r="S450" s="33">
        <v>240</v>
      </c>
      <c r="T450" s="33">
        <v>120</v>
      </c>
      <c r="W450" s="33">
        <v>240</v>
      </c>
      <c r="AA450" s="33">
        <v>240</v>
      </c>
    </row>
    <row r="451" spans="1:27" x14ac:dyDescent="0.3">
      <c r="A451" s="33" t="str">
        <f t="shared" si="14"/>
        <v>产前</v>
      </c>
      <c r="B451" s="34" t="str">
        <f t="shared" si="15"/>
        <v/>
      </c>
      <c r="C451" s="33" t="s">
        <v>33</v>
      </c>
      <c r="D451" s="33" t="s">
        <v>71</v>
      </c>
      <c r="E451" s="33" t="s">
        <v>72</v>
      </c>
      <c r="F451" s="33" t="s">
        <v>182</v>
      </c>
      <c r="G451" s="33" t="s">
        <v>183</v>
      </c>
      <c r="H451" s="33" t="s">
        <v>0</v>
      </c>
      <c r="I451" s="33" t="s">
        <v>37</v>
      </c>
      <c r="J451" s="33" t="s">
        <v>106</v>
      </c>
      <c r="K451" s="33" t="s">
        <v>58</v>
      </c>
      <c r="L451" s="33" t="s">
        <v>39</v>
      </c>
      <c r="M451" s="33" t="s">
        <v>609</v>
      </c>
      <c r="P451" s="33">
        <v>3.2000000476837198</v>
      </c>
      <c r="S451" s="33">
        <v>3.2000000476837198</v>
      </c>
    </row>
    <row r="452" spans="1:27" x14ac:dyDescent="0.3">
      <c r="A452" s="33" t="str">
        <f t="shared" si="14"/>
        <v>产前</v>
      </c>
      <c r="B452" s="34" t="str">
        <f t="shared" si="15"/>
        <v/>
      </c>
      <c r="C452" s="33" t="s">
        <v>33</v>
      </c>
      <c r="D452" s="33" t="s">
        <v>71</v>
      </c>
      <c r="E452" s="33" t="s">
        <v>72</v>
      </c>
      <c r="F452" s="33" t="s">
        <v>182</v>
      </c>
      <c r="G452" s="33" t="s">
        <v>183</v>
      </c>
      <c r="H452" s="33" t="s">
        <v>0</v>
      </c>
      <c r="I452" s="33" t="s">
        <v>37</v>
      </c>
      <c r="J452" s="33" t="s">
        <v>106</v>
      </c>
      <c r="K452" s="33" t="s">
        <v>58</v>
      </c>
      <c r="L452" s="33" t="s">
        <v>39</v>
      </c>
      <c r="M452" s="33" t="s">
        <v>608</v>
      </c>
      <c r="V452" s="33">
        <v>3</v>
      </c>
    </row>
    <row r="453" spans="1:27" x14ac:dyDescent="0.3">
      <c r="A453" s="33" t="str">
        <f t="shared" si="14"/>
        <v>新生儿</v>
      </c>
      <c r="B453" s="34" t="str">
        <f t="shared" si="15"/>
        <v>常规新筛</v>
      </c>
      <c r="C453" s="33" t="s">
        <v>33</v>
      </c>
      <c r="D453" s="33" t="s">
        <v>71</v>
      </c>
      <c r="E453" s="33" t="s">
        <v>72</v>
      </c>
      <c r="F453" s="33" t="s">
        <v>182</v>
      </c>
      <c r="G453" s="33" t="s">
        <v>183</v>
      </c>
      <c r="H453" s="33" t="s">
        <v>1</v>
      </c>
      <c r="I453" s="33" t="s">
        <v>60</v>
      </c>
      <c r="J453" s="33" t="s">
        <v>87</v>
      </c>
      <c r="K453" s="33" t="s">
        <v>667</v>
      </c>
      <c r="L453" s="33" t="s">
        <v>39</v>
      </c>
      <c r="M453" s="33" t="s">
        <v>608</v>
      </c>
      <c r="N453" s="33">
        <v>114</v>
      </c>
      <c r="P453" s="33">
        <v>170.49600219726599</v>
      </c>
      <c r="Q453" s="33">
        <v>174</v>
      </c>
      <c r="S453" s="33">
        <v>170.49600219726599</v>
      </c>
      <c r="T453" s="33">
        <v>60</v>
      </c>
    </row>
    <row r="454" spans="1:27" x14ac:dyDescent="0.3">
      <c r="A454" s="33" t="str">
        <f t="shared" si="14"/>
        <v>新生儿</v>
      </c>
      <c r="B454" s="34" t="str">
        <f t="shared" si="15"/>
        <v>常规新筛</v>
      </c>
      <c r="C454" s="33" t="s">
        <v>33</v>
      </c>
      <c r="D454" s="33" t="s">
        <v>71</v>
      </c>
      <c r="E454" s="33" t="s">
        <v>72</v>
      </c>
      <c r="F454" s="33" t="s">
        <v>182</v>
      </c>
      <c r="G454" s="33" t="s">
        <v>183</v>
      </c>
      <c r="H454" s="33" t="s">
        <v>1</v>
      </c>
      <c r="I454" s="33" t="s">
        <v>60</v>
      </c>
      <c r="J454" s="33" t="s">
        <v>88</v>
      </c>
      <c r="K454" s="33" t="s">
        <v>667</v>
      </c>
      <c r="L454" s="33" t="s">
        <v>39</v>
      </c>
      <c r="M454" s="33" t="s">
        <v>608</v>
      </c>
      <c r="N454" s="33">
        <v>53.200000762939503</v>
      </c>
      <c r="P454" s="33">
        <v>80.640003204345703</v>
      </c>
      <c r="Q454" s="33">
        <v>81.200000762939496</v>
      </c>
      <c r="S454" s="33">
        <v>80.640003204345703</v>
      </c>
      <c r="T454" s="33">
        <v>28</v>
      </c>
    </row>
    <row r="455" spans="1:27" x14ac:dyDescent="0.3">
      <c r="A455" s="33" t="str">
        <f t="shared" si="14"/>
        <v>新生儿</v>
      </c>
      <c r="B455" s="34" t="str">
        <f t="shared" si="15"/>
        <v>常规新筛</v>
      </c>
      <c r="C455" s="33" t="s">
        <v>33</v>
      </c>
      <c r="D455" s="33" t="s">
        <v>71</v>
      </c>
      <c r="E455" s="33" t="s">
        <v>72</v>
      </c>
      <c r="F455" s="33" t="s">
        <v>182</v>
      </c>
      <c r="G455" s="33" t="s">
        <v>183</v>
      </c>
      <c r="H455" s="33" t="s">
        <v>1</v>
      </c>
      <c r="I455" s="33" t="s">
        <v>60</v>
      </c>
      <c r="J455" s="33" t="s">
        <v>89</v>
      </c>
      <c r="K455" s="33" t="s">
        <v>667</v>
      </c>
      <c r="L455" s="33" t="s">
        <v>39</v>
      </c>
      <c r="M455" s="33" t="s">
        <v>608</v>
      </c>
      <c r="N455" s="33">
        <v>38</v>
      </c>
      <c r="P455" s="33">
        <v>0</v>
      </c>
      <c r="Q455" s="33">
        <v>58</v>
      </c>
      <c r="S455" s="33">
        <v>25.920000076293899</v>
      </c>
      <c r="T455" s="33">
        <v>20</v>
      </c>
      <c r="V455" s="33">
        <v>25.920000076293899</v>
      </c>
      <c r="Y455" s="33">
        <v>25.920000076293899</v>
      </c>
      <c r="AA455" s="33">
        <v>25.920000076293899</v>
      </c>
    </row>
    <row r="456" spans="1:27" x14ac:dyDescent="0.3">
      <c r="A456" s="33" t="str">
        <f t="shared" si="14"/>
        <v>新生儿</v>
      </c>
      <c r="B456" s="34" t="str">
        <f t="shared" si="15"/>
        <v>常规新筛</v>
      </c>
      <c r="C456" s="33" t="s">
        <v>33</v>
      </c>
      <c r="D456" s="33" t="s">
        <v>71</v>
      </c>
      <c r="E456" s="33" t="s">
        <v>72</v>
      </c>
      <c r="F456" s="33" t="s">
        <v>182</v>
      </c>
      <c r="G456" s="33" t="s">
        <v>183</v>
      </c>
      <c r="H456" s="33" t="s">
        <v>1</v>
      </c>
      <c r="I456" s="33" t="s">
        <v>60</v>
      </c>
      <c r="J456" s="33" t="s">
        <v>90</v>
      </c>
      <c r="K456" s="33" t="s">
        <v>667</v>
      </c>
      <c r="L456" s="33" t="s">
        <v>39</v>
      </c>
      <c r="M456" s="33" t="s">
        <v>608</v>
      </c>
      <c r="N456" s="33">
        <v>76</v>
      </c>
      <c r="P456" s="33">
        <v>112.896003723145</v>
      </c>
      <c r="Q456" s="33">
        <v>116</v>
      </c>
      <c r="S456" s="33">
        <v>112.896003723145</v>
      </c>
      <c r="T456" s="33">
        <v>40</v>
      </c>
    </row>
    <row r="457" spans="1:27" x14ac:dyDescent="0.3">
      <c r="A457" s="33" t="str">
        <f t="shared" si="14"/>
        <v>新生儿</v>
      </c>
      <c r="B457" s="34" t="str">
        <f t="shared" si="15"/>
        <v/>
      </c>
      <c r="C457" s="33" t="s">
        <v>33</v>
      </c>
      <c r="D457" s="33" t="s">
        <v>71</v>
      </c>
      <c r="E457" s="33" t="s">
        <v>72</v>
      </c>
      <c r="F457" s="33" t="s">
        <v>182</v>
      </c>
      <c r="G457" s="33" t="s">
        <v>183</v>
      </c>
      <c r="H457" s="33" t="s">
        <v>1</v>
      </c>
      <c r="I457" s="33" t="s">
        <v>60</v>
      </c>
      <c r="J457" s="33" t="s">
        <v>61</v>
      </c>
      <c r="K457" s="33" t="s">
        <v>58</v>
      </c>
      <c r="L457" s="33" t="s">
        <v>39</v>
      </c>
      <c r="M457" s="33" t="s">
        <v>608</v>
      </c>
      <c r="N457" s="33">
        <v>10</v>
      </c>
      <c r="P457" s="33">
        <v>7.3530001640319798</v>
      </c>
      <c r="Q457" s="33">
        <v>10</v>
      </c>
      <c r="S457" s="33">
        <v>15.9889998435974</v>
      </c>
      <c r="Z457" s="33">
        <v>8.6359996795654297</v>
      </c>
      <c r="AA457" s="33">
        <v>8.6359996795654297</v>
      </c>
    </row>
    <row r="458" spans="1:27" x14ac:dyDescent="0.3">
      <c r="A458" s="33" t="str">
        <f t="shared" si="14"/>
        <v>新生儿</v>
      </c>
      <c r="B458" s="34" t="str">
        <f t="shared" si="15"/>
        <v>MSMS</v>
      </c>
      <c r="C458" s="33" t="s">
        <v>33</v>
      </c>
      <c r="D458" s="33" t="s">
        <v>71</v>
      </c>
      <c r="E458" s="33" t="s">
        <v>72</v>
      </c>
      <c r="F458" s="33" t="s">
        <v>182</v>
      </c>
      <c r="G458" s="33" t="s">
        <v>183</v>
      </c>
      <c r="H458" s="33" t="s">
        <v>1</v>
      </c>
      <c r="I458" s="33" t="s">
        <v>47</v>
      </c>
      <c r="J458" s="33" t="s">
        <v>48</v>
      </c>
      <c r="K458" s="33" t="s">
        <v>591</v>
      </c>
      <c r="L458" s="33" t="s">
        <v>39</v>
      </c>
      <c r="M458" s="33" t="s">
        <v>608</v>
      </c>
      <c r="N458" s="33">
        <v>352</v>
      </c>
      <c r="P458" s="33">
        <v>0</v>
      </c>
      <c r="Q458" s="33">
        <v>528</v>
      </c>
      <c r="S458" s="33">
        <v>422.39999389648398</v>
      </c>
      <c r="T458" s="33">
        <v>176</v>
      </c>
      <c r="V458" s="33">
        <v>506.88000488281301</v>
      </c>
      <c r="Z458" s="33">
        <v>422.39999389648398</v>
      </c>
      <c r="AA458" s="33">
        <v>422.39999389648398</v>
      </c>
    </row>
    <row r="459" spans="1:27" x14ac:dyDescent="0.3">
      <c r="A459" s="33" t="str">
        <f t="shared" si="14"/>
        <v>新生儿</v>
      </c>
      <c r="B459" s="34" t="str">
        <f t="shared" si="15"/>
        <v/>
      </c>
      <c r="C459" s="33" t="s">
        <v>33</v>
      </c>
      <c r="D459" s="33" t="s">
        <v>71</v>
      </c>
      <c r="E459" s="33" t="s">
        <v>72</v>
      </c>
      <c r="F459" s="33" t="s">
        <v>182</v>
      </c>
      <c r="G459" s="33" t="s">
        <v>183</v>
      </c>
      <c r="H459" s="33" t="s">
        <v>1</v>
      </c>
      <c r="I459" s="33" t="s">
        <v>93</v>
      </c>
      <c r="J459" s="33" t="s">
        <v>94</v>
      </c>
      <c r="K459" s="33" t="s">
        <v>58</v>
      </c>
      <c r="L459" s="33" t="s">
        <v>39</v>
      </c>
      <c r="M459" s="33" t="s">
        <v>609</v>
      </c>
      <c r="N459" s="33">
        <v>32</v>
      </c>
      <c r="Q459" s="33">
        <v>48</v>
      </c>
      <c r="T459" s="33">
        <v>16</v>
      </c>
    </row>
    <row r="460" spans="1:27" x14ac:dyDescent="0.3">
      <c r="A460" s="33" t="str">
        <f t="shared" si="14"/>
        <v>新生儿</v>
      </c>
      <c r="B460" s="34" t="str">
        <f t="shared" si="15"/>
        <v/>
      </c>
      <c r="C460" s="33" t="s">
        <v>33</v>
      </c>
      <c r="D460" s="33" t="s">
        <v>71</v>
      </c>
      <c r="E460" s="33" t="s">
        <v>72</v>
      </c>
      <c r="F460" s="33" t="s">
        <v>182</v>
      </c>
      <c r="G460" s="33" t="s">
        <v>183</v>
      </c>
      <c r="H460" s="33" t="s">
        <v>1</v>
      </c>
      <c r="I460" s="33" t="s">
        <v>95</v>
      </c>
      <c r="J460" s="33" t="s">
        <v>144</v>
      </c>
      <c r="K460" s="33" t="s">
        <v>58</v>
      </c>
      <c r="L460" s="33" t="s">
        <v>39</v>
      </c>
      <c r="M460" s="33" t="s">
        <v>608</v>
      </c>
      <c r="N460" s="33">
        <v>100</v>
      </c>
      <c r="Q460" s="33">
        <v>180</v>
      </c>
      <c r="T460" s="33">
        <v>80</v>
      </c>
    </row>
    <row r="461" spans="1:27" x14ac:dyDescent="0.3">
      <c r="A461" s="33" t="str">
        <f t="shared" si="14"/>
        <v>新生儿</v>
      </c>
      <c r="B461" s="34" t="str">
        <f t="shared" si="15"/>
        <v>代谢病诊断</v>
      </c>
      <c r="C461" s="33" t="s">
        <v>33</v>
      </c>
      <c r="D461" s="33" t="s">
        <v>71</v>
      </c>
      <c r="E461" s="33" t="s">
        <v>72</v>
      </c>
      <c r="F461" s="33" t="s">
        <v>182</v>
      </c>
      <c r="G461" s="33" t="s">
        <v>183</v>
      </c>
      <c r="H461" s="33" t="s">
        <v>1</v>
      </c>
      <c r="I461" s="33" t="s">
        <v>95</v>
      </c>
      <c r="J461" s="33" t="s">
        <v>109</v>
      </c>
      <c r="K461" s="33" t="s">
        <v>587</v>
      </c>
      <c r="L461" s="33" t="s">
        <v>39</v>
      </c>
      <c r="M461" s="33" t="s">
        <v>609</v>
      </c>
      <c r="P461" s="33">
        <v>6.2999999523162797</v>
      </c>
      <c r="S461" s="33">
        <v>8.7000000476837194</v>
      </c>
      <c r="X461" s="33">
        <v>2.4000000953674299</v>
      </c>
      <c r="AA461" s="33">
        <v>2.4000000953674299</v>
      </c>
    </row>
    <row r="462" spans="1:27" x14ac:dyDescent="0.3">
      <c r="A462" s="33" t="str">
        <f t="shared" si="14"/>
        <v>新生儿</v>
      </c>
      <c r="B462" s="34" t="str">
        <f t="shared" si="15"/>
        <v>代谢病诊断</v>
      </c>
      <c r="C462" s="33" t="s">
        <v>33</v>
      </c>
      <c r="D462" s="33" t="s">
        <v>71</v>
      </c>
      <c r="E462" s="33" t="s">
        <v>72</v>
      </c>
      <c r="F462" s="33" t="s">
        <v>182</v>
      </c>
      <c r="G462" s="33" t="s">
        <v>183</v>
      </c>
      <c r="H462" s="33" t="s">
        <v>1</v>
      </c>
      <c r="I462" s="33" t="s">
        <v>95</v>
      </c>
      <c r="J462" s="33" t="s">
        <v>109</v>
      </c>
      <c r="K462" s="33" t="s">
        <v>587</v>
      </c>
      <c r="L462" s="33" t="s">
        <v>39</v>
      </c>
      <c r="M462" s="33" t="s">
        <v>608</v>
      </c>
      <c r="V462" s="33">
        <v>6</v>
      </c>
    </row>
    <row r="463" spans="1:27" x14ac:dyDescent="0.3">
      <c r="A463" s="33" t="str">
        <f t="shared" si="14"/>
        <v>仪器设备</v>
      </c>
      <c r="B463" s="34" t="str">
        <f t="shared" si="15"/>
        <v/>
      </c>
      <c r="C463" s="33" t="s">
        <v>33</v>
      </c>
      <c r="D463" s="33" t="s">
        <v>71</v>
      </c>
      <c r="E463" s="33" t="s">
        <v>72</v>
      </c>
      <c r="F463" s="33" t="s">
        <v>182</v>
      </c>
      <c r="G463" s="33" t="s">
        <v>183</v>
      </c>
      <c r="H463" s="33" t="s">
        <v>1</v>
      </c>
      <c r="I463" s="33" t="s">
        <v>95</v>
      </c>
      <c r="J463" s="33" t="s">
        <v>185</v>
      </c>
      <c r="K463" s="33" t="s">
        <v>58</v>
      </c>
      <c r="L463" s="33" t="s">
        <v>68</v>
      </c>
      <c r="M463" s="33" t="s">
        <v>608</v>
      </c>
      <c r="N463" s="33">
        <v>0</v>
      </c>
      <c r="Q463" s="33">
        <v>0</v>
      </c>
    </row>
    <row r="464" spans="1:27" x14ac:dyDescent="0.3">
      <c r="A464" s="33" t="str">
        <f t="shared" si="14"/>
        <v>新生儿</v>
      </c>
      <c r="B464" s="34" t="str">
        <f t="shared" si="15"/>
        <v>代谢病诊断</v>
      </c>
      <c r="C464" s="33" t="s">
        <v>33</v>
      </c>
      <c r="D464" s="33" t="s">
        <v>71</v>
      </c>
      <c r="E464" s="33" t="s">
        <v>72</v>
      </c>
      <c r="F464" s="33" t="s">
        <v>182</v>
      </c>
      <c r="G464" s="33" t="s">
        <v>183</v>
      </c>
      <c r="H464" s="33" t="s">
        <v>1</v>
      </c>
      <c r="I464" s="33" t="s">
        <v>95</v>
      </c>
      <c r="J464" s="33" t="s">
        <v>96</v>
      </c>
      <c r="K464" s="33" t="s">
        <v>587</v>
      </c>
      <c r="L464" s="33" t="s">
        <v>39</v>
      </c>
      <c r="M464" s="33" t="s">
        <v>609</v>
      </c>
      <c r="N464" s="33">
        <v>60</v>
      </c>
      <c r="P464" s="33">
        <v>0</v>
      </c>
      <c r="Q464" s="33">
        <v>100</v>
      </c>
      <c r="S464" s="33">
        <v>2.0999999046325701</v>
      </c>
      <c r="T464" s="33">
        <v>40</v>
      </c>
      <c r="X464" s="33">
        <v>2.0999999046325701</v>
      </c>
      <c r="AA464" s="33">
        <v>2.0999999046325701</v>
      </c>
    </row>
    <row r="465" spans="1:27" x14ac:dyDescent="0.3">
      <c r="A465" s="33" t="str">
        <f t="shared" si="14"/>
        <v>新生儿</v>
      </c>
      <c r="B465" s="34" t="str">
        <f t="shared" si="15"/>
        <v>代谢病诊断</v>
      </c>
      <c r="C465" s="33" t="s">
        <v>33</v>
      </c>
      <c r="D465" s="33" t="s">
        <v>71</v>
      </c>
      <c r="E465" s="33" t="s">
        <v>72</v>
      </c>
      <c r="F465" s="33" t="s">
        <v>182</v>
      </c>
      <c r="G465" s="33" t="s">
        <v>183</v>
      </c>
      <c r="H465" s="33" t="s">
        <v>1</v>
      </c>
      <c r="I465" s="33" t="s">
        <v>95</v>
      </c>
      <c r="J465" s="33" t="s">
        <v>96</v>
      </c>
      <c r="K465" s="33" t="s">
        <v>587</v>
      </c>
      <c r="L465" s="33" t="s">
        <v>39</v>
      </c>
      <c r="M465" s="33" t="s">
        <v>608</v>
      </c>
      <c r="V465" s="33">
        <v>4.1999998092651403</v>
      </c>
    </row>
    <row r="466" spans="1:27" x14ac:dyDescent="0.3">
      <c r="A466" s="33" t="str">
        <f t="shared" si="14"/>
        <v>新生儿</v>
      </c>
      <c r="B466" s="34" t="str">
        <f t="shared" si="15"/>
        <v>常规新筛</v>
      </c>
      <c r="C466" s="33" t="s">
        <v>33</v>
      </c>
      <c r="D466" s="33" t="s">
        <v>186</v>
      </c>
      <c r="E466" s="33" t="s">
        <v>187</v>
      </c>
      <c r="F466" s="33" t="s">
        <v>188</v>
      </c>
      <c r="G466" s="33" t="s">
        <v>189</v>
      </c>
      <c r="H466" s="33" t="s">
        <v>1</v>
      </c>
      <c r="I466" s="33" t="s">
        <v>60</v>
      </c>
      <c r="J466" s="33" t="s">
        <v>87</v>
      </c>
      <c r="K466" s="33" t="s">
        <v>667</v>
      </c>
      <c r="L466" s="33" t="s">
        <v>39</v>
      </c>
      <c r="M466" s="33" t="s">
        <v>608</v>
      </c>
      <c r="P466" s="33">
        <v>-16.934001922607401</v>
      </c>
      <c r="S466" s="33">
        <v>-16.934001922607401</v>
      </c>
    </row>
    <row r="467" spans="1:27" x14ac:dyDescent="0.3">
      <c r="A467" s="33" t="str">
        <f t="shared" si="14"/>
        <v>新生儿</v>
      </c>
      <c r="B467" s="34" t="str">
        <f t="shared" si="15"/>
        <v>常规新筛</v>
      </c>
      <c r="C467" s="33" t="s">
        <v>33</v>
      </c>
      <c r="D467" s="33" t="s">
        <v>186</v>
      </c>
      <c r="E467" s="33" t="s">
        <v>187</v>
      </c>
      <c r="F467" s="33" t="s">
        <v>188</v>
      </c>
      <c r="G467" s="33" t="s">
        <v>189</v>
      </c>
      <c r="H467" s="33" t="s">
        <v>1</v>
      </c>
      <c r="I467" s="33" t="s">
        <v>60</v>
      </c>
      <c r="J467" s="33" t="s">
        <v>89</v>
      </c>
      <c r="K467" s="33" t="s">
        <v>667</v>
      </c>
      <c r="L467" s="33" t="s">
        <v>39</v>
      </c>
      <c r="M467" s="33" t="s">
        <v>608</v>
      </c>
      <c r="P467" s="33">
        <v>111.744003295898</v>
      </c>
      <c r="S467" s="33">
        <v>111.744003295898</v>
      </c>
    </row>
    <row r="468" spans="1:27" x14ac:dyDescent="0.3">
      <c r="A468" s="33" t="str">
        <f t="shared" si="14"/>
        <v>新生儿</v>
      </c>
      <c r="B468" s="34" t="str">
        <f t="shared" si="15"/>
        <v>常规新筛</v>
      </c>
      <c r="C468" s="33" t="s">
        <v>33</v>
      </c>
      <c r="D468" s="33" t="s">
        <v>186</v>
      </c>
      <c r="E468" s="33" t="s">
        <v>187</v>
      </c>
      <c r="F468" s="33" t="s">
        <v>188</v>
      </c>
      <c r="G468" s="33" t="s">
        <v>189</v>
      </c>
      <c r="H468" s="33" t="s">
        <v>1</v>
      </c>
      <c r="I468" s="33" t="s">
        <v>60</v>
      </c>
      <c r="J468" s="33" t="s">
        <v>90</v>
      </c>
      <c r="K468" s="33" t="s">
        <v>667</v>
      </c>
      <c r="L468" s="33" t="s">
        <v>39</v>
      </c>
      <c r="M468" s="33" t="s">
        <v>608</v>
      </c>
      <c r="P468" s="33">
        <v>9.0550003051757795</v>
      </c>
      <c r="S468" s="33">
        <v>9.0550003051757795</v>
      </c>
    </row>
    <row r="469" spans="1:27" x14ac:dyDescent="0.3">
      <c r="A469" s="33" t="str">
        <f t="shared" si="14"/>
        <v>新生儿</v>
      </c>
      <c r="B469" s="34" t="str">
        <f t="shared" si="15"/>
        <v/>
      </c>
      <c r="C469" s="33" t="s">
        <v>33</v>
      </c>
      <c r="D469" s="33" t="s">
        <v>186</v>
      </c>
      <c r="E469" s="33" t="s">
        <v>187</v>
      </c>
      <c r="F469" s="33" t="s">
        <v>188</v>
      </c>
      <c r="G469" s="33" t="s">
        <v>189</v>
      </c>
      <c r="H469" s="33" t="s">
        <v>1</v>
      </c>
      <c r="I469" s="33" t="s">
        <v>60</v>
      </c>
      <c r="J469" s="33" t="s">
        <v>191</v>
      </c>
      <c r="K469" s="33" t="s">
        <v>58</v>
      </c>
      <c r="L469" s="33" t="s">
        <v>39</v>
      </c>
      <c r="M469" s="33" t="s">
        <v>608</v>
      </c>
      <c r="P469" s="33">
        <v>3.18400001525879</v>
      </c>
      <c r="S469" s="33">
        <v>3.18400001525879</v>
      </c>
    </row>
    <row r="470" spans="1:27" x14ac:dyDescent="0.3">
      <c r="A470" s="33" t="str">
        <f t="shared" si="14"/>
        <v>新生儿</v>
      </c>
      <c r="B470" s="34" t="str">
        <f t="shared" si="15"/>
        <v>MSMS</v>
      </c>
      <c r="C470" s="33" t="s">
        <v>33</v>
      </c>
      <c r="D470" s="33" t="s">
        <v>186</v>
      </c>
      <c r="E470" s="33" t="s">
        <v>187</v>
      </c>
      <c r="F470" s="33" t="s">
        <v>188</v>
      </c>
      <c r="G470" s="33" t="s">
        <v>189</v>
      </c>
      <c r="H470" s="33" t="s">
        <v>1</v>
      </c>
      <c r="I470" s="33" t="s">
        <v>47</v>
      </c>
      <c r="J470" s="33" t="s">
        <v>48</v>
      </c>
      <c r="K470" s="33" t="s">
        <v>591</v>
      </c>
      <c r="L470" s="33" t="s">
        <v>39</v>
      </c>
      <c r="M470" s="33" t="s">
        <v>608</v>
      </c>
      <c r="P470" s="33">
        <v>88.3489990234375</v>
      </c>
      <c r="S470" s="33">
        <v>174.556999206543</v>
      </c>
      <c r="Z470" s="33">
        <v>86.208000183105497</v>
      </c>
      <c r="AA470" s="33">
        <v>86.208000183105497</v>
      </c>
    </row>
    <row r="471" spans="1:27" x14ac:dyDescent="0.3">
      <c r="A471" s="33" t="str">
        <f t="shared" si="14"/>
        <v>新生儿</v>
      </c>
      <c r="B471" s="34" t="str">
        <f t="shared" si="15"/>
        <v>代谢病诊断</v>
      </c>
      <c r="C471" s="33" t="s">
        <v>33</v>
      </c>
      <c r="D471" s="33" t="s">
        <v>186</v>
      </c>
      <c r="E471" s="33" t="s">
        <v>187</v>
      </c>
      <c r="F471" s="33" t="s">
        <v>188</v>
      </c>
      <c r="G471" s="33" t="s">
        <v>189</v>
      </c>
      <c r="H471" s="33" t="s">
        <v>1</v>
      </c>
      <c r="I471" s="33" t="s">
        <v>95</v>
      </c>
      <c r="J471" s="33" t="s">
        <v>96</v>
      </c>
      <c r="K471" s="33" t="s">
        <v>587</v>
      </c>
      <c r="L471" s="33" t="s">
        <v>39</v>
      </c>
      <c r="M471" s="33" t="s">
        <v>609</v>
      </c>
      <c r="N471" s="33">
        <v>20</v>
      </c>
      <c r="Q471" s="33">
        <v>40</v>
      </c>
      <c r="T471" s="33">
        <v>20</v>
      </c>
    </row>
    <row r="472" spans="1:27" x14ac:dyDescent="0.3">
      <c r="A472" s="33" t="str">
        <f t="shared" si="14"/>
        <v>服务类</v>
      </c>
      <c r="B472" s="34" t="str">
        <f t="shared" si="15"/>
        <v>软件</v>
      </c>
      <c r="C472" s="33" t="s">
        <v>33</v>
      </c>
      <c r="D472" s="33" t="s">
        <v>186</v>
      </c>
      <c r="E472" s="33" t="s">
        <v>187</v>
      </c>
      <c r="F472" s="33" t="s">
        <v>188</v>
      </c>
      <c r="G472" s="33" t="s">
        <v>189</v>
      </c>
      <c r="H472" s="33" t="s">
        <v>54</v>
      </c>
      <c r="I472" s="33" t="s">
        <v>55</v>
      </c>
      <c r="J472" s="33" t="s">
        <v>190</v>
      </c>
      <c r="K472" s="33" t="s">
        <v>719</v>
      </c>
      <c r="L472" s="33" t="s">
        <v>39</v>
      </c>
      <c r="M472" s="33" t="s">
        <v>54</v>
      </c>
      <c r="N472" s="33">
        <v>50</v>
      </c>
      <c r="Q472" s="33">
        <v>50</v>
      </c>
    </row>
    <row r="473" spans="1:27" x14ac:dyDescent="0.3">
      <c r="A473" s="33" t="str">
        <f t="shared" si="14"/>
        <v>产前</v>
      </c>
      <c r="B473" s="34" t="str">
        <f t="shared" si="15"/>
        <v>NIPT</v>
      </c>
      <c r="C473" s="33" t="s">
        <v>33</v>
      </c>
      <c r="D473" s="33" t="s">
        <v>186</v>
      </c>
      <c r="E473" s="33" t="s">
        <v>187</v>
      </c>
      <c r="F473" s="33" t="s">
        <v>188</v>
      </c>
      <c r="G473" s="33" t="s">
        <v>192</v>
      </c>
      <c r="H473" s="33" t="s">
        <v>0</v>
      </c>
      <c r="I473" s="33" t="s">
        <v>78</v>
      </c>
      <c r="J473" s="33" t="s">
        <v>78</v>
      </c>
      <c r="K473" s="33" t="s">
        <v>78</v>
      </c>
      <c r="L473" s="33" t="s">
        <v>39</v>
      </c>
      <c r="M473" s="33" t="s">
        <v>608</v>
      </c>
      <c r="N473" s="33">
        <v>420</v>
      </c>
      <c r="P473" s="33">
        <v>0</v>
      </c>
      <c r="Q473" s="33">
        <v>780</v>
      </c>
      <c r="S473" s="33">
        <v>1468.7999877929699</v>
      </c>
      <c r="T473" s="33">
        <v>360</v>
      </c>
      <c r="V473" s="33">
        <v>600</v>
      </c>
      <c r="W473" s="33">
        <v>1142.3999938964801</v>
      </c>
      <c r="X473" s="33">
        <v>326.39999389648398</v>
      </c>
      <c r="AA473" s="33">
        <v>1468.7999877929699</v>
      </c>
    </row>
    <row r="474" spans="1:27" x14ac:dyDescent="0.3">
      <c r="A474" s="33" t="str">
        <f t="shared" si="14"/>
        <v>产前</v>
      </c>
      <c r="B474" s="34" t="str">
        <f t="shared" si="15"/>
        <v>NIPT</v>
      </c>
      <c r="C474" s="33" t="s">
        <v>33</v>
      </c>
      <c r="D474" s="33" t="s">
        <v>186</v>
      </c>
      <c r="E474" s="33" t="s">
        <v>187</v>
      </c>
      <c r="F474" s="33" t="s">
        <v>188</v>
      </c>
      <c r="G474" s="33" t="s">
        <v>192</v>
      </c>
      <c r="H474" s="33" t="s">
        <v>0</v>
      </c>
      <c r="I474" s="33" t="s">
        <v>78</v>
      </c>
      <c r="J474" s="33" t="s">
        <v>114</v>
      </c>
      <c r="K474" s="33" t="s">
        <v>78</v>
      </c>
      <c r="L474" s="33" t="s">
        <v>39</v>
      </c>
      <c r="M474" s="33" t="s">
        <v>609</v>
      </c>
      <c r="N474" s="33">
        <v>0</v>
      </c>
      <c r="Q474" s="33">
        <v>5</v>
      </c>
      <c r="T474" s="33">
        <v>5</v>
      </c>
    </row>
    <row r="475" spans="1:27" x14ac:dyDescent="0.3">
      <c r="A475" s="33" t="str">
        <f t="shared" si="14"/>
        <v>产前</v>
      </c>
      <c r="B475" s="34" t="str">
        <f t="shared" si="15"/>
        <v>血清学筛查</v>
      </c>
      <c r="C475" s="33" t="s">
        <v>33</v>
      </c>
      <c r="D475" s="33" t="s">
        <v>186</v>
      </c>
      <c r="E475" s="33" t="s">
        <v>187</v>
      </c>
      <c r="F475" s="33" t="s">
        <v>188</v>
      </c>
      <c r="G475" s="33" t="s">
        <v>192</v>
      </c>
      <c r="H475" s="33" t="s">
        <v>0</v>
      </c>
      <c r="I475" s="33" t="s">
        <v>79</v>
      </c>
      <c r="J475" s="33" t="s">
        <v>80</v>
      </c>
      <c r="K475" s="33" t="s">
        <v>79</v>
      </c>
      <c r="L475" s="33" t="s">
        <v>39</v>
      </c>
      <c r="M475" s="33" t="s">
        <v>608</v>
      </c>
      <c r="N475" s="33">
        <v>60.450000762939503</v>
      </c>
      <c r="P475" s="33">
        <v>67.160003662109403</v>
      </c>
      <c r="Q475" s="33">
        <v>60.450000762939503</v>
      </c>
      <c r="S475" s="33">
        <v>134.32000732421901</v>
      </c>
      <c r="V475" s="33">
        <v>67.160003662109403</v>
      </c>
      <c r="W475" s="33">
        <v>67.160003662109403</v>
      </c>
      <c r="AA475" s="33">
        <v>67.160003662109403</v>
      </c>
    </row>
    <row r="476" spans="1:27" x14ac:dyDescent="0.3">
      <c r="A476" s="33" t="str">
        <f t="shared" si="14"/>
        <v>产前</v>
      </c>
      <c r="B476" s="34" t="str">
        <f t="shared" si="15"/>
        <v>血清学筛查</v>
      </c>
      <c r="C476" s="33" t="s">
        <v>33</v>
      </c>
      <c r="D476" s="33" t="s">
        <v>186</v>
      </c>
      <c r="E476" s="33" t="s">
        <v>187</v>
      </c>
      <c r="F476" s="33" t="s">
        <v>188</v>
      </c>
      <c r="G476" s="33" t="s">
        <v>192</v>
      </c>
      <c r="H476" s="33" t="s">
        <v>0</v>
      </c>
      <c r="I476" s="33" t="s">
        <v>79</v>
      </c>
      <c r="J476" s="33" t="s">
        <v>102</v>
      </c>
      <c r="K476" s="33" t="s">
        <v>79</v>
      </c>
      <c r="L476" s="33" t="s">
        <v>39</v>
      </c>
      <c r="M476" s="33" t="s">
        <v>608</v>
      </c>
      <c r="N476" s="33">
        <v>7.4899997711181596</v>
      </c>
      <c r="Q476" s="33">
        <v>7.4899997711181596</v>
      </c>
    </row>
    <row r="477" spans="1:27" x14ac:dyDescent="0.3">
      <c r="A477" s="33" t="str">
        <f t="shared" si="14"/>
        <v>产前</v>
      </c>
      <c r="B477" s="34" t="str">
        <f t="shared" si="15"/>
        <v>血清学筛查</v>
      </c>
      <c r="C477" s="33" t="s">
        <v>33</v>
      </c>
      <c r="D477" s="33" t="s">
        <v>186</v>
      </c>
      <c r="E477" s="33" t="s">
        <v>187</v>
      </c>
      <c r="F477" s="33" t="s">
        <v>188</v>
      </c>
      <c r="G477" s="33" t="s">
        <v>192</v>
      </c>
      <c r="H477" s="33" t="s">
        <v>0</v>
      </c>
      <c r="I477" s="33" t="s">
        <v>79</v>
      </c>
      <c r="J477" s="33" t="s">
        <v>103</v>
      </c>
      <c r="K477" s="33" t="s">
        <v>79</v>
      </c>
      <c r="L477" s="33" t="s">
        <v>39</v>
      </c>
      <c r="M477" s="33" t="s">
        <v>608</v>
      </c>
      <c r="N477" s="33">
        <v>11.3500003814697</v>
      </c>
      <c r="Q477" s="33">
        <v>11.3500003814697</v>
      </c>
    </row>
    <row r="478" spans="1:27" x14ac:dyDescent="0.3">
      <c r="A478" s="33" t="str">
        <f t="shared" si="14"/>
        <v>产前</v>
      </c>
      <c r="B478" s="34" t="str">
        <f t="shared" si="15"/>
        <v>血清学筛查</v>
      </c>
      <c r="C478" s="33" t="s">
        <v>33</v>
      </c>
      <c r="D478" s="33" t="s">
        <v>186</v>
      </c>
      <c r="E478" s="33" t="s">
        <v>187</v>
      </c>
      <c r="F478" s="33" t="s">
        <v>188</v>
      </c>
      <c r="G478" s="33" t="s">
        <v>192</v>
      </c>
      <c r="H478" s="33" t="s">
        <v>0</v>
      </c>
      <c r="I478" s="33" t="s">
        <v>79</v>
      </c>
      <c r="J478" s="33" t="s">
        <v>81</v>
      </c>
      <c r="K478" s="33" t="s">
        <v>79</v>
      </c>
      <c r="L478" s="33" t="s">
        <v>39</v>
      </c>
      <c r="M478" s="33" t="s">
        <v>608</v>
      </c>
      <c r="N478" s="33">
        <v>48.610000610351598</v>
      </c>
      <c r="P478" s="33">
        <v>56.700000762939503</v>
      </c>
      <c r="Q478" s="33">
        <v>48.610000610351598</v>
      </c>
      <c r="S478" s="33">
        <v>110.700000762939</v>
      </c>
      <c r="V478" s="33">
        <v>54.009998321533203</v>
      </c>
      <c r="W478" s="33">
        <v>54</v>
      </c>
      <c r="AA478" s="33">
        <v>54</v>
      </c>
    </row>
    <row r="479" spans="1:27" x14ac:dyDescent="0.3">
      <c r="A479" s="33" t="str">
        <f t="shared" si="14"/>
        <v>产前</v>
      </c>
      <c r="B479" s="34" t="str">
        <f t="shared" si="15"/>
        <v>CMA_产品类</v>
      </c>
      <c r="C479" s="33" t="s">
        <v>33</v>
      </c>
      <c r="D479" s="33" t="s">
        <v>186</v>
      </c>
      <c r="E479" s="33" t="s">
        <v>187</v>
      </c>
      <c r="F479" s="33" t="s">
        <v>188</v>
      </c>
      <c r="G479" s="33" t="s">
        <v>192</v>
      </c>
      <c r="H479" s="33" t="s">
        <v>0</v>
      </c>
      <c r="I479" s="33" t="s">
        <v>37</v>
      </c>
      <c r="J479" s="33" t="s">
        <v>38</v>
      </c>
      <c r="K479" s="33" t="s">
        <v>38</v>
      </c>
      <c r="L479" s="33" t="s">
        <v>39</v>
      </c>
      <c r="M479" s="33" t="s">
        <v>608</v>
      </c>
      <c r="N479" s="33">
        <v>249.60000610351599</v>
      </c>
      <c r="P479" s="33">
        <v>187.200004577637</v>
      </c>
      <c r="Q479" s="33">
        <v>499.20001220703102</v>
      </c>
      <c r="S479" s="33">
        <v>312.00000762939499</v>
      </c>
      <c r="T479" s="33">
        <v>249.60000610351599</v>
      </c>
      <c r="X479" s="33">
        <v>124.800003051758</v>
      </c>
      <c r="AA479" s="33">
        <v>124.800003051758</v>
      </c>
    </row>
    <row r="480" spans="1:27" x14ac:dyDescent="0.3">
      <c r="A480" s="33" t="str">
        <f t="shared" si="14"/>
        <v>产前</v>
      </c>
      <c r="B480" s="34" t="str">
        <f t="shared" si="15"/>
        <v/>
      </c>
      <c r="C480" s="33" t="s">
        <v>33</v>
      </c>
      <c r="D480" s="33" t="s">
        <v>186</v>
      </c>
      <c r="E480" s="33" t="s">
        <v>187</v>
      </c>
      <c r="F480" s="33" t="s">
        <v>188</v>
      </c>
      <c r="G480" s="33" t="s">
        <v>192</v>
      </c>
      <c r="H480" s="33" t="s">
        <v>0</v>
      </c>
      <c r="I480" s="33" t="s">
        <v>41</v>
      </c>
      <c r="J480" s="33" t="s">
        <v>42</v>
      </c>
      <c r="K480" s="33" t="s">
        <v>58</v>
      </c>
      <c r="L480" s="33" t="s">
        <v>39</v>
      </c>
      <c r="M480" s="33" t="s">
        <v>608</v>
      </c>
      <c r="N480" s="33">
        <v>16</v>
      </c>
      <c r="Q480" s="33">
        <v>16</v>
      </c>
    </row>
    <row r="481" spans="1:27" x14ac:dyDescent="0.3">
      <c r="A481" s="33" t="str">
        <f t="shared" si="14"/>
        <v>产前</v>
      </c>
      <c r="B481" s="34" t="str">
        <f t="shared" si="15"/>
        <v>血清学筛查</v>
      </c>
      <c r="C481" s="33" t="s">
        <v>33</v>
      </c>
      <c r="D481" s="33" t="s">
        <v>186</v>
      </c>
      <c r="E481" s="33" t="s">
        <v>187</v>
      </c>
      <c r="F481" s="33" t="s">
        <v>188</v>
      </c>
      <c r="G481" s="33" t="s">
        <v>193</v>
      </c>
      <c r="H481" s="33" t="s">
        <v>0</v>
      </c>
      <c r="I481" s="33" t="s">
        <v>79</v>
      </c>
      <c r="J481" s="33" t="s">
        <v>80</v>
      </c>
      <c r="K481" s="33" t="s">
        <v>79</v>
      </c>
      <c r="L481" s="33" t="s">
        <v>39</v>
      </c>
      <c r="M481" s="33" t="s">
        <v>608</v>
      </c>
      <c r="N481" s="33">
        <v>0</v>
      </c>
      <c r="Q481" s="33">
        <v>26.879999160766602</v>
      </c>
      <c r="T481" s="33">
        <v>26.879999160766602</v>
      </c>
    </row>
    <row r="482" spans="1:27" x14ac:dyDescent="0.3">
      <c r="A482" s="33" t="str">
        <f t="shared" si="14"/>
        <v>产前</v>
      </c>
      <c r="B482" s="34" t="str">
        <f t="shared" si="15"/>
        <v>血清学筛查</v>
      </c>
      <c r="C482" s="33" t="s">
        <v>33</v>
      </c>
      <c r="D482" s="33" t="s">
        <v>186</v>
      </c>
      <c r="E482" s="33" t="s">
        <v>187</v>
      </c>
      <c r="F482" s="33" t="s">
        <v>188</v>
      </c>
      <c r="G482" s="33" t="s">
        <v>193</v>
      </c>
      <c r="H482" s="33" t="s">
        <v>0</v>
      </c>
      <c r="I482" s="33" t="s">
        <v>79</v>
      </c>
      <c r="J482" s="33" t="s">
        <v>102</v>
      </c>
      <c r="K482" s="33" t="s">
        <v>79</v>
      </c>
      <c r="L482" s="33" t="s">
        <v>39</v>
      </c>
      <c r="M482" s="33" t="s">
        <v>608</v>
      </c>
      <c r="N482" s="33">
        <v>0</v>
      </c>
      <c r="Q482" s="33">
        <v>2.2999999523162802</v>
      </c>
      <c r="T482" s="33">
        <v>2.2999999523162802</v>
      </c>
    </row>
    <row r="483" spans="1:27" x14ac:dyDescent="0.3">
      <c r="A483" s="33" t="str">
        <f t="shared" si="14"/>
        <v>产前</v>
      </c>
      <c r="B483" s="34" t="str">
        <f t="shared" si="15"/>
        <v>血清学筛查</v>
      </c>
      <c r="C483" s="33" t="s">
        <v>33</v>
      </c>
      <c r="D483" s="33" t="s">
        <v>186</v>
      </c>
      <c r="E483" s="33" t="s">
        <v>187</v>
      </c>
      <c r="F483" s="33" t="s">
        <v>188</v>
      </c>
      <c r="G483" s="33" t="s">
        <v>193</v>
      </c>
      <c r="H483" s="33" t="s">
        <v>0</v>
      </c>
      <c r="I483" s="33" t="s">
        <v>79</v>
      </c>
      <c r="J483" s="33" t="s">
        <v>103</v>
      </c>
      <c r="K483" s="33" t="s">
        <v>79</v>
      </c>
      <c r="L483" s="33" t="s">
        <v>39</v>
      </c>
      <c r="M483" s="33" t="s">
        <v>608</v>
      </c>
      <c r="N483" s="33">
        <v>0</v>
      </c>
      <c r="Q483" s="33">
        <v>3.9400000572204599</v>
      </c>
      <c r="T483" s="33">
        <v>3.9400000572204599</v>
      </c>
    </row>
    <row r="484" spans="1:27" x14ac:dyDescent="0.3">
      <c r="A484" s="33" t="str">
        <f t="shared" si="14"/>
        <v>产前</v>
      </c>
      <c r="B484" s="34" t="str">
        <f t="shared" si="15"/>
        <v>血清学筛查</v>
      </c>
      <c r="C484" s="33" t="s">
        <v>33</v>
      </c>
      <c r="D484" s="33" t="s">
        <v>186</v>
      </c>
      <c r="E484" s="33" t="s">
        <v>187</v>
      </c>
      <c r="F484" s="33" t="s">
        <v>188</v>
      </c>
      <c r="G484" s="33" t="s">
        <v>193</v>
      </c>
      <c r="H484" s="33" t="s">
        <v>0</v>
      </c>
      <c r="I484" s="33" t="s">
        <v>79</v>
      </c>
      <c r="J484" s="33" t="s">
        <v>81</v>
      </c>
      <c r="K484" s="33" t="s">
        <v>79</v>
      </c>
      <c r="L484" s="33" t="s">
        <v>39</v>
      </c>
      <c r="M484" s="33" t="s">
        <v>608</v>
      </c>
      <c r="N484" s="33">
        <v>0</v>
      </c>
      <c r="Q484" s="33">
        <v>20.159999847412099</v>
      </c>
      <c r="T484" s="33">
        <v>20.159999847412099</v>
      </c>
    </row>
    <row r="485" spans="1:27" x14ac:dyDescent="0.3">
      <c r="A485" s="33" t="str">
        <f t="shared" si="14"/>
        <v>产前</v>
      </c>
      <c r="B485" s="34" t="str">
        <f t="shared" si="15"/>
        <v>CMA_产品类</v>
      </c>
      <c r="C485" s="33" t="s">
        <v>33</v>
      </c>
      <c r="D485" s="33" t="s">
        <v>186</v>
      </c>
      <c r="E485" s="33" t="s">
        <v>187</v>
      </c>
      <c r="F485" s="33" t="s">
        <v>188</v>
      </c>
      <c r="G485" s="33" t="s">
        <v>193</v>
      </c>
      <c r="H485" s="33" t="s">
        <v>0</v>
      </c>
      <c r="I485" s="33" t="s">
        <v>37</v>
      </c>
      <c r="J485" s="33" t="s">
        <v>38</v>
      </c>
      <c r="K485" s="33" t="s">
        <v>38</v>
      </c>
      <c r="L485" s="33" t="s">
        <v>39</v>
      </c>
      <c r="M485" s="33" t="s">
        <v>608</v>
      </c>
      <c r="N485" s="33">
        <v>0</v>
      </c>
      <c r="Q485" s="33">
        <v>124.800003051758</v>
      </c>
      <c r="T485" s="33">
        <v>124.800003051758</v>
      </c>
    </row>
    <row r="486" spans="1:27" x14ac:dyDescent="0.3">
      <c r="A486" s="33" t="str">
        <f t="shared" si="14"/>
        <v>产前</v>
      </c>
      <c r="B486" s="34" t="str">
        <f t="shared" si="15"/>
        <v/>
      </c>
      <c r="C486" s="33" t="s">
        <v>33</v>
      </c>
      <c r="D486" s="33" t="s">
        <v>186</v>
      </c>
      <c r="E486" s="33" t="s">
        <v>187</v>
      </c>
      <c r="F486" s="33" t="s">
        <v>188</v>
      </c>
      <c r="G486" s="33" t="s">
        <v>193</v>
      </c>
      <c r="H486" s="33" t="s">
        <v>0</v>
      </c>
      <c r="I486" s="33" t="s">
        <v>41</v>
      </c>
      <c r="J486" s="33" t="s">
        <v>42</v>
      </c>
      <c r="K486" s="33" t="s">
        <v>58</v>
      </c>
      <c r="L486" s="33" t="s">
        <v>39</v>
      </c>
      <c r="M486" s="33" t="s">
        <v>608</v>
      </c>
      <c r="N486" s="33">
        <v>0</v>
      </c>
      <c r="Q486" s="33">
        <v>0.63999998569488503</v>
      </c>
      <c r="T486" s="33">
        <v>0.63999998569488503</v>
      </c>
    </row>
    <row r="487" spans="1:27" x14ac:dyDescent="0.3">
      <c r="A487" s="33" t="str">
        <f t="shared" si="14"/>
        <v>产前</v>
      </c>
      <c r="B487" s="34" t="str">
        <f t="shared" si="15"/>
        <v/>
      </c>
      <c r="C487" s="33" t="s">
        <v>33</v>
      </c>
      <c r="D487" s="33" t="s">
        <v>186</v>
      </c>
      <c r="E487" s="33" t="s">
        <v>187</v>
      </c>
      <c r="F487" s="33" t="s">
        <v>188</v>
      </c>
      <c r="G487" s="33" t="s">
        <v>193</v>
      </c>
      <c r="H487" s="33" t="s">
        <v>0</v>
      </c>
      <c r="I487" s="33" t="s">
        <v>41</v>
      </c>
      <c r="J487" s="33" t="s">
        <v>69</v>
      </c>
      <c r="K487" s="33" t="s">
        <v>58</v>
      </c>
      <c r="L487" s="33" t="s">
        <v>39</v>
      </c>
      <c r="M487" s="33" t="s">
        <v>608</v>
      </c>
      <c r="N487" s="33">
        <v>26.399999618530298</v>
      </c>
      <c r="P487" s="33">
        <v>26.399999618530298</v>
      </c>
      <c r="Q487" s="33">
        <v>26.399999618530298</v>
      </c>
      <c r="S487" s="33">
        <v>26.399999618530298</v>
      </c>
      <c r="V487" s="33">
        <v>5.2800002098083496</v>
      </c>
    </row>
    <row r="488" spans="1:27" x14ac:dyDescent="0.3">
      <c r="A488" s="33" t="str">
        <f t="shared" si="14"/>
        <v>新生儿</v>
      </c>
      <c r="B488" s="34" t="str">
        <f t="shared" si="15"/>
        <v>常规新筛</v>
      </c>
      <c r="C488" s="33" t="s">
        <v>33</v>
      </c>
      <c r="D488" s="33" t="s">
        <v>186</v>
      </c>
      <c r="E488" s="33" t="s">
        <v>187</v>
      </c>
      <c r="F488" s="33" t="s">
        <v>194</v>
      </c>
      <c r="G488" s="33" t="s">
        <v>195</v>
      </c>
      <c r="H488" s="33" t="s">
        <v>1</v>
      </c>
      <c r="I488" s="33" t="s">
        <v>60</v>
      </c>
      <c r="J488" s="33" t="s">
        <v>87</v>
      </c>
      <c r="K488" s="33" t="s">
        <v>667</v>
      </c>
      <c r="L488" s="33" t="s">
        <v>39</v>
      </c>
      <c r="M488" s="33" t="s">
        <v>608</v>
      </c>
      <c r="N488" s="33">
        <v>73.730003356933594</v>
      </c>
      <c r="O488" s="33">
        <v>3948.919921875</v>
      </c>
      <c r="P488" s="33">
        <v>36.863998413085902</v>
      </c>
      <c r="Q488" s="33">
        <v>73.730003356933594</v>
      </c>
      <c r="R488" s="33">
        <v>5923.3798828125</v>
      </c>
      <c r="S488" s="33">
        <v>98.303997039794893</v>
      </c>
      <c r="U488" s="33">
        <v>1974.4599609375</v>
      </c>
      <c r="W488" s="33">
        <v>61.439998626708999</v>
      </c>
      <c r="AA488" s="33">
        <v>61.439998626708999</v>
      </c>
    </row>
    <row r="489" spans="1:27" x14ac:dyDescent="0.3">
      <c r="A489" s="33" t="str">
        <f t="shared" si="14"/>
        <v>新生儿</v>
      </c>
      <c r="B489" s="34" t="str">
        <f t="shared" si="15"/>
        <v>常规新筛</v>
      </c>
      <c r="C489" s="33" t="s">
        <v>33</v>
      </c>
      <c r="D489" s="33" t="s">
        <v>186</v>
      </c>
      <c r="E489" s="33" t="s">
        <v>187</v>
      </c>
      <c r="F489" s="33" t="s">
        <v>194</v>
      </c>
      <c r="G489" s="33" t="s">
        <v>195</v>
      </c>
      <c r="H489" s="33" t="s">
        <v>1</v>
      </c>
      <c r="I489" s="33" t="s">
        <v>60</v>
      </c>
      <c r="J489" s="33" t="s">
        <v>89</v>
      </c>
      <c r="K489" s="33" t="s">
        <v>667</v>
      </c>
      <c r="L489" s="33" t="s">
        <v>39</v>
      </c>
      <c r="M489" s="33" t="s">
        <v>608</v>
      </c>
      <c r="N489" s="33">
        <v>16.799999237060501</v>
      </c>
      <c r="P489" s="33">
        <v>16.9440002441406</v>
      </c>
      <c r="Q489" s="33">
        <v>33.599998474121101</v>
      </c>
      <c r="S489" s="33">
        <v>33.8880004882813</v>
      </c>
      <c r="T489" s="33">
        <v>16.799999237060501</v>
      </c>
      <c r="W489" s="33">
        <v>16.9440002441406</v>
      </c>
      <c r="AA489" s="33">
        <v>16.9440002441406</v>
      </c>
    </row>
    <row r="490" spans="1:27" x14ac:dyDescent="0.3">
      <c r="A490" s="33" t="str">
        <f t="shared" si="14"/>
        <v>新生儿</v>
      </c>
      <c r="B490" s="34" t="str">
        <f t="shared" si="15"/>
        <v>常规新筛</v>
      </c>
      <c r="C490" s="33" t="s">
        <v>33</v>
      </c>
      <c r="D490" s="33" t="s">
        <v>186</v>
      </c>
      <c r="E490" s="33" t="s">
        <v>187</v>
      </c>
      <c r="F490" s="33" t="s">
        <v>194</v>
      </c>
      <c r="G490" s="33" t="s">
        <v>195</v>
      </c>
      <c r="H490" s="33" t="s">
        <v>1</v>
      </c>
      <c r="I490" s="33" t="s">
        <v>60</v>
      </c>
      <c r="J490" s="33" t="s">
        <v>90</v>
      </c>
      <c r="K490" s="33" t="s">
        <v>667</v>
      </c>
      <c r="L490" s="33" t="s">
        <v>39</v>
      </c>
      <c r="M490" s="33" t="s">
        <v>608</v>
      </c>
      <c r="N490" s="33">
        <v>51.840000152587898</v>
      </c>
      <c r="P490" s="33">
        <v>25.920000076293899</v>
      </c>
      <c r="Q490" s="33">
        <v>51.840000152587898</v>
      </c>
      <c r="S490" s="33">
        <v>69.120000839233398</v>
      </c>
      <c r="W490" s="33">
        <v>43.200000762939503</v>
      </c>
      <c r="AA490" s="33">
        <v>43.200000762939503</v>
      </c>
    </row>
    <row r="491" spans="1:27" x14ac:dyDescent="0.3">
      <c r="A491" s="33" t="str">
        <f t="shared" si="14"/>
        <v>新生儿</v>
      </c>
      <c r="B491" s="34" t="str">
        <f t="shared" si="15"/>
        <v/>
      </c>
      <c r="C491" s="33" t="s">
        <v>33</v>
      </c>
      <c r="D491" s="33" t="s">
        <v>186</v>
      </c>
      <c r="E491" s="33" t="s">
        <v>187</v>
      </c>
      <c r="F491" s="33" t="s">
        <v>194</v>
      </c>
      <c r="G491" s="33" t="s">
        <v>195</v>
      </c>
      <c r="H491" s="33" t="s">
        <v>1</v>
      </c>
      <c r="I491" s="33" t="s">
        <v>60</v>
      </c>
      <c r="J491" s="33" t="s">
        <v>61</v>
      </c>
      <c r="K491" s="33" t="s">
        <v>58</v>
      </c>
      <c r="L491" s="33" t="s">
        <v>39</v>
      </c>
      <c r="M491" s="33" t="s">
        <v>608</v>
      </c>
      <c r="P491" s="33">
        <v>0</v>
      </c>
      <c r="S491" s="33">
        <v>23.9919996261597</v>
      </c>
      <c r="X491" s="33">
        <v>5.9949998855590803</v>
      </c>
      <c r="Y491" s="33">
        <v>17.9969997406006</v>
      </c>
      <c r="AA491" s="33">
        <v>23.9919996261597</v>
      </c>
    </row>
    <row r="492" spans="1:27" x14ac:dyDescent="0.3">
      <c r="A492" s="33" t="str">
        <f t="shared" si="14"/>
        <v>产前</v>
      </c>
      <c r="B492" s="34" t="str">
        <f t="shared" si="15"/>
        <v>NIPT</v>
      </c>
      <c r="C492" s="33" t="s">
        <v>33</v>
      </c>
      <c r="D492" s="33" t="s">
        <v>186</v>
      </c>
      <c r="E492" s="33" t="s">
        <v>187</v>
      </c>
      <c r="F492" s="33" t="s">
        <v>194</v>
      </c>
      <c r="G492" s="33" t="s">
        <v>196</v>
      </c>
      <c r="H492" s="33" t="s">
        <v>0</v>
      </c>
      <c r="I492" s="33" t="s">
        <v>78</v>
      </c>
      <c r="J492" s="33" t="s">
        <v>114</v>
      </c>
      <c r="K492" s="33" t="s">
        <v>78</v>
      </c>
      <c r="L492" s="33" t="s">
        <v>39</v>
      </c>
      <c r="M492" s="33" t="s">
        <v>608</v>
      </c>
      <c r="O492" s="33">
        <v>5307.5400390625</v>
      </c>
      <c r="R492" s="33">
        <v>7961.31005859375</v>
      </c>
      <c r="U492" s="33">
        <v>2653.77001953125</v>
      </c>
    </row>
    <row r="493" spans="1:27" x14ac:dyDescent="0.3">
      <c r="A493" s="33" t="str">
        <f t="shared" si="14"/>
        <v>仪器设备</v>
      </c>
      <c r="B493" s="34" t="str">
        <f t="shared" si="15"/>
        <v/>
      </c>
      <c r="C493" s="33" t="s">
        <v>33</v>
      </c>
      <c r="D493" s="33" t="s">
        <v>186</v>
      </c>
      <c r="E493" s="33" t="s">
        <v>187</v>
      </c>
      <c r="F493" s="33" t="s">
        <v>194</v>
      </c>
      <c r="G493" s="33" t="s">
        <v>196</v>
      </c>
      <c r="H493" s="33" t="s">
        <v>0</v>
      </c>
      <c r="I493" s="33" t="s">
        <v>66</v>
      </c>
      <c r="J493" s="33" t="s">
        <v>67</v>
      </c>
      <c r="K493" s="33" t="s">
        <v>58</v>
      </c>
      <c r="L493" s="33" t="s">
        <v>68</v>
      </c>
      <c r="M493" s="33" t="s">
        <v>608</v>
      </c>
      <c r="P493" s="33">
        <v>5</v>
      </c>
      <c r="S493" s="33">
        <v>5</v>
      </c>
    </row>
    <row r="494" spans="1:27" x14ac:dyDescent="0.3">
      <c r="A494" s="33" t="str">
        <f t="shared" si="14"/>
        <v>产前</v>
      </c>
      <c r="B494" s="34" t="str">
        <f t="shared" si="15"/>
        <v>血清学筛查</v>
      </c>
      <c r="C494" s="33" t="s">
        <v>33</v>
      </c>
      <c r="D494" s="33" t="s">
        <v>186</v>
      </c>
      <c r="E494" s="33" t="s">
        <v>187</v>
      </c>
      <c r="F494" s="33" t="s">
        <v>194</v>
      </c>
      <c r="G494" s="33" t="s">
        <v>196</v>
      </c>
      <c r="H494" s="33" t="s">
        <v>0</v>
      </c>
      <c r="I494" s="33" t="s">
        <v>79</v>
      </c>
      <c r="J494" s="33" t="s">
        <v>80</v>
      </c>
      <c r="K494" s="33" t="s">
        <v>79</v>
      </c>
      <c r="L494" s="33" t="s">
        <v>39</v>
      </c>
      <c r="M494" s="33" t="s">
        <v>608</v>
      </c>
      <c r="N494" s="33">
        <v>133.11999511718801</v>
      </c>
      <c r="Q494" s="33">
        <v>199.67999267578099</v>
      </c>
      <c r="T494" s="33">
        <v>66.559997558593807</v>
      </c>
    </row>
    <row r="495" spans="1:27" x14ac:dyDescent="0.3">
      <c r="A495" s="33" t="str">
        <f t="shared" si="14"/>
        <v>产前</v>
      </c>
      <c r="B495" s="34" t="str">
        <f t="shared" si="15"/>
        <v>血清学筛查</v>
      </c>
      <c r="C495" s="33" t="s">
        <v>33</v>
      </c>
      <c r="D495" s="33" t="s">
        <v>186</v>
      </c>
      <c r="E495" s="33" t="s">
        <v>187</v>
      </c>
      <c r="F495" s="33" t="s">
        <v>194</v>
      </c>
      <c r="G495" s="33" t="s">
        <v>196</v>
      </c>
      <c r="H495" s="33" t="s">
        <v>0</v>
      </c>
      <c r="I495" s="33" t="s">
        <v>79</v>
      </c>
      <c r="J495" s="33" t="s">
        <v>81</v>
      </c>
      <c r="K495" s="33" t="s">
        <v>79</v>
      </c>
      <c r="L495" s="33" t="s">
        <v>39</v>
      </c>
      <c r="M495" s="33" t="s">
        <v>608</v>
      </c>
      <c r="N495" s="33">
        <v>99.839996337890597</v>
      </c>
      <c r="Q495" s="33">
        <v>149.75999450683599</v>
      </c>
      <c r="T495" s="33">
        <v>49.919998168945298</v>
      </c>
    </row>
    <row r="496" spans="1:27" x14ac:dyDescent="0.3">
      <c r="A496" s="33" t="str">
        <f t="shared" si="14"/>
        <v>产前</v>
      </c>
      <c r="B496" s="34" t="str">
        <f t="shared" si="15"/>
        <v/>
      </c>
      <c r="C496" s="33" t="s">
        <v>33</v>
      </c>
      <c r="D496" s="33" t="s">
        <v>186</v>
      </c>
      <c r="E496" s="33" t="s">
        <v>187</v>
      </c>
      <c r="F496" s="33" t="s">
        <v>197</v>
      </c>
      <c r="G496" s="33" t="s">
        <v>198</v>
      </c>
      <c r="H496" s="33" t="s">
        <v>0</v>
      </c>
      <c r="I496" s="33" t="s">
        <v>45</v>
      </c>
      <c r="J496" s="33" t="s">
        <v>46</v>
      </c>
      <c r="K496" s="33" t="s">
        <v>58</v>
      </c>
      <c r="L496" s="33" t="s">
        <v>39</v>
      </c>
      <c r="M496" s="33" t="s">
        <v>608</v>
      </c>
      <c r="P496" s="33">
        <v>1.5199999809265099</v>
      </c>
      <c r="S496" s="33">
        <v>10.6199998855591</v>
      </c>
      <c r="Z496" s="33">
        <v>9.0999999046325701</v>
      </c>
      <c r="AA496" s="33">
        <v>9.0999999046325701</v>
      </c>
    </row>
    <row r="497" spans="1:27" x14ac:dyDescent="0.3">
      <c r="A497" s="33" t="str">
        <f t="shared" si="14"/>
        <v>仪器设备</v>
      </c>
      <c r="B497" s="34" t="str">
        <f t="shared" si="15"/>
        <v/>
      </c>
      <c r="C497" s="33" t="s">
        <v>33</v>
      </c>
      <c r="D497" s="33" t="s">
        <v>186</v>
      </c>
      <c r="E497" s="33" t="s">
        <v>187</v>
      </c>
      <c r="F497" s="33" t="s">
        <v>197</v>
      </c>
      <c r="G497" s="33" t="s">
        <v>198</v>
      </c>
      <c r="H497" s="33" t="s">
        <v>0</v>
      </c>
      <c r="I497" s="33" t="s">
        <v>66</v>
      </c>
      <c r="J497" s="33" t="s">
        <v>67</v>
      </c>
      <c r="K497" s="33" t="s">
        <v>58</v>
      </c>
      <c r="L497" s="33" t="s">
        <v>68</v>
      </c>
      <c r="M497" s="33" t="s">
        <v>608</v>
      </c>
      <c r="P497" s="33">
        <v>4.1399998664856001</v>
      </c>
      <c r="S497" s="33">
        <v>4.1399998664856001</v>
      </c>
    </row>
    <row r="498" spans="1:27" x14ac:dyDescent="0.3">
      <c r="A498" s="33" t="str">
        <f t="shared" si="14"/>
        <v>产前</v>
      </c>
      <c r="B498" s="34" t="str">
        <f t="shared" si="15"/>
        <v>血清学筛查</v>
      </c>
      <c r="C498" s="33" t="s">
        <v>33</v>
      </c>
      <c r="D498" s="33" t="s">
        <v>186</v>
      </c>
      <c r="E498" s="33" t="s">
        <v>187</v>
      </c>
      <c r="F498" s="33" t="s">
        <v>197</v>
      </c>
      <c r="G498" s="33" t="s">
        <v>198</v>
      </c>
      <c r="H498" s="33" t="s">
        <v>0</v>
      </c>
      <c r="I498" s="33" t="s">
        <v>79</v>
      </c>
      <c r="J498" s="33" t="s">
        <v>80</v>
      </c>
      <c r="K498" s="33" t="s">
        <v>79</v>
      </c>
      <c r="L498" s="33" t="s">
        <v>39</v>
      </c>
      <c r="M498" s="33" t="s">
        <v>608</v>
      </c>
      <c r="N498" s="33">
        <v>54.5200004577637</v>
      </c>
      <c r="P498" s="33">
        <v>57.599998474121101</v>
      </c>
      <c r="Q498" s="33">
        <v>85.680000305175795</v>
      </c>
      <c r="S498" s="33">
        <v>57.599998474121101</v>
      </c>
      <c r="T498" s="33">
        <v>31.159999847412099</v>
      </c>
    </row>
    <row r="499" spans="1:27" x14ac:dyDescent="0.3">
      <c r="A499" s="33" t="str">
        <f t="shared" si="14"/>
        <v>产前</v>
      </c>
      <c r="B499" s="34" t="str">
        <f t="shared" si="15"/>
        <v>血清学筛查</v>
      </c>
      <c r="C499" s="33" t="s">
        <v>33</v>
      </c>
      <c r="D499" s="33" t="s">
        <v>186</v>
      </c>
      <c r="E499" s="33" t="s">
        <v>187</v>
      </c>
      <c r="F499" s="33" t="s">
        <v>197</v>
      </c>
      <c r="G499" s="33" t="s">
        <v>198</v>
      </c>
      <c r="H499" s="33" t="s">
        <v>0</v>
      </c>
      <c r="I499" s="33" t="s">
        <v>79</v>
      </c>
      <c r="J499" s="33" t="s">
        <v>81</v>
      </c>
      <c r="K499" s="33" t="s">
        <v>79</v>
      </c>
      <c r="L499" s="33" t="s">
        <v>39</v>
      </c>
      <c r="M499" s="33" t="s">
        <v>608</v>
      </c>
      <c r="N499" s="33">
        <v>37.099998474121101</v>
      </c>
      <c r="P499" s="33">
        <v>43.200000762939503</v>
      </c>
      <c r="Q499" s="33">
        <v>58.299999237060497</v>
      </c>
      <c r="S499" s="33">
        <v>43.200000762939503</v>
      </c>
      <c r="T499" s="33">
        <v>21.200000762939499</v>
      </c>
    </row>
    <row r="500" spans="1:27" x14ac:dyDescent="0.3">
      <c r="A500" s="33" t="str">
        <f t="shared" si="14"/>
        <v>产前</v>
      </c>
      <c r="B500" s="34" t="str">
        <f t="shared" si="15"/>
        <v/>
      </c>
      <c r="C500" s="33" t="s">
        <v>33</v>
      </c>
      <c r="D500" s="33" t="s">
        <v>186</v>
      </c>
      <c r="E500" s="33" t="s">
        <v>187</v>
      </c>
      <c r="F500" s="33" t="s">
        <v>197</v>
      </c>
      <c r="G500" s="33" t="s">
        <v>198</v>
      </c>
      <c r="H500" s="33" t="s">
        <v>0</v>
      </c>
      <c r="I500" s="33" t="s">
        <v>79</v>
      </c>
      <c r="J500" s="33" t="s">
        <v>82</v>
      </c>
      <c r="K500" s="33" t="s">
        <v>58</v>
      </c>
      <c r="L500" s="33" t="s">
        <v>39</v>
      </c>
      <c r="M500" s="33" t="s">
        <v>608</v>
      </c>
      <c r="N500" s="33">
        <v>0</v>
      </c>
      <c r="P500" s="33">
        <v>0</v>
      </c>
      <c r="Q500" s="33">
        <v>2</v>
      </c>
      <c r="S500" s="33">
        <v>2</v>
      </c>
      <c r="T500" s="33">
        <v>2</v>
      </c>
      <c r="V500" s="33">
        <v>2</v>
      </c>
      <c r="Z500" s="33">
        <v>2</v>
      </c>
      <c r="AA500" s="33">
        <v>2</v>
      </c>
    </row>
    <row r="501" spans="1:27" x14ac:dyDescent="0.3">
      <c r="A501" s="33" t="str">
        <f t="shared" si="14"/>
        <v>产前</v>
      </c>
      <c r="B501" s="34" t="str">
        <f t="shared" si="15"/>
        <v/>
      </c>
      <c r="C501" s="33" t="s">
        <v>33</v>
      </c>
      <c r="D501" s="33" t="s">
        <v>186</v>
      </c>
      <c r="E501" s="33" t="s">
        <v>187</v>
      </c>
      <c r="F501" s="33" t="s">
        <v>197</v>
      </c>
      <c r="G501" s="33" t="s">
        <v>198</v>
      </c>
      <c r="H501" s="33" t="s">
        <v>0</v>
      </c>
      <c r="I501" s="33" t="s">
        <v>37</v>
      </c>
      <c r="J501" s="33" t="s">
        <v>134</v>
      </c>
      <c r="K501" s="33" t="s">
        <v>58</v>
      </c>
      <c r="L501" s="33" t="s">
        <v>39</v>
      </c>
      <c r="M501" s="33" t="s">
        <v>609</v>
      </c>
      <c r="P501" s="33">
        <v>1</v>
      </c>
      <c r="S501" s="33">
        <v>1</v>
      </c>
    </row>
    <row r="502" spans="1:27" x14ac:dyDescent="0.3">
      <c r="A502" s="33" t="str">
        <f t="shared" si="14"/>
        <v>新生儿</v>
      </c>
      <c r="B502" s="34" t="str">
        <f t="shared" si="15"/>
        <v>常规新筛</v>
      </c>
      <c r="C502" s="33" t="s">
        <v>33</v>
      </c>
      <c r="D502" s="33" t="s">
        <v>186</v>
      </c>
      <c r="E502" s="33" t="s">
        <v>187</v>
      </c>
      <c r="F502" s="33" t="s">
        <v>197</v>
      </c>
      <c r="G502" s="33" t="s">
        <v>198</v>
      </c>
      <c r="H502" s="33" t="s">
        <v>1</v>
      </c>
      <c r="I502" s="33" t="s">
        <v>60</v>
      </c>
      <c r="J502" s="33" t="s">
        <v>87</v>
      </c>
      <c r="K502" s="33" t="s">
        <v>667</v>
      </c>
      <c r="L502" s="33" t="s">
        <v>39</v>
      </c>
      <c r="M502" s="33" t="s">
        <v>608</v>
      </c>
      <c r="N502" s="33">
        <v>87.040000915527301</v>
      </c>
      <c r="P502" s="33">
        <v>0</v>
      </c>
      <c r="Q502" s="33">
        <v>130.56000137329099</v>
      </c>
      <c r="S502" s="33">
        <v>176.947998046875</v>
      </c>
      <c r="T502" s="33">
        <v>43.5200004577637</v>
      </c>
      <c r="V502" s="33">
        <v>176.94999694824199</v>
      </c>
      <c r="Z502" s="33">
        <v>176.947998046875</v>
      </c>
      <c r="AA502" s="33">
        <v>176.947998046875</v>
      </c>
    </row>
    <row r="503" spans="1:27" x14ac:dyDescent="0.3">
      <c r="A503" s="33" t="str">
        <f t="shared" si="14"/>
        <v>新生儿</v>
      </c>
      <c r="B503" s="34" t="str">
        <f t="shared" si="15"/>
        <v>常规新筛</v>
      </c>
      <c r="C503" s="33" t="s">
        <v>33</v>
      </c>
      <c r="D503" s="33" t="s">
        <v>186</v>
      </c>
      <c r="E503" s="33" t="s">
        <v>187</v>
      </c>
      <c r="F503" s="33" t="s">
        <v>197</v>
      </c>
      <c r="G503" s="33" t="s">
        <v>198</v>
      </c>
      <c r="H503" s="33" t="s">
        <v>1</v>
      </c>
      <c r="I503" s="33" t="s">
        <v>60</v>
      </c>
      <c r="J503" s="33" t="s">
        <v>89</v>
      </c>
      <c r="K503" s="33" t="s">
        <v>667</v>
      </c>
      <c r="L503" s="33" t="s">
        <v>39</v>
      </c>
      <c r="M503" s="33" t="s">
        <v>608</v>
      </c>
      <c r="N503" s="33">
        <v>22.100000381469702</v>
      </c>
      <c r="Q503" s="33">
        <v>33.150000572204597</v>
      </c>
      <c r="T503" s="33">
        <v>11.050000190734901</v>
      </c>
    </row>
    <row r="504" spans="1:27" x14ac:dyDescent="0.3">
      <c r="A504" s="33" t="str">
        <f t="shared" si="14"/>
        <v>新生儿</v>
      </c>
      <c r="B504" s="34" t="str">
        <f t="shared" si="15"/>
        <v>常规新筛</v>
      </c>
      <c r="C504" s="33" t="s">
        <v>33</v>
      </c>
      <c r="D504" s="33" t="s">
        <v>186</v>
      </c>
      <c r="E504" s="33" t="s">
        <v>187</v>
      </c>
      <c r="F504" s="33" t="s">
        <v>197</v>
      </c>
      <c r="G504" s="33" t="s">
        <v>198</v>
      </c>
      <c r="H504" s="33" t="s">
        <v>1</v>
      </c>
      <c r="I504" s="33" t="s">
        <v>60</v>
      </c>
      <c r="J504" s="33" t="s">
        <v>90</v>
      </c>
      <c r="K504" s="33" t="s">
        <v>667</v>
      </c>
      <c r="L504" s="33" t="s">
        <v>39</v>
      </c>
      <c r="M504" s="33" t="s">
        <v>608</v>
      </c>
      <c r="N504" s="33">
        <v>66.300003051757798</v>
      </c>
      <c r="P504" s="33">
        <v>0</v>
      </c>
      <c r="Q504" s="33">
        <v>99.450004577636705</v>
      </c>
      <c r="S504" s="33">
        <v>101.087997436523</v>
      </c>
      <c r="T504" s="33">
        <v>33.150001525878899</v>
      </c>
      <c r="V504" s="33">
        <v>101.08999633789099</v>
      </c>
      <c r="Z504" s="33">
        <v>101.087997436523</v>
      </c>
      <c r="AA504" s="33">
        <v>101.087997436523</v>
      </c>
    </row>
    <row r="505" spans="1:27" x14ac:dyDescent="0.3">
      <c r="A505" s="33" t="str">
        <f t="shared" si="14"/>
        <v>新生儿</v>
      </c>
      <c r="B505" s="34" t="str">
        <f t="shared" si="15"/>
        <v/>
      </c>
      <c r="C505" s="33" t="s">
        <v>33</v>
      </c>
      <c r="D505" s="33" t="s">
        <v>186</v>
      </c>
      <c r="E505" s="33" t="s">
        <v>187</v>
      </c>
      <c r="F505" s="33" t="s">
        <v>197</v>
      </c>
      <c r="G505" s="33" t="s">
        <v>198</v>
      </c>
      <c r="H505" s="33" t="s">
        <v>1</v>
      </c>
      <c r="I505" s="33" t="s">
        <v>60</v>
      </c>
      <c r="J505" s="33" t="s">
        <v>61</v>
      </c>
      <c r="K505" s="33" t="s">
        <v>58</v>
      </c>
      <c r="L505" s="33" t="s">
        <v>39</v>
      </c>
      <c r="M505" s="33" t="s">
        <v>608</v>
      </c>
      <c r="P505" s="33">
        <v>6.9949998855590803</v>
      </c>
      <c r="S505" s="33">
        <v>6.9949998855590803</v>
      </c>
    </row>
    <row r="506" spans="1:27" x14ac:dyDescent="0.3">
      <c r="A506" s="33" t="str">
        <f t="shared" ref="A506:A569" si="16">IF(L506="是","仪器设备",H506)</f>
        <v>新生儿</v>
      </c>
      <c r="B506" s="34" t="str">
        <f t="shared" ref="B506:B569" si="17">IF(K506="CMA",K506&amp;"_"&amp;M506,K506)</f>
        <v/>
      </c>
      <c r="C506" s="33" t="s">
        <v>33</v>
      </c>
      <c r="D506" s="33" t="s">
        <v>186</v>
      </c>
      <c r="E506" s="33" t="s">
        <v>187</v>
      </c>
      <c r="F506" s="33" t="s">
        <v>197</v>
      </c>
      <c r="G506" s="33" t="s">
        <v>198</v>
      </c>
      <c r="H506" s="33" t="s">
        <v>1</v>
      </c>
      <c r="I506" s="33" t="s">
        <v>60</v>
      </c>
      <c r="J506" s="33" t="s">
        <v>191</v>
      </c>
      <c r="K506" s="33" t="s">
        <v>58</v>
      </c>
      <c r="L506" s="33" t="s">
        <v>39</v>
      </c>
      <c r="M506" s="33" t="s">
        <v>608</v>
      </c>
      <c r="P506" s="33">
        <v>1.6000000238418599</v>
      </c>
      <c r="S506" s="33">
        <v>1.6000000238418599</v>
      </c>
    </row>
    <row r="507" spans="1:27" x14ac:dyDescent="0.3">
      <c r="A507" s="33" t="str">
        <f t="shared" si="16"/>
        <v>新生儿</v>
      </c>
      <c r="B507" s="34" t="str">
        <f t="shared" si="17"/>
        <v>MSMS</v>
      </c>
      <c r="C507" s="33" t="s">
        <v>33</v>
      </c>
      <c r="D507" s="33" t="s">
        <v>186</v>
      </c>
      <c r="E507" s="33" t="s">
        <v>187</v>
      </c>
      <c r="F507" s="33" t="s">
        <v>197</v>
      </c>
      <c r="G507" s="33" t="s">
        <v>198</v>
      </c>
      <c r="H507" s="33" t="s">
        <v>1</v>
      </c>
      <c r="I507" s="33" t="s">
        <v>47</v>
      </c>
      <c r="J507" s="33" t="s">
        <v>48</v>
      </c>
      <c r="K507" s="33" t="s">
        <v>591</v>
      </c>
      <c r="L507" s="33" t="s">
        <v>39</v>
      </c>
      <c r="M507" s="33" t="s">
        <v>608</v>
      </c>
      <c r="N507" s="33">
        <v>390.60000610351602</v>
      </c>
      <c r="P507" s="33">
        <v>0</v>
      </c>
      <c r="Q507" s="33">
        <v>585.90000915527298</v>
      </c>
      <c r="S507" s="33">
        <v>357.11999511718801</v>
      </c>
      <c r="T507" s="33">
        <v>195.30000305175801</v>
      </c>
      <c r="V507" s="33">
        <v>357.11999511718801</v>
      </c>
      <c r="Z507" s="33">
        <v>357.11999511718801</v>
      </c>
      <c r="AA507" s="33">
        <v>357.11999511718801</v>
      </c>
    </row>
    <row r="508" spans="1:27" x14ac:dyDescent="0.3">
      <c r="A508" s="33" t="str">
        <f t="shared" si="16"/>
        <v>产前</v>
      </c>
      <c r="B508" s="34" t="str">
        <f t="shared" si="17"/>
        <v/>
      </c>
      <c r="C508" s="33" t="s">
        <v>33</v>
      </c>
      <c r="D508" s="33" t="s">
        <v>186</v>
      </c>
      <c r="E508" s="33" t="s">
        <v>187</v>
      </c>
      <c r="F508" s="33" t="s">
        <v>197</v>
      </c>
      <c r="G508" s="33" t="s">
        <v>199</v>
      </c>
      <c r="H508" s="33" t="s">
        <v>0</v>
      </c>
      <c r="I508" s="33" t="s">
        <v>37</v>
      </c>
      <c r="J508" s="33" t="s">
        <v>83</v>
      </c>
      <c r="K508" s="33" t="s">
        <v>58</v>
      </c>
      <c r="L508" s="33" t="s">
        <v>39</v>
      </c>
      <c r="M508" s="33" t="s">
        <v>609</v>
      </c>
      <c r="N508" s="33">
        <v>19.200000762939499</v>
      </c>
      <c r="Q508" s="33">
        <v>28.800001144409201</v>
      </c>
      <c r="T508" s="33">
        <v>9.6000003814697301</v>
      </c>
    </row>
    <row r="509" spans="1:27" x14ac:dyDescent="0.3">
      <c r="A509" s="33" t="str">
        <f t="shared" si="16"/>
        <v>产前</v>
      </c>
      <c r="B509" s="34" t="str">
        <f t="shared" si="17"/>
        <v>CMA_LDT</v>
      </c>
      <c r="C509" s="33" t="s">
        <v>33</v>
      </c>
      <c r="D509" s="33" t="s">
        <v>186</v>
      </c>
      <c r="E509" s="33" t="s">
        <v>187</v>
      </c>
      <c r="F509" s="33" t="s">
        <v>197</v>
      </c>
      <c r="G509" s="33" t="s">
        <v>199</v>
      </c>
      <c r="H509" s="33" t="s">
        <v>0</v>
      </c>
      <c r="I509" s="33" t="s">
        <v>37</v>
      </c>
      <c r="J509" s="33" t="s">
        <v>38</v>
      </c>
      <c r="K509" s="33" t="s">
        <v>38</v>
      </c>
      <c r="L509" s="33" t="s">
        <v>39</v>
      </c>
      <c r="M509" s="33" t="s">
        <v>609</v>
      </c>
      <c r="N509" s="33">
        <v>28.799999237060501</v>
      </c>
      <c r="Q509" s="33">
        <v>43.199998855590799</v>
      </c>
      <c r="T509" s="33">
        <v>14.3999996185303</v>
      </c>
    </row>
    <row r="510" spans="1:27" x14ac:dyDescent="0.3">
      <c r="A510" s="33" t="str">
        <f t="shared" si="16"/>
        <v>产前</v>
      </c>
      <c r="B510" s="34" t="str">
        <f t="shared" si="17"/>
        <v/>
      </c>
      <c r="C510" s="33" t="s">
        <v>33</v>
      </c>
      <c r="D510" s="33" t="s">
        <v>186</v>
      </c>
      <c r="E510" s="33" t="s">
        <v>187</v>
      </c>
      <c r="F510" s="33" t="s">
        <v>200</v>
      </c>
      <c r="G510" s="33" t="s">
        <v>201</v>
      </c>
      <c r="H510" s="33" t="s">
        <v>0</v>
      </c>
      <c r="I510" s="33" t="s">
        <v>37</v>
      </c>
      <c r="J510" s="33" t="s">
        <v>134</v>
      </c>
      <c r="K510" s="33" t="s">
        <v>58</v>
      </c>
      <c r="L510" s="33" t="s">
        <v>39</v>
      </c>
      <c r="M510" s="33" t="s">
        <v>609</v>
      </c>
      <c r="P510" s="33">
        <v>1</v>
      </c>
      <c r="S510" s="33">
        <v>1</v>
      </c>
    </row>
    <row r="511" spans="1:27" x14ac:dyDescent="0.3">
      <c r="A511" s="33" t="str">
        <f t="shared" si="16"/>
        <v>新生儿</v>
      </c>
      <c r="B511" s="34" t="str">
        <f t="shared" si="17"/>
        <v>常规新筛</v>
      </c>
      <c r="C511" s="33" t="s">
        <v>33</v>
      </c>
      <c r="D511" s="33" t="s">
        <v>186</v>
      </c>
      <c r="E511" s="33" t="s">
        <v>187</v>
      </c>
      <c r="F511" s="33" t="s">
        <v>200</v>
      </c>
      <c r="G511" s="33" t="s">
        <v>201</v>
      </c>
      <c r="H511" s="33" t="s">
        <v>1</v>
      </c>
      <c r="I511" s="33" t="s">
        <v>60</v>
      </c>
      <c r="J511" s="33" t="s">
        <v>87</v>
      </c>
      <c r="K511" s="33" t="s">
        <v>667</v>
      </c>
      <c r="L511" s="33" t="s">
        <v>39</v>
      </c>
      <c r="M511" s="33" t="s">
        <v>608</v>
      </c>
      <c r="P511" s="33">
        <v>0</v>
      </c>
      <c r="S511" s="33">
        <v>0</v>
      </c>
      <c r="V511" s="33">
        <v>626.69000244140602</v>
      </c>
      <c r="Y511" s="33">
        <v>0</v>
      </c>
      <c r="AA511" s="33">
        <v>0</v>
      </c>
    </row>
    <row r="512" spans="1:27" x14ac:dyDescent="0.3">
      <c r="A512" s="33" t="str">
        <f t="shared" si="16"/>
        <v>新生儿</v>
      </c>
      <c r="B512" s="34" t="str">
        <f t="shared" si="17"/>
        <v>常规新筛</v>
      </c>
      <c r="C512" s="33" t="s">
        <v>33</v>
      </c>
      <c r="D512" s="33" t="s">
        <v>186</v>
      </c>
      <c r="E512" s="33" t="s">
        <v>187</v>
      </c>
      <c r="F512" s="33" t="s">
        <v>200</v>
      </c>
      <c r="G512" s="33" t="s">
        <v>201</v>
      </c>
      <c r="H512" s="33" t="s">
        <v>1</v>
      </c>
      <c r="I512" s="33" t="s">
        <v>60</v>
      </c>
      <c r="J512" s="33" t="s">
        <v>89</v>
      </c>
      <c r="K512" s="33" t="s">
        <v>667</v>
      </c>
      <c r="L512" s="33" t="s">
        <v>39</v>
      </c>
      <c r="M512" s="33" t="s">
        <v>608</v>
      </c>
      <c r="P512" s="33">
        <v>0</v>
      </c>
      <c r="S512" s="33">
        <v>49.680000305175803</v>
      </c>
      <c r="V512" s="33">
        <v>165.60000610351599</v>
      </c>
      <c r="Y512" s="33">
        <v>49.680000305175803</v>
      </c>
      <c r="AA512" s="33">
        <v>49.680000305175803</v>
      </c>
    </row>
    <row r="513" spans="1:27" x14ac:dyDescent="0.3">
      <c r="A513" s="33" t="str">
        <f t="shared" si="16"/>
        <v>新生儿</v>
      </c>
      <c r="B513" s="34" t="str">
        <f t="shared" si="17"/>
        <v>常规新筛</v>
      </c>
      <c r="C513" s="33" t="s">
        <v>33</v>
      </c>
      <c r="D513" s="33" t="s">
        <v>186</v>
      </c>
      <c r="E513" s="33" t="s">
        <v>187</v>
      </c>
      <c r="F513" s="33" t="s">
        <v>200</v>
      </c>
      <c r="G513" s="33" t="s">
        <v>201</v>
      </c>
      <c r="H513" s="33" t="s">
        <v>1</v>
      </c>
      <c r="I513" s="33" t="s">
        <v>60</v>
      </c>
      <c r="J513" s="33" t="s">
        <v>90</v>
      </c>
      <c r="K513" s="33" t="s">
        <v>667</v>
      </c>
      <c r="L513" s="33" t="s">
        <v>39</v>
      </c>
      <c r="M513" s="33" t="s">
        <v>608</v>
      </c>
      <c r="P513" s="33">
        <v>0</v>
      </c>
      <c r="S513" s="33">
        <v>0</v>
      </c>
      <c r="V513" s="33">
        <v>234</v>
      </c>
      <c r="Y513" s="33">
        <v>0</v>
      </c>
      <c r="AA513" s="33">
        <v>0</v>
      </c>
    </row>
    <row r="514" spans="1:27" x14ac:dyDescent="0.3">
      <c r="A514" s="33" t="str">
        <f t="shared" si="16"/>
        <v>新生儿</v>
      </c>
      <c r="B514" s="34" t="str">
        <f t="shared" si="17"/>
        <v/>
      </c>
      <c r="C514" s="33" t="s">
        <v>33</v>
      </c>
      <c r="D514" s="33" t="s">
        <v>186</v>
      </c>
      <c r="E514" s="33" t="s">
        <v>187</v>
      </c>
      <c r="F514" s="33" t="s">
        <v>200</v>
      </c>
      <c r="G514" s="33" t="s">
        <v>201</v>
      </c>
      <c r="H514" s="33" t="s">
        <v>1</v>
      </c>
      <c r="I514" s="33" t="s">
        <v>60</v>
      </c>
      <c r="J514" s="33" t="s">
        <v>61</v>
      </c>
      <c r="K514" s="33" t="s">
        <v>58</v>
      </c>
      <c r="L514" s="33" t="s">
        <v>39</v>
      </c>
      <c r="M514" s="33" t="s">
        <v>608</v>
      </c>
      <c r="P514" s="33">
        <v>9.9919996261596697</v>
      </c>
      <c r="S514" s="33">
        <v>9.9919996261596697</v>
      </c>
    </row>
    <row r="515" spans="1:27" x14ac:dyDescent="0.3">
      <c r="A515" s="33" t="str">
        <f t="shared" si="16"/>
        <v>新生儿</v>
      </c>
      <c r="B515" s="34" t="str">
        <f t="shared" si="17"/>
        <v/>
      </c>
      <c r="C515" s="33" t="s">
        <v>33</v>
      </c>
      <c r="D515" s="33" t="s">
        <v>186</v>
      </c>
      <c r="E515" s="33" t="s">
        <v>187</v>
      </c>
      <c r="F515" s="33" t="s">
        <v>200</v>
      </c>
      <c r="G515" s="33" t="s">
        <v>201</v>
      </c>
      <c r="H515" s="33" t="s">
        <v>1</v>
      </c>
      <c r="I515" s="33" t="s">
        <v>60</v>
      </c>
      <c r="J515" s="33" t="s">
        <v>91</v>
      </c>
      <c r="K515" s="33" t="s">
        <v>58</v>
      </c>
      <c r="L515" s="33" t="s">
        <v>39</v>
      </c>
      <c r="M515" s="33" t="s">
        <v>608</v>
      </c>
      <c r="P515" s="33">
        <v>1</v>
      </c>
      <c r="S515" s="33">
        <v>1</v>
      </c>
    </row>
    <row r="516" spans="1:27" x14ac:dyDescent="0.3">
      <c r="A516" s="33" t="str">
        <f t="shared" si="16"/>
        <v>新生儿</v>
      </c>
      <c r="B516" s="34" t="str">
        <f t="shared" si="17"/>
        <v>MSMS</v>
      </c>
      <c r="C516" s="33" t="s">
        <v>33</v>
      </c>
      <c r="D516" s="33" t="s">
        <v>186</v>
      </c>
      <c r="E516" s="33" t="s">
        <v>187</v>
      </c>
      <c r="F516" s="33" t="s">
        <v>200</v>
      </c>
      <c r="G516" s="33" t="s">
        <v>201</v>
      </c>
      <c r="H516" s="33" t="s">
        <v>1</v>
      </c>
      <c r="I516" s="33" t="s">
        <v>47</v>
      </c>
      <c r="J516" s="33" t="s">
        <v>48</v>
      </c>
      <c r="K516" s="33" t="s">
        <v>591</v>
      </c>
      <c r="L516" s="33" t="s">
        <v>39</v>
      </c>
      <c r="M516" s="33" t="s">
        <v>608</v>
      </c>
      <c r="P516" s="33">
        <v>0</v>
      </c>
      <c r="S516" s="33">
        <v>0</v>
      </c>
      <c r="V516" s="33">
        <v>3345.60009765625</v>
      </c>
      <c r="Y516" s="33">
        <v>0</v>
      </c>
      <c r="AA516" s="33">
        <v>0</v>
      </c>
    </row>
    <row r="517" spans="1:27" x14ac:dyDescent="0.3">
      <c r="A517" s="33" t="str">
        <f t="shared" si="16"/>
        <v>仪器设备</v>
      </c>
      <c r="B517" s="34" t="str">
        <f t="shared" si="17"/>
        <v/>
      </c>
      <c r="C517" s="33" t="s">
        <v>33</v>
      </c>
      <c r="D517" s="33" t="s">
        <v>186</v>
      </c>
      <c r="E517" s="33" t="s">
        <v>187</v>
      </c>
      <c r="F517" s="33" t="s">
        <v>200</v>
      </c>
      <c r="G517" s="33" t="s">
        <v>201</v>
      </c>
      <c r="H517" s="33" t="s">
        <v>1</v>
      </c>
      <c r="I517" s="33" t="s">
        <v>66</v>
      </c>
      <c r="J517" s="33" t="s">
        <v>122</v>
      </c>
      <c r="K517" s="33" t="s">
        <v>58</v>
      </c>
      <c r="L517" s="33" t="s">
        <v>68</v>
      </c>
      <c r="M517" s="33" t="s">
        <v>608</v>
      </c>
      <c r="P517" s="33">
        <v>2</v>
      </c>
      <c r="S517" s="33">
        <v>2</v>
      </c>
    </row>
    <row r="518" spans="1:27" x14ac:dyDescent="0.3">
      <c r="A518" s="33" t="str">
        <f t="shared" si="16"/>
        <v>产前</v>
      </c>
      <c r="B518" s="34" t="str">
        <f t="shared" si="17"/>
        <v>NIPT</v>
      </c>
      <c r="C518" s="33" t="s">
        <v>33</v>
      </c>
      <c r="D518" s="33" t="s">
        <v>186</v>
      </c>
      <c r="E518" s="33" t="s">
        <v>187</v>
      </c>
      <c r="F518" s="33" t="s">
        <v>200</v>
      </c>
      <c r="G518" s="33" t="s">
        <v>202</v>
      </c>
      <c r="H518" s="33" t="s">
        <v>0</v>
      </c>
      <c r="I518" s="33" t="s">
        <v>78</v>
      </c>
      <c r="J518" s="33" t="s">
        <v>78</v>
      </c>
      <c r="K518" s="33" t="s">
        <v>78</v>
      </c>
      <c r="L518" s="33" t="s">
        <v>39</v>
      </c>
      <c r="M518" s="33" t="s">
        <v>609</v>
      </c>
      <c r="N518" s="33">
        <v>120</v>
      </c>
      <c r="Q518" s="33">
        <v>180</v>
      </c>
      <c r="T518" s="33">
        <v>60</v>
      </c>
    </row>
    <row r="519" spans="1:27" x14ac:dyDescent="0.3">
      <c r="A519" s="33" t="str">
        <f t="shared" si="16"/>
        <v>产前</v>
      </c>
      <c r="B519" s="34" t="str">
        <f t="shared" si="17"/>
        <v/>
      </c>
      <c r="C519" s="33" t="s">
        <v>33</v>
      </c>
      <c r="D519" s="33" t="s">
        <v>186</v>
      </c>
      <c r="E519" s="33" t="s">
        <v>187</v>
      </c>
      <c r="F519" s="33" t="s">
        <v>200</v>
      </c>
      <c r="G519" s="33" t="s">
        <v>202</v>
      </c>
      <c r="H519" s="33" t="s">
        <v>0</v>
      </c>
      <c r="I519" s="33" t="s">
        <v>45</v>
      </c>
      <c r="J519" s="33" t="s">
        <v>46</v>
      </c>
      <c r="K519" s="33" t="s">
        <v>58</v>
      </c>
      <c r="L519" s="33" t="s">
        <v>39</v>
      </c>
      <c r="M519" s="33" t="s">
        <v>608</v>
      </c>
      <c r="P519" s="33">
        <v>-11.5999999046326</v>
      </c>
      <c r="S519" s="33">
        <v>-9.9999904632568401E-2</v>
      </c>
      <c r="Z519" s="33">
        <v>11.5</v>
      </c>
      <c r="AA519" s="33">
        <v>11.5</v>
      </c>
    </row>
    <row r="520" spans="1:27" x14ac:dyDescent="0.3">
      <c r="A520" s="33" t="str">
        <f t="shared" si="16"/>
        <v>产前</v>
      </c>
      <c r="B520" s="34" t="str">
        <f t="shared" si="17"/>
        <v>血清学筛查</v>
      </c>
      <c r="C520" s="33" t="s">
        <v>33</v>
      </c>
      <c r="D520" s="33" t="s">
        <v>186</v>
      </c>
      <c r="E520" s="33" t="s">
        <v>187</v>
      </c>
      <c r="F520" s="33" t="s">
        <v>200</v>
      </c>
      <c r="G520" s="33" t="s">
        <v>202</v>
      </c>
      <c r="H520" s="33" t="s">
        <v>0</v>
      </c>
      <c r="I520" s="33" t="s">
        <v>79</v>
      </c>
      <c r="J520" s="33" t="s">
        <v>80</v>
      </c>
      <c r="K520" s="33" t="s">
        <v>79</v>
      </c>
      <c r="L520" s="33" t="s">
        <v>39</v>
      </c>
      <c r="M520" s="33" t="s">
        <v>608</v>
      </c>
      <c r="N520" s="33">
        <v>146.55999755859401</v>
      </c>
      <c r="P520" s="33">
        <v>-148.11999511718801</v>
      </c>
      <c r="Q520" s="33">
        <v>219.83999633789099</v>
      </c>
      <c r="S520" s="33">
        <v>0</v>
      </c>
      <c r="T520" s="33">
        <v>73.279998779296903</v>
      </c>
      <c r="V520" s="33">
        <v>0</v>
      </c>
      <c r="Z520" s="33">
        <v>148.11999511718801</v>
      </c>
      <c r="AA520" s="33">
        <v>148.11999511718801</v>
      </c>
    </row>
    <row r="521" spans="1:27" x14ac:dyDescent="0.3">
      <c r="A521" s="33" t="str">
        <f t="shared" si="16"/>
        <v>产前</v>
      </c>
      <c r="B521" s="34" t="str">
        <f t="shared" si="17"/>
        <v>血清学筛查</v>
      </c>
      <c r="C521" s="33" t="s">
        <v>33</v>
      </c>
      <c r="D521" s="33" t="s">
        <v>186</v>
      </c>
      <c r="E521" s="33" t="s">
        <v>187</v>
      </c>
      <c r="F521" s="33" t="s">
        <v>200</v>
      </c>
      <c r="G521" s="33" t="s">
        <v>202</v>
      </c>
      <c r="H521" s="33" t="s">
        <v>0</v>
      </c>
      <c r="I521" s="33" t="s">
        <v>79</v>
      </c>
      <c r="J521" s="33" t="s">
        <v>102</v>
      </c>
      <c r="K521" s="33" t="s">
        <v>79</v>
      </c>
      <c r="L521" s="33" t="s">
        <v>39</v>
      </c>
      <c r="M521" s="33" t="s">
        <v>608</v>
      </c>
      <c r="N521" s="33">
        <v>11.1400003433228</v>
      </c>
      <c r="Q521" s="33">
        <v>16.710000514984099</v>
      </c>
      <c r="T521" s="33">
        <v>5.5700001716613796</v>
      </c>
    </row>
    <row r="522" spans="1:27" x14ac:dyDescent="0.3">
      <c r="A522" s="33" t="str">
        <f t="shared" si="16"/>
        <v>产前</v>
      </c>
      <c r="B522" s="34" t="str">
        <f t="shared" si="17"/>
        <v>血清学筛查</v>
      </c>
      <c r="C522" s="33" t="s">
        <v>33</v>
      </c>
      <c r="D522" s="33" t="s">
        <v>186</v>
      </c>
      <c r="E522" s="33" t="s">
        <v>187</v>
      </c>
      <c r="F522" s="33" t="s">
        <v>200</v>
      </c>
      <c r="G522" s="33" t="s">
        <v>202</v>
      </c>
      <c r="H522" s="33" t="s">
        <v>0</v>
      </c>
      <c r="I522" s="33" t="s">
        <v>79</v>
      </c>
      <c r="J522" s="33" t="s">
        <v>103</v>
      </c>
      <c r="K522" s="33" t="s">
        <v>79</v>
      </c>
      <c r="L522" s="33" t="s">
        <v>39</v>
      </c>
      <c r="M522" s="33" t="s">
        <v>608</v>
      </c>
      <c r="N522" s="33">
        <v>15.420000076293899</v>
      </c>
      <c r="Q522" s="33">
        <v>23.1300001144409</v>
      </c>
      <c r="T522" s="33">
        <v>7.71000003814697</v>
      </c>
    </row>
    <row r="523" spans="1:27" x14ac:dyDescent="0.3">
      <c r="A523" s="33" t="str">
        <f t="shared" si="16"/>
        <v>产前</v>
      </c>
      <c r="B523" s="34" t="str">
        <f t="shared" si="17"/>
        <v>血清学筛查</v>
      </c>
      <c r="C523" s="33" t="s">
        <v>33</v>
      </c>
      <c r="D523" s="33" t="s">
        <v>186</v>
      </c>
      <c r="E523" s="33" t="s">
        <v>187</v>
      </c>
      <c r="F523" s="33" t="s">
        <v>200</v>
      </c>
      <c r="G523" s="33" t="s">
        <v>202</v>
      </c>
      <c r="H523" s="33" t="s">
        <v>0</v>
      </c>
      <c r="I523" s="33" t="s">
        <v>79</v>
      </c>
      <c r="J523" s="33" t="s">
        <v>81</v>
      </c>
      <c r="K523" s="33" t="s">
        <v>79</v>
      </c>
      <c r="L523" s="33" t="s">
        <v>39</v>
      </c>
      <c r="M523" s="33" t="s">
        <v>608</v>
      </c>
      <c r="N523" s="33">
        <v>99.680000305175795</v>
      </c>
      <c r="P523" s="33">
        <v>-100.76000213623</v>
      </c>
      <c r="Q523" s="33">
        <v>149.52000045776401</v>
      </c>
      <c r="S523" s="33">
        <v>0</v>
      </c>
      <c r="T523" s="33">
        <v>49.840000152587898</v>
      </c>
      <c r="V523" s="33">
        <v>0</v>
      </c>
      <c r="Z523" s="33">
        <v>100.76000213623</v>
      </c>
      <c r="AA523" s="33">
        <v>100.76000213623</v>
      </c>
    </row>
    <row r="524" spans="1:27" x14ac:dyDescent="0.3">
      <c r="A524" s="33" t="str">
        <f t="shared" si="16"/>
        <v>产前</v>
      </c>
      <c r="B524" s="34" t="str">
        <f t="shared" si="17"/>
        <v/>
      </c>
      <c r="C524" s="33" t="s">
        <v>33</v>
      </c>
      <c r="D524" s="33" t="s">
        <v>186</v>
      </c>
      <c r="E524" s="33" t="s">
        <v>187</v>
      </c>
      <c r="F524" s="33" t="s">
        <v>200</v>
      </c>
      <c r="G524" s="33" t="s">
        <v>202</v>
      </c>
      <c r="H524" s="33" t="s">
        <v>0</v>
      </c>
      <c r="I524" s="33" t="s">
        <v>79</v>
      </c>
      <c r="J524" s="33" t="s">
        <v>82</v>
      </c>
      <c r="K524" s="33" t="s">
        <v>58</v>
      </c>
      <c r="L524" s="33" t="s">
        <v>39</v>
      </c>
      <c r="M524" s="33" t="s">
        <v>608</v>
      </c>
      <c r="N524" s="33">
        <v>2</v>
      </c>
      <c r="P524" s="33">
        <v>-2</v>
      </c>
      <c r="Q524" s="33">
        <v>2</v>
      </c>
      <c r="S524" s="33">
        <v>-1</v>
      </c>
      <c r="V524" s="33">
        <v>0</v>
      </c>
      <c r="Z524" s="33">
        <v>1</v>
      </c>
      <c r="AA524" s="33">
        <v>1</v>
      </c>
    </row>
    <row r="525" spans="1:27" x14ac:dyDescent="0.3">
      <c r="A525" s="33" t="str">
        <f t="shared" si="16"/>
        <v>新生儿</v>
      </c>
      <c r="B525" s="34" t="str">
        <f t="shared" si="17"/>
        <v/>
      </c>
      <c r="C525" s="33" t="s">
        <v>33</v>
      </c>
      <c r="D525" s="33" t="s">
        <v>186</v>
      </c>
      <c r="E525" s="33" t="s">
        <v>187</v>
      </c>
      <c r="F525" s="33" t="s">
        <v>200</v>
      </c>
      <c r="G525" s="33" t="s">
        <v>202</v>
      </c>
      <c r="H525" s="33" t="s">
        <v>1</v>
      </c>
      <c r="I525" s="33" t="s">
        <v>60</v>
      </c>
      <c r="J525" s="33" t="s">
        <v>91</v>
      </c>
      <c r="K525" s="33" t="s">
        <v>58</v>
      </c>
      <c r="L525" s="33" t="s">
        <v>39</v>
      </c>
      <c r="M525" s="33" t="s">
        <v>608</v>
      </c>
      <c r="P525" s="33">
        <v>0</v>
      </c>
      <c r="S525" s="33">
        <v>8</v>
      </c>
      <c r="X525" s="33">
        <v>8</v>
      </c>
      <c r="AA525" s="33">
        <v>8</v>
      </c>
    </row>
    <row r="526" spans="1:27" x14ac:dyDescent="0.3">
      <c r="A526" s="33" t="str">
        <f t="shared" si="16"/>
        <v>产前</v>
      </c>
      <c r="B526" s="34" t="str">
        <f t="shared" si="17"/>
        <v>NIPT</v>
      </c>
      <c r="C526" s="33" t="s">
        <v>33</v>
      </c>
      <c r="D526" s="33" t="s">
        <v>186</v>
      </c>
      <c r="E526" s="33" t="s">
        <v>3</v>
      </c>
      <c r="F526" s="33" t="s">
        <v>203</v>
      </c>
      <c r="G526" s="33" t="s">
        <v>204</v>
      </c>
      <c r="H526" s="33" t="s">
        <v>0</v>
      </c>
      <c r="I526" s="33" t="s">
        <v>78</v>
      </c>
      <c r="J526" s="33" t="s">
        <v>78</v>
      </c>
      <c r="K526" s="33" t="s">
        <v>78</v>
      </c>
      <c r="L526" s="33" t="s">
        <v>39</v>
      </c>
      <c r="M526" s="33" t="s">
        <v>609</v>
      </c>
      <c r="N526" s="33">
        <v>4.5</v>
      </c>
      <c r="Q526" s="33">
        <v>7.5</v>
      </c>
      <c r="T526" s="33">
        <v>3</v>
      </c>
    </row>
    <row r="527" spans="1:27" x14ac:dyDescent="0.3">
      <c r="A527" s="33" t="str">
        <f t="shared" si="16"/>
        <v>产前</v>
      </c>
      <c r="B527" s="34" t="str">
        <f t="shared" si="17"/>
        <v>CMA_LDT</v>
      </c>
      <c r="C527" s="33" t="s">
        <v>33</v>
      </c>
      <c r="D527" s="33" t="s">
        <v>186</v>
      </c>
      <c r="E527" s="33" t="s">
        <v>3</v>
      </c>
      <c r="F527" s="33" t="s">
        <v>203</v>
      </c>
      <c r="G527" s="33" t="s">
        <v>204</v>
      </c>
      <c r="H527" s="33" t="s">
        <v>0</v>
      </c>
      <c r="I527" s="33" t="s">
        <v>37</v>
      </c>
      <c r="J527" s="33" t="s">
        <v>38</v>
      </c>
      <c r="K527" s="33" t="s">
        <v>38</v>
      </c>
      <c r="L527" s="33" t="s">
        <v>39</v>
      </c>
      <c r="M527" s="33" t="s">
        <v>609</v>
      </c>
      <c r="N527" s="33">
        <v>6.6599998474121103</v>
      </c>
      <c r="Q527" s="33">
        <v>9.9899997711181605</v>
      </c>
      <c r="T527" s="33">
        <v>3.3299999237060498</v>
      </c>
    </row>
    <row r="528" spans="1:27" x14ac:dyDescent="0.3">
      <c r="A528" s="33" t="str">
        <f t="shared" si="16"/>
        <v>产前</v>
      </c>
      <c r="B528" s="34" t="str">
        <f t="shared" si="17"/>
        <v/>
      </c>
      <c r="C528" s="33" t="s">
        <v>33</v>
      </c>
      <c r="D528" s="33" t="s">
        <v>186</v>
      </c>
      <c r="E528" s="33" t="s">
        <v>205</v>
      </c>
      <c r="F528" s="33" t="s">
        <v>206</v>
      </c>
      <c r="G528" s="33" t="s">
        <v>207</v>
      </c>
      <c r="H528" s="33" t="s">
        <v>0</v>
      </c>
      <c r="I528" s="33" t="s">
        <v>45</v>
      </c>
      <c r="J528" s="33" t="s">
        <v>46</v>
      </c>
      <c r="K528" s="33" t="s">
        <v>58</v>
      </c>
      <c r="L528" s="33" t="s">
        <v>39</v>
      </c>
      <c r="M528" s="33" t="s">
        <v>608</v>
      </c>
      <c r="P528" s="33">
        <v>19.183999478817</v>
      </c>
      <c r="S528" s="33">
        <v>40.647998958826101</v>
      </c>
      <c r="X528" s="33">
        <v>18.7439994812012</v>
      </c>
      <c r="Z528" s="33">
        <v>2.7199999988079102</v>
      </c>
      <c r="AA528" s="33">
        <v>21.4639994800091</v>
      </c>
    </row>
    <row r="529" spans="1:27" x14ac:dyDescent="0.3">
      <c r="A529" s="33" t="str">
        <f t="shared" si="16"/>
        <v>产前</v>
      </c>
      <c r="B529" s="34" t="str">
        <f t="shared" si="17"/>
        <v>血清学筛查</v>
      </c>
      <c r="C529" s="33" t="s">
        <v>33</v>
      </c>
      <c r="D529" s="33" t="s">
        <v>186</v>
      </c>
      <c r="E529" s="33" t="s">
        <v>205</v>
      </c>
      <c r="F529" s="33" t="s">
        <v>206</v>
      </c>
      <c r="G529" s="33" t="s">
        <v>207</v>
      </c>
      <c r="H529" s="33" t="s">
        <v>0</v>
      </c>
      <c r="I529" s="33" t="s">
        <v>79</v>
      </c>
      <c r="J529" s="33" t="s">
        <v>80</v>
      </c>
      <c r="K529" s="33" t="s">
        <v>79</v>
      </c>
      <c r="L529" s="33" t="s">
        <v>39</v>
      </c>
      <c r="M529" s="33" t="s">
        <v>608</v>
      </c>
      <c r="N529" s="33">
        <v>93.309997558593807</v>
      </c>
      <c r="O529" s="33">
        <v>16683.83984375</v>
      </c>
      <c r="P529" s="33">
        <v>78.080001831054702</v>
      </c>
      <c r="Q529" s="33">
        <v>93.309997558593807</v>
      </c>
      <c r="R529" s="33">
        <v>25025.759765625</v>
      </c>
      <c r="S529" s="33">
        <v>146.40000152587899</v>
      </c>
      <c r="U529" s="33">
        <v>8341.919921875</v>
      </c>
      <c r="V529" s="33">
        <v>34.560001373291001</v>
      </c>
      <c r="Z529" s="33">
        <v>68.319999694824205</v>
      </c>
      <c r="AA529" s="33">
        <v>68.319999694824205</v>
      </c>
    </row>
    <row r="530" spans="1:27" x14ac:dyDescent="0.3">
      <c r="A530" s="33" t="str">
        <f t="shared" si="16"/>
        <v>产前</v>
      </c>
      <c r="B530" s="34" t="str">
        <f t="shared" si="17"/>
        <v>血清学筛查</v>
      </c>
      <c r="C530" s="33" t="s">
        <v>33</v>
      </c>
      <c r="D530" s="33" t="s">
        <v>186</v>
      </c>
      <c r="E530" s="33" t="s">
        <v>205</v>
      </c>
      <c r="F530" s="33" t="s">
        <v>206</v>
      </c>
      <c r="G530" s="33" t="s">
        <v>207</v>
      </c>
      <c r="H530" s="33" t="s">
        <v>0</v>
      </c>
      <c r="I530" s="33" t="s">
        <v>79</v>
      </c>
      <c r="J530" s="33" t="s">
        <v>103</v>
      </c>
      <c r="K530" s="33" t="s">
        <v>79</v>
      </c>
      <c r="L530" s="33" t="s">
        <v>39</v>
      </c>
      <c r="M530" s="33" t="s">
        <v>608</v>
      </c>
      <c r="N530" s="33">
        <v>7.1999998092651403</v>
      </c>
      <c r="Q530" s="33">
        <v>14.3999996185303</v>
      </c>
      <c r="T530" s="33">
        <v>7.1999998092651403</v>
      </c>
    </row>
    <row r="531" spans="1:27" x14ac:dyDescent="0.3">
      <c r="A531" s="33" t="str">
        <f t="shared" si="16"/>
        <v>产前</v>
      </c>
      <c r="B531" s="34" t="str">
        <f t="shared" si="17"/>
        <v>血清学筛查</v>
      </c>
      <c r="C531" s="33" t="s">
        <v>33</v>
      </c>
      <c r="D531" s="33" t="s">
        <v>186</v>
      </c>
      <c r="E531" s="33" t="s">
        <v>205</v>
      </c>
      <c r="F531" s="33" t="s">
        <v>206</v>
      </c>
      <c r="G531" s="33" t="s">
        <v>207</v>
      </c>
      <c r="H531" s="33" t="s">
        <v>0</v>
      </c>
      <c r="I531" s="33" t="s">
        <v>79</v>
      </c>
      <c r="J531" s="33" t="s">
        <v>81</v>
      </c>
      <c r="K531" s="33" t="s">
        <v>79</v>
      </c>
      <c r="L531" s="33" t="s">
        <v>39</v>
      </c>
      <c r="M531" s="33" t="s">
        <v>608</v>
      </c>
      <c r="N531" s="33">
        <v>77.760002136230497</v>
      </c>
      <c r="P531" s="33">
        <v>57.599998474121101</v>
      </c>
      <c r="Q531" s="33">
        <v>77.760002136230497</v>
      </c>
      <c r="S531" s="33">
        <v>108</v>
      </c>
      <c r="V531" s="33">
        <v>28.799999237060501</v>
      </c>
      <c r="Z531" s="33">
        <v>50.400001525878899</v>
      </c>
      <c r="AA531" s="33">
        <v>50.400001525878899</v>
      </c>
    </row>
    <row r="532" spans="1:27" x14ac:dyDescent="0.3">
      <c r="A532" s="33" t="str">
        <f t="shared" si="16"/>
        <v>产前</v>
      </c>
      <c r="B532" s="34" t="str">
        <f t="shared" si="17"/>
        <v/>
      </c>
      <c r="C532" s="33" t="s">
        <v>33</v>
      </c>
      <c r="D532" s="33" t="s">
        <v>186</v>
      </c>
      <c r="E532" s="33" t="s">
        <v>205</v>
      </c>
      <c r="F532" s="33" t="s">
        <v>206</v>
      </c>
      <c r="G532" s="33" t="s">
        <v>207</v>
      </c>
      <c r="H532" s="33" t="s">
        <v>0</v>
      </c>
      <c r="I532" s="33" t="s">
        <v>79</v>
      </c>
      <c r="J532" s="33" t="s">
        <v>82</v>
      </c>
      <c r="K532" s="33" t="s">
        <v>58</v>
      </c>
      <c r="L532" s="33" t="s">
        <v>39</v>
      </c>
      <c r="M532" s="33" t="s">
        <v>608</v>
      </c>
      <c r="N532" s="33">
        <v>2</v>
      </c>
      <c r="P532" s="33">
        <v>3</v>
      </c>
      <c r="Q532" s="33">
        <v>2</v>
      </c>
      <c r="S532" s="33">
        <v>3</v>
      </c>
    </row>
    <row r="533" spans="1:27" x14ac:dyDescent="0.3">
      <c r="A533" s="33" t="str">
        <f t="shared" si="16"/>
        <v>产前</v>
      </c>
      <c r="B533" s="34" t="str">
        <f t="shared" si="17"/>
        <v>CMA_产品类</v>
      </c>
      <c r="C533" s="33" t="s">
        <v>33</v>
      </c>
      <c r="D533" s="33" t="s">
        <v>186</v>
      </c>
      <c r="E533" s="33" t="s">
        <v>205</v>
      </c>
      <c r="F533" s="33" t="s">
        <v>206</v>
      </c>
      <c r="G533" s="33" t="s">
        <v>207</v>
      </c>
      <c r="H533" s="33" t="s">
        <v>0</v>
      </c>
      <c r="I533" s="33" t="s">
        <v>37</v>
      </c>
      <c r="J533" s="33" t="s">
        <v>38</v>
      </c>
      <c r="K533" s="33" t="s">
        <v>38</v>
      </c>
      <c r="L533" s="33" t="s">
        <v>39</v>
      </c>
      <c r="M533" s="33" t="s">
        <v>608</v>
      </c>
      <c r="N533" s="33">
        <v>416</v>
      </c>
      <c r="P533" s="33">
        <v>240</v>
      </c>
      <c r="Q533" s="33">
        <v>832</v>
      </c>
      <c r="S533" s="33">
        <v>480</v>
      </c>
      <c r="T533" s="33">
        <v>416</v>
      </c>
      <c r="V533" s="33">
        <v>312</v>
      </c>
      <c r="X533" s="33">
        <v>240</v>
      </c>
      <c r="AA533" s="33">
        <v>240</v>
      </c>
    </row>
    <row r="534" spans="1:27" x14ac:dyDescent="0.3">
      <c r="A534" s="33" t="str">
        <f t="shared" si="16"/>
        <v>产前</v>
      </c>
      <c r="B534" s="34" t="str">
        <f t="shared" si="17"/>
        <v/>
      </c>
      <c r="C534" s="33" t="s">
        <v>33</v>
      </c>
      <c r="D534" s="33" t="s">
        <v>186</v>
      </c>
      <c r="E534" s="33" t="s">
        <v>205</v>
      </c>
      <c r="F534" s="33" t="s">
        <v>206</v>
      </c>
      <c r="G534" s="33" t="s">
        <v>207</v>
      </c>
      <c r="H534" s="33" t="s">
        <v>0</v>
      </c>
      <c r="I534" s="33" t="s">
        <v>37</v>
      </c>
      <c r="J534" s="33" t="s">
        <v>119</v>
      </c>
      <c r="K534" s="33" t="s">
        <v>58</v>
      </c>
      <c r="L534" s="33" t="s">
        <v>39</v>
      </c>
      <c r="M534" s="33" t="s">
        <v>609</v>
      </c>
      <c r="N534" s="33">
        <v>25</v>
      </c>
      <c r="Q534" s="33">
        <v>37.5</v>
      </c>
      <c r="T534" s="33">
        <v>12.5</v>
      </c>
    </row>
    <row r="535" spans="1:27" x14ac:dyDescent="0.3">
      <c r="A535" s="33" t="str">
        <f t="shared" si="16"/>
        <v>产前</v>
      </c>
      <c r="B535" s="34" t="str">
        <f t="shared" si="17"/>
        <v/>
      </c>
      <c r="C535" s="33" t="s">
        <v>33</v>
      </c>
      <c r="D535" s="33" t="s">
        <v>186</v>
      </c>
      <c r="E535" s="33" t="s">
        <v>205</v>
      </c>
      <c r="F535" s="33" t="s">
        <v>206</v>
      </c>
      <c r="G535" s="33" t="s">
        <v>207</v>
      </c>
      <c r="H535" s="33" t="s">
        <v>0</v>
      </c>
      <c r="I535" s="33" t="s">
        <v>37</v>
      </c>
      <c r="J535" s="33" t="s">
        <v>119</v>
      </c>
      <c r="K535" s="33" t="s">
        <v>58</v>
      </c>
      <c r="L535" s="33" t="s">
        <v>39</v>
      </c>
      <c r="M535" s="33" t="s">
        <v>608</v>
      </c>
      <c r="V535" s="33">
        <v>12.5</v>
      </c>
    </row>
    <row r="536" spans="1:27" x14ac:dyDescent="0.3">
      <c r="A536" s="33" t="str">
        <f t="shared" si="16"/>
        <v>产前</v>
      </c>
      <c r="B536" s="34" t="str">
        <f t="shared" si="17"/>
        <v/>
      </c>
      <c r="C536" s="33" t="s">
        <v>33</v>
      </c>
      <c r="D536" s="33" t="s">
        <v>186</v>
      </c>
      <c r="E536" s="33" t="s">
        <v>205</v>
      </c>
      <c r="F536" s="33" t="s">
        <v>206</v>
      </c>
      <c r="G536" s="33" t="s">
        <v>207</v>
      </c>
      <c r="H536" s="33" t="s">
        <v>0</v>
      </c>
      <c r="I536" s="33" t="s">
        <v>37</v>
      </c>
      <c r="J536" s="33" t="s">
        <v>105</v>
      </c>
      <c r="K536" s="33" t="s">
        <v>58</v>
      </c>
      <c r="L536" s="33" t="s">
        <v>39</v>
      </c>
      <c r="M536" s="33" t="s">
        <v>609</v>
      </c>
      <c r="P536" s="33">
        <v>3.2000000476837198</v>
      </c>
      <c r="S536" s="33">
        <v>3.2000000476837198</v>
      </c>
    </row>
    <row r="537" spans="1:27" x14ac:dyDescent="0.3">
      <c r="A537" s="33" t="str">
        <f t="shared" si="16"/>
        <v>产前</v>
      </c>
      <c r="B537" s="34" t="str">
        <f t="shared" si="17"/>
        <v/>
      </c>
      <c r="C537" s="33" t="s">
        <v>33</v>
      </c>
      <c r="D537" s="33" t="s">
        <v>186</v>
      </c>
      <c r="E537" s="33" t="s">
        <v>205</v>
      </c>
      <c r="F537" s="33" t="s">
        <v>206</v>
      </c>
      <c r="G537" s="33" t="s">
        <v>207</v>
      </c>
      <c r="H537" s="33" t="s">
        <v>0</v>
      </c>
      <c r="I537" s="33" t="s">
        <v>37</v>
      </c>
      <c r="J537" s="33" t="s">
        <v>134</v>
      </c>
      <c r="K537" s="33" t="s">
        <v>58</v>
      </c>
      <c r="L537" s="33" t="s">
        <v>39</v>
      </c>
      <c r="M537" s="33" t="s">
        <v>609</v>
      </c>
      <c r="P537" s="33">
        <v>2</v>
      </c>
      <c r="S537" s="33">
        <v>2</v>
      </c>
    </row>
    <row r="538" spans="1:27" x14ac:dyDescent="0.3">
      <c r="A538" s="33" t="str">
        <f t="shared" si="16"/>
        <v>产前</v>
      </c>
      <c r="B538" s="34" t="str">
        <f t="shared" si="17"/>
        <v/>
      </c>
      <c r="C538" s="33" t="s">
        <v>33</v>
      </c>
      <c r="D538" s="33" t="s">
        <v>186</v>
      </c>
      <c r="E538" s="33" t="s">
        <v>205</v>
      </c>
      <c r="F538" s="33" t="s">
        <v>206</v>
      </c>
      <c r="G538" s="33" t="s">
        <v>207</v>
      </c>
      <c r="H538" s="33" t="s">
        <v>0</v>
      </c>
      <c r="I538" s="33" t="s">
        <v>37</v>
      </c>
      <c r="J538" s="33" t="s">
        <v>106</v>
      </c>
      <c r="K538" s="33" t="s">
        <v>58</v>
      </c>
      <c r="L538" s="33" t="s">
        <v>39</v>
      </c>
      <c r="M538" s="33" t="s">
        <v>609</v>
      </c>
      <c r="N538" s="33">
        <v>22.799999237060501</v>
      </c>
      <c r="Q538" s="33">
        <v>34.199998855590799</v>
      </c>
      <c r="T538" s="33">
        <v>11.3999996185303</v>
      </c>
    </row>
    <row r="539" spans="1:27" x14ac:dyDescent="0.3">
      <c r="A539" s="33" t="str">
        <f t="shared" si="16"/>
        <v>产前</v>
      </c>
      <c r="B539" s="34" t="str">
        <f t="shared" si="17"/>
        <v/>
      </c>
      <c r="C539" s="33" t="s">
        <v>33</v>
      </c>
      <c r="D539" s="33" t="s">
        <v>186</v>
      </c>
      <c r="E539" s="33" t="s">
        <v>205</v>
      </c>
      <c r="F539" s="33" t="s">
        <v>206</v>
      </c>
      <c r="G539" s="33" t="s">
        <v>207</v>
      </c>
      <c r="H539" s="33" t="s">
        <v>0</v>
      </c>
      <c r="I539" s="33" t="s">
        <v>41</v>
      </c>
      <c r="J539" s="33" t="s">
        <v>69</v>
      </c>
      <c r="K539" s="33" t="s">
        <v>58</v>
      </c>
      <c r="L539" s="33" t="s">
        <v>39</v>
      </c>
      <c r="M539" s="33" t="s">
        <v>608</v>
      </c>
      <c r="N539" s="33">
        <v>23.379999160766602</v>
      </c>
      <c r="P539" s="33">
        <v>14</v>
      </c>
      <c r="Q539" s="33">
        <v>35.069998741149902</v>
      </c>
      <c r="S539" s="33">
        <v>21</v>
      </c>
      <c r="T539" s="33">
        <v>11.689999580383301</v>
      </c>
      <c r="V539" s="33">
        <v>11.689999580383301</v>
      </c>
      <c r="Z539" s="33">
        <v>7</v>
      </c>
      <c r="AA539" s="33">
        <v>7</v>
      </c>
    </row>
    <row r="540" spans="1:27" x14ac:dyDescent="0.3">
      <c r="A540" s="33" t="str">
        <f t="shared" si="16"/>
        <v>新生儿</v>
      </c>
      <c r="B540" s="34" t="str">
        <f t="shared" si="17"/>
        <v>常规新筛</v>
      </c>
      <c r="C540" s="33" t="s">
        <v>33</v>
      </c>
      <c r="D540" s="33" t="s">
        <v>186</v>
      </c>
      <c r="E540" s="33" t="s">
        <v>205</v>
      </c>
      <c r="F540" s="33" t="s">
        <v>206</v>
      </c>
      <c r="G540" s="33" t="s">
        <v>207</v>
      </c>
      <c r="H540" s="33" t="s">
        <v>1</v>
      </c>
      <c r="I540" s="33" t="s">
        <v>60</v>
      </c>
      <c r="J540" s="33" t="s">
        <v>87</v>
      </c>
      <c r="K540" s="33" t="s">
        <v>667</v>
      </c>
      <c r="L540" s="33" t="s">
        <v>39</v>
      </c>
      <c r="M540" s="33" t="s">
        <v>608</v>
      </c>
      <c r="N540" s="33">
        <v>68.639999389648395</v>
      </c>
      <c r="O540" s="33">
        <v>11812.580078125</v>
      </c>
      <c r="P540" s="33">
        <v>39.630001068115199</v>
      </c>
      <c r="Q540" s="33">
        <v>68.639999389648395</v>
      </c>
      <c r="R540" s="33">
        <v>17718.8701171875</v>
      </c>
      <c r="S540" s="33">
        <v>79.260002136230497</v>
      </c>
      <c r="U540" s="33">
        <v>5906.2900390625</v>
      </c>
      <c r="V540" s="33">
        <v>41.470001220703097</v>
      </c>
      <c r="X540" s="33">
        <v>39.630001068115199</v>
      </c>
      <c r="AA540" s="33">
        <v>39.630001068115199</v>
      </c>
    </row>
    <row r="541" spans="1:27" x14ac:dyDescent="0.3">
      <c r="A541" s="33" t="str">
        <f t="shared" si="16"/>
        <v>新生儿</v>
      </c>
      <c r="B541" s="34" t="str">
        <f t="shared" si="17"/>
        <v>常规新筛</v>
      </c>
      <c r="C541" s="33" t="s">
        <v>33</v>
      </c>
      <c r="D541" s="33" t="s">
        <v>186</v>
      </c>
      <c r="E541" s="33" t="s">
        <v>205</v>
      </c>
      <c r="F541" s="33" t="s">
        <v>206</v>
      </c>
      <c r="G541" s="33" t="s">
        <v>207</v>
      </c>
      <c r="H541" s="33" t="s">
        <v>1</v>
      </c>
      <c r="I541" s="33" t="s">
        <v>60</v>
      </c>
      <c r="J541" s="33" t="s">
        <v>89</v>
      </c>
      <c r="K541" s="33" t="s">
        <v>667</v>
      </c>
      <c r="L541" s="33" t="s">
        <v>39</v>
      </c>
      <c r="M541" s="33" t="s">
        <v>608</v>
      </c>
      <c r="N541" s="33">
        <v>4.5</v>
      </c>
      <c r="Q541" s="33">
        <v>4.5</v>
      </c>
      <c r="V541" s="33">
        <v>1.91999995708466</v>
      </c>
    </row>
    <row r="542" spans="1:27" x14ac:dyDescent="0.3">
      <c r="A542" s="33" t="str">
        <f t="shared" si="16"/>
        <v>新生儿</v>
      </c>
      <c r="B542" s="34" t="str">
        <f t="shared" si="17"/>
        <v>常规新筛</v>
      </c>
      <c r="C542" s="33" t="s">
        <v>33</v>
      </c>
      <c r="D542" s="33" t="s">
        <v>186</v>
      </c>
      <c r="E542" s="33" t="s">
        <v>205</v>
      </c>
      <c r="F542" s="33" t="s">
        <v>206</v>
      </c>
      <c r="G542" s="33" t="s">
        <v>207</v>
      </c>
      <c r="H542" s="33" t="s">
        <v>1</v>
      </c>
      <c r="I542" s="33" t="s">
        <v>60</v>
      </c>
      <c r="J542" s="33" t="s">
        <v>90</v>
      </c>
      <c r="K542" s="33" t="s">
        <v>667</v>
      </c>
      <c r="L542" s="33" t="s">
        <v>39</v>
      </c>
      <c r="M542" s="33" t="s">
        <v>608</v>
      </c>
      <c r="N542" s="33">
        <v>45.759998321533203</v>
      </c>
      <c r="P542" s="33">
        <v>32.358001708984403</v>
      </c>
      <c r="Q542" s="33">
        <v>45.759998321533203</v>
      </c>
      <c r="S542" s="33">
        <v>64.716003417968807</v>
      </c>
      <c r="V542" s="33">
        <v>27.649999618530298</v>
      </c>
      <c r="X542" s="33">
        <v>32.358001708984403</v>
      </c>
      <c r="AA542" s="33">
        <v>32.358001708984403</v>
      </c>
    </row>
    <row r="543" spans="1:27" x14ac:dyDescent="0.3">
      <c r="A543" s="33" t="str">
        <f t="shared" si="16"/>
        <v>新生儿</v>
      </c>
      <c r="B543" s="34" t="str">
        <f t="shared" si="17"/>
        <v/>
      </c>
      <c r="C543" s="33" t="s">
        <v>33</v>
      </c>
      <c r="D543" s="33" t="s">
        <v>186</v>
      </c>
      <c r="E543" s="33" t="s">
        <v>205</v>
      </c>
      <c r="F543" s="33" t="s">
        <v>206</v>
      </c>
      <c r="G543" s="33" t="s">
        <v>207</v>
      </c>
      <c r="H543" s="33" t="s">
        <v>1</v>
      </c>
      <c r="I543" s="33" t="s">
        <v>60</v>
      </c>
      <c r="J543" s="33" t="s">
        <v>191</v>
      </c>
      <c r="K543" s="33" t="s">
        <v>58</v>
      </c>
      <c r="L543" s="33" t="s">
        <v>39</v>
      </c>
      <c r="M543" s="33" t="s">
        <v>608</v>
      </c>
      <c r="N543" s="33">
        <v>2</v>
      </c>
      <c r="P543" s="33">
        <v>0</v>
      </c>
      <c r="Q543" s="33">
        <v>2</v>
      </c>
      <c r="S543" s="33">
        <v>12.800000190734901</v>
      </c>
      <c r="V543" s="33">
        <v>12</v>
      </c>
      <c r="X543" s="33">
        <v>12.800000190734901</v>
      </c>
      <c r="AA543" s="33">
        <v>12.800000190734901</v>
      </c>
    </row>
    <row r="544" spans="1:27" x14ac:dyDescent="0.3">
      <c r="A544" s="33" t="str">
        <f t="shared" si="16"/>
        <v>新生儿</v>
      </c>
      <c r="B544" s="34" t="str">
        <f t="shared" si="17"/>
        <v>MSMS</v>
      </c>
      <c r="C544" s="33" t="s">
        <v>33</v>
      </c>
      <c r="D544" s="33" t="s">
        <v>186</v>
      </c>
      <c r="E544" s="33" t="s">
        <v>205</v>
      </c>
      <c r="F544" s="33" t="s">
        <v>206</v>
      </c>
      <c r="G544" s="33" t="s">
        <v>207</v>
      </c>
      <c r="H544" s="33" t="s">
        <v>1</v>
      </c>
      <c r="I544" s="33" t="s">
        <v>47</v>
      </c>
      <c r="J544" s="33" t="s">
        <v>48</v>
      </c>
      <c r="K544" s="33" t="s">
        <v>591</v>
      </c>
      <c r="L544" s="33" t="s">
        <v>39</v>
      </c>
      <c r="M544" s="33" t="s">
        <v>608</v>
      </c>
      <c r="N544" s="33">
        <v>655.84002685546898</v>
      </c>
      <c r="P544" s="33">
        <v>332.16000366210898</v>
      </c>
      <c r="Q544" s="33">
        <v>1311.68005371094</v>
      </c>
      <c r="S544" s="33">
        <v>830.39999389648403</v>
      </c>
      <c r="T544" s="33">
        <v>655.84002685546898</v>
      </c>
      <c r="V544" s="33">
        <v>655.84002685546898</v>
      </c>
      <c r="X544" s="33">
        <v>498.239990234375</v>
      </c>
      <c r="AA544" s="33">
        <v>498.239990234375</v>
      </c>
    </row>
    <row r="545" spans="1:27" x14ac:dyDescent="0.3">
      <c r="A545" s="33" t="str">
        <f t="shared" si="16"/>
        <v>新生儿</v>
      </c>
      <c r="B545" s="34" t="str">
        <f t="shared" si="17"/>
        <v/>
      </c>
      <c r="C545" s="33" t="s">
        <v>33</v>
      </c>
      <c r="D545" s="33" t="s">
        <v>186</v>
      </c>
      <c r="E545" s="33" t="s">
        <v>205</v>
      </c>
      <c r="F545" s="33" t="s">
        <v>206</v>
      </c>
      <c r="G545" s="33" t="s">
        <v>207</v>
      </c>
      <c r="H545" s="33" t="s">
        <v>1</v>
      </c>
      <c r="I545" s="33" t="s">
        <v>95</v>
      </c>
      <c r="J545" s="33" t="s">
        <v>146</v>
      </c>
      <c r="K545" s="33" t="s">
        <v>58</v>
      </c>
      <c r="L545" s="33" t="s">
        <v>39</v>
      </c>
      <c r="M545" s="33" t="s">
        <v>609</v>
      </c>
      <c r="N545" s="33">
        <v>233.60000610351599</v>
      </c>
      <c r="Q545" s="33">
        <v>350.40000915527298</v>
      </c>
      <c r="T545" s="33">
        <v>116.800003051758</v>
      </c>
    </row>
    <row r="546" spans="1:27" x14ac:dyDescent="0.3">
      <c r="A546" s="33" t="str">
        <f t="shared" si="16"/>
        <v>新生儿</v>
      </c>
      <c r="B546" s="34" t="str">
        <f t="shared" si="17"/>
        <v>代谢病诊断</v>
      </c>
      <c r="C546" s="33" t="s">
        <v>33</v>
      </c>
      <c r="D546" s="33" t="s">
        <v>186</v>
      </c>
      <c r="E546" s="33" t="s">
        <v>205</v>
      </c>
      <c r="F546" s="33" t="s">
        <v>206</v>
      </c>
      <c r="G546" s="33" t="s">
        <v>207</v>
      </c>
      <c r="H546" s="33" t="s">
        <v>1</v>
      </c>
      <c r="I546" s="33" t="s">
        <v>95</v>
      </c>
      <c r="J546" s="33" t="s">
        <v>96</v>
      </c>
      <c r="K546" s="33" t="s">
        <v>587</v>
      </c>
      <c r="L546" s="33" t="s">
        <v>39</v>
      </c>
      <c r="M546" s="33" t="s">
        <v>609</v>
      </c>
      <c r="N546" s="33">
        <v>14.3999996185303</v>
      </c>
      <c r="Q546" s="33">
        <v>21.599999427795399</v>
      </c>
      <c r="T546" s="33">
        <v>7.1999998092651403</v>
      </c>
    </row>
    <row r="547" spans="1:27" x14ac:dyDescent="0.3">
      <c r="A547" s="33" t="str">
        <f t="shared" si="16"/>
        <v>新生儿</v>
      </c>
      <c r="B547" s="34" t="str">
        <f t="shared" si="17"/>
        <v>代谢病诊断</v>
      </c>
      <c r="C547" s="33" t="s">
        <v>33</v>
      </c>
      <c r="D547" s="33" t="s">
        <v>186</v>
      </c>
      <c r="E547" s="33" t="s">
        <v>205</v>
      </c>
      <c r="F547" s="33" t="s">
        <v>206</v>
      </c>
      <c r="G547" s="33" t="s">
        <v>207</v>
      </c>
      <c r="H547" s="33" t="s">
        <v>1</v>
      </c>
      <c r="I547" s="33" t="s">
        <v>95</v>
      </c>
      <c r="J547" s="33" t="s">
        <v>96</v>
      </c>
      <c r="K547" s="33" t="s">
        <v>587</v>
      </c>
      <c r="L547" s="33" t="s">
        <v>39</v>
      </c>
      <c r="M547" s="33" t="s">
        <v>608</v>
      </c>
      <c r="V547" s="33">
        <v>7.1999998092651403</v>
      </c>
    </row>
    <row r="548" spans="1:27" x14ac:dyDescent="0.3">
      <c r="A548" s="33" t="str">
        <f t="shared" si="16"/>
        <v>服务类</v>
      </c>
      <c r="B548" s="34" t="str">
        <f t="shared" si="17"/>
        <v/>
      </c>
      <c r="C548" s="33" t="s">
        <v>33</v>
      </c>
      <c r="D548" s="33" t="s">
        <v>186</v>
      </c>
      <c r="E548" s="33" t="s">
        <v>205</v>
      </c>
      <c r="F548" s="33" t="s">
        <v>206</v>
      </c>
      <c r="G548" s="33" t="s">
        <v>207</v>
      </c>
      <c r="H548" s="33" t="s">
        <v>54</v>
      </c>
      <c r="I548" s="33" t="s">
        <v>75</v>
      </c>
      <c r="J548" s="33" t="s">
        <v>75</v>
      </c>
      <c r="K548" s="33" t="s">
        <v>58</v>
      </c>
      <c r="L548" s="33" t="s">
        <v>39</v>
      </c>
      <c r="M548" s="33" t="s">
        <v>608</v>
      </c>
      <c r="O548" s="33">
        <v>421.07998657226602</v>
      </c>
      <c r="R548" s="33">
        <v>631.61997985839798</v>
      </c>
      <c r="U548" s="33">
        <v>210.53999328613301</v>
      </c>
    </row>
    <row r="549" spans="1:27" x14ac:dyDescent="0.3">
      <c r="A549" s="33" t="str">
        <f t="shared" si="16"/>
        <v>产前</v>
      </c>
      <c r="B549" s="34" t="str">
        <f t="shared" si="17"/>
        <v>血清学筛查</v>
      </c>
      <c r="C549" s="33" t="s">
        <v>33</v>
      </c>
      <c r="D549" s="33" t="s">
        <v>186</v>
      </c>
      <c r="E549" s="33" t="s">
        <v>205</v>
      </c>
      <c r="F549" s="33" t="s">
        <v>206</v>
      </c>
      <c r="G549" s="33" t="s">
        <v>208</v>
      </c>
      <c r="H549" s="33" t="s">
        <v>0</v>
      </c>
      <c r="I549" s="33" t="s">
        <v>79</v>
      </c>
      <c r="J549" s="33" t="s">
        <v>80</v>
      </c>
      <c r="K549" s="33" t="s">
        <v>79</v>
      </c>
      <c r="L549" s="33" t="s">
        <v>39</v>
      </c>
      <c r="M549" s="33" t="s">
        <v>608</v>
      </c>
      <c r="N549" s="33">
        <v>39.680000305175803</v>
      </c>
      <c r="P549" s="33">
        <v>67.199996948242202</v>
      </c>
      <c r="Q549" s="33">
        <v>39.680000305175803</v>
      </c>
      <c r="S549" s="33">
        <v>67.199996948242202</v>
      </c>
      <c r="V549" s="33">
        <v>30.719999313354499</v>
      </c>
    </row>
    <row r="550" spans="1:27" x14ac:dyDescent="0.3">
      <c r="A550" s="33" t="str">
        <f t="shared" si="16"/>
        <v>产前</v>
      </c>
      <c r="B550" s="34" t="str">
        <f t="shared" si="17"/>
        <v>血清学筛查</v>
      </c>
      <c r="C550" s="33" t="s">
        <v>33</v>
      </c>
      <c r="D550" s="33" t="s">
        <v>186</v>
      </c>
      <c r="E550" s="33" t="s">
        <v>205</v>
      </c>
      <c r="F550" s="33" t="s">
        <v>206</v>
      </c>
      <c r="G550" s="33" t="s">
        <v>208</v>
      </c>
      <c r="H550" s="33" t="s">
        <v>0</v>
      </c>
      <c r="I550" s="33" t="s">
        <v>79</v>
      </c>
      <c r="J550" s="33" t="s">
        <v>81</v>
      </c>
      <c r="K550" s="33" t="s">
        <v>79</v>
      </c>
      <c r="L550" s="33" t="s">
        <v>39</v>
      </c>
      <c r="M550" s="33" t="s">
        <v>608</v>
      </c>
      <c r="N550" s="33">
        <v>34.720001220703097</v>
      </c>
      <c r="P550" s="33">
        <v>26.879999160766602</v>
      </c>
      <c r="Q550" s="33">
        <v>34.720001220703097</v>
      </c>
      <c r="S550" s="33">
        <v>26.879999160766602</v>
      </c>
      <c r="V550" s="33">
        <v>26.879999160766602</v>
      </c>
    </row>
    <row r="551" spans="1:27" x14ac:dyDescent="0.3">
      <c r="A551" s="33" t="str">
        <f t="shared" si="16"/>
        <v>产前</v>
      </c>
      <c r="B551" s="34" t="str">
        <f t="shared" si="17"/>
        <v/>
      </c>
      <c r="C551" s="33" t="s">
        <v>33</v>
      </c>
      <c r="D551" s="33" t="s">
        <v>186</v>
      </c>
      <c r="E551" s="33" t="s">
        <v>205</v>
      </c>
      <c r="F551" s="33" t="s">
        <v>206</v>
      </c>
      <c r="G551" s="33" t="s">
        <v>208</v>
      </c>
      <c r="H551" s="33" t="s">
        <v>0</v>
      </c>
      <c r="I551" s="33" t="s">
        <v>79</v>
      </c>
      <c r="J551" s="33" t="s">
        <v>82</v>
      </c>
      <c r="K551" s="33" t="s">
        <v>58</v>
      </c>
      <c r="L551" s="33" t="s">
        <v>39</v>
      </c>
      <c r="M551" s="33" t="s">
        <v>608</v>
      </c>
      <c r="N551" s="33">
        <v>1</v>
      </c>
      <c r="P551" s="33">
        <v>10</v>
      </c>
      <c r="Q551" s="33">
        <v>1</v>
      </c>
      <c r="S551" s="33">
        <v>10</v>
      </c>
      <c r="V551" s="33">
        <v>5</v>
      </c>
    </row>
    <row r="552" spans="1:27" x14ac:dyDescent="0.3">
      <c r="A552" s="33" t="str">
        <f t="shared" si="16"/>
        <v>产前</v>
      </c>
      <c r="B552" s="34" t="str">
        <f t="shared" si="17"/>
        <v/>
      </c>
      <c r="C552" s="33" t="s">
        <v>33</v>
      </c>
      <c r="D552" s="33" t="s">
        <v>186</v>
      </c>
      <c r="E552" s="33" t="s">
        <v>187</v>
      </c>
      <c r="F552" s="33" t="s">
        <v>209</v>
      </c>
      <c r="G552" s="33" t="s">
        <v>210</v>
      </c>
      <c r="H552" s="33" t="s">
        <v>0</v>
      </c>
      <c r="I552" s="33" t="s">
        <v>45</v>
      </c>
      <c r="J552" s="33" t="s">
        <v>46</v>
      </c>
      <c r="K552" s="33" t="s">
        <v>58</v>
      </c>
      <c r="L552" s="33" t="s">
        <v>39</v>
      </c>
      <c r="M552" s="33" t="s">
        <v>608</v>
      </c>
      <c r="P552" s="33">
        <v>10.2000000476837</v>
      </c>
      <c r="S552" s="33">
        <v>10.3030000478029</v>
      </c>
      <c r="Z552" s="33">
        <v>0.103000000119209</v>
      </c>
      <c r="AA552" s="33">
        <v>0.103000000119209</v>
      </c>
    </row>
    <row r="553" spans="1:27" x14ac:dyDescent="0.3">
      <c r="A553" s="33" t="str">
        <f t="shared" si="16"/>
        <v>产前</v>
      </c>
      <c r="B553" s="34" t="str">
        <f t="shared" si="17"/>
        <v>血清学筛查</v>
      </c>
      <c r="C553" s="33" t="s">
        <v>33</v>
      </c>
      <c r="D553" s="33" t="s">
        <v>186</v>
      </c>
      <c r="E553" s="33" t="s">
        <v>187</v>
      </c>
      <c r="F553" s="33" t="s">
        <v>209</v>
      </c>
      <c r="G553" s="33" t="s">
        <v>210</v>
      </c>
      <c r="H553" s="33" t="s">
        <v>0</v>
      </c>
      <c r="I553" s="33" t="s">
        <v>79</v>
      </c>
      <c r="J553" s="33" t="s">
        <v>80</v>
      </c>
      <c r="K553" s="33" t="s">
        <v>79</v>
      </c>
      <c r="L553" s="33" t="s">
        <v>39</v>
      </c>
      <c r="M553" s="33" t="s">
        <v>608</v>
      </c>
      <c r="N553" s="33">
        <v>38.400001525878899</v>
      </c>
      <c r="P553" s="33">
        <v>153.60000610351599</v>
      </c>
      <c r="Q553" s="33">
        <v>76.800003051757798</v>
      </c>
      <c r="S553" s="33">
        <v>153.60000610351599</v>
      </c>
      <c r="T553" s="33">
        <v>38.400001525878899</v>
      </c>
    </row>
    <row r="554" spans="1:27" x14ac:dyDescent="0.3">
      <c r="A554" s="33" t="str">
        <f t="shared" si="16"/>
        <v>产前</v>
      </c>
      <c r="B554" s="34" t="str">
        <f t="shared" si="17"/>
        <v>血清学筛查</v>
      </c>
      <c r="C554" s="33" t="s">
        <v>33</v>
      </c>
      <c r="D554" s="33" t="s">
        <v>186</v>
      </c>
      <c r="E554" s="33" t="s">
        <v>187</v>
      </c>
      <c r="F554" s="33" t="s">
        <v>209</v>
      </c>
      <c r="G554" s="33" t="s">
        <v>210</v>
      </c>
      <c r="H554" s="33" t="s">
        <v>0</v>
      </c>
      <c r="I554" s="33" t="s">
        <v>79</v>
      </c>
      <c r="J554" s="33" t="s">
        <v>81</v>
      </c>
      <c r="K554" s="33" t="s">
        <v>79</v>
      </c>
      <c r="L554" s="33" t="s">
        <v>39</v>
      </c>
      <c r="M554" s="33" t="s">
        <v>608</v>
      </c>
      <c r="N554" s="33">
        <v>26.879999160766602</v>
      </c>
      <c r="P554" s="33">
        <v>107.51999664306599</v>
      </c>
      <c r="Q554" s="33">
        <v>53.759998321533203</v>
      </c>
      <c r="S554" s="33">
        <v>107.51999664306599</v>
      </c>
      <c r="T554" s="33">
        <v>26.879999160766602</v>
      </c>
    </row>
    <row r="555" spans="1:27" x14ac:dyDescent="0.3">
      <c r="A555" s="33" t="str">
        <f t="shared" si="16"/>
        <v>产前</v>
      </c>
      <c r="B555" s="34" t="str">
        <f t="shared" si="17"/>
        <v/>
      </c>
      <c r="C555" s="33" t="s">
        <v>33</v>
      </c>
      <c r="D555" s="33" t="s">
        <v>186</v>
      </c>
      <c r="E555" s="33" t="s">
        <v>187</v>
      </c>
      <c r="F555" s="33" t="s">
        <v>209</v>
      </c>
      <c r="G555" s="33" t="s">
        <v>210</v>
      </c>
      <c r="H555" s="33" t="s">
        <v>0</v>
      </c>
      <c r="I555" s="33" t="s">
        <v>79</v>
      </c>
      <c r="J555" s="33" t="s">
        <v>82</v>
      </c>
      <c r="K555" s="33" t="s">
        <v>58</v>
      </c>
      <c r="L555" s="33" t="s">
        <v>39</v>
      </c>
      <c r="M555" s="33" t="s">
        <v>608</v>
      </c>
      <c r="P555" s="33">
        <v>11</v>
      </c>
      <c r="S555" s="33">
        <v>11</v>
      </c>
      <c r="V555" s="33">
        <v>0</v>
      </c>
    </row>
    <row r="556" spans="1:27" x14ac:dyDescent="0.3">
      <c r="A556" s="33" t="str">
        <f t="shared" si="16"/>
        <v>新生儿</v>
      </c>
      <c r="B556" s="34" t="str">
        <f t="shared" si="17"/>
        <v>常规新筛</v>
      </c>
      <c r="C556" s="33" t="s">
        <v>33</v>
      </c>
      <c r="D556" s="33" t="s">
        <v>186</v>
      </c>
      <c r="E556" s="33" t="s">
        <v>187</v>
      </c>
      <c r="F556" s="33" t="s">
        <v>209</v>
      </c>
      <c r="G556" s="33" t="s">
        <v>210</v>
      </c>
      <c r="H556" s="33" t="s">
        <v>1</v>
      </c>
      <c r="I556" s="33" t="s">
        <v>60</v>
      </c>
      <c r="J556" s="33" t="s">
        <v>87</v>
      </c>
      <c r="K556" s="33" t="s">
        <v>667</v>
      </c>
      <c r="L556" s="33" t="s">
        <v>39</v>
      </c>
      <c r="M556" s="33" t="s">
        <v>608</v>
      </c>
      <c r="N556" s="33">
        <v>132.71000671386699</v>
      </c>
      <c r="P556" s="33">
        <v>368.64001464843801</v>
      </c>
      <c r="Q556" s="33">
        <v>132.71000671386699</v>
      </c>
      <c r="S556" s="33">
        <v>368.64001464843801</v>
      </c>
    </row>
    <row r="557" spans="1:27" x14ac:dyDescent="0.3">
      <c r="A557" s="33" t="str">
        <f t="shared" si="16"/>
        <v>新生儿</v>
      </c>
      <c r="B557" s="34" t="str">
        <f t="shared" si="17"/>
        <v>常规新筛</v>
      </c>
      <c r="C557" s="33" t="s">
        <v>33</v>
      </c>
      <c r="D557" s="33" t="s">
        <v>186</v>
      </c>
      <c r="E557" s="33" t="s">
        <v>187</v>
      </c>
      <c r="F557" s="33" t="s">
        <v>209</v>
      </c>
      <c r="G557" s="33" t="s">
        <v>210</v>
      </c>
      <c r="H557" s="33" t="s">
        <v>1</v>
      </c>
      <c r="I557" s="33" t="s">
        <v>60</v>
      </c>
      <c r="J557" s="33" t="s">
        <v>89</v>
      </c>
      <c r="K557" s="33" t="s">
        <v>667</v>
      </c>
      <c r="L557" s="33" t="s">
        <v>39</v>
      </c>
      <c r="M557" s="33" t="s">
        <v>608</v>
      </c>
      <c r="N557" s="33">
        <v>20.159999847412099</v>
      </c>
      <c r="P557" s="33">
        <v>40.319999694824197</v>
      </c>
      <c r="Q557" s="33">
        <v>20.159999847412099</v>
      </c>
      <c r="S557" s="33">
        <v>40.319999694824197</v>
      </c>
    </row>
    <row r="558" spans="1:27" x14ac:dyDescent="0.3">
      <c r="A558" s="33" t="str">
        <f t="shared" si="16"/>
        <v>新生儿</v>
      </c>
      <c r="B558" s="34" t="str">
        <f t="shared" si="17"/>
        <v>常规新筛</v>
      </c>
      <c r="C558" s="33" t="s">
        <v>33</v>
      </c>
      <c r="D558" s="33" t="s">
        <v>186</v>
      </c>
      <c r="E558" s="33" t="s">
        <v>187</v>
      </c>
      <c r="F558" s="33" t="s">
        <v>209</v>
      </c>
      <c r="G558" s="33" t="s">
        <v>210</v>
      </c>
      <c r="H558" s="33" t="s">
        <v>1</v>
      </c>
      <c r="I558" s="33" t="s">
        <v>60</v>
      </c>
      <c r="J558" s="33" t="s">
        <v>90</v>
      </c>
      <c r="K558" s="33" t="s">
        <v>667</v>
      </c>
      <c r="L558" s="33" t="s">
        <v>39</v>
      </c>
      <c r="M558" s="33" t="s">
        <v>608</v>
      </c>
      <c r="N558" s="33">
        <v>93.309997558593807</v>
      </c>
      <c r="P558" s="33">
        <v>311.04000854492199</v>
      </c>
      <c r="Q558" s="33">
        <v>93.309997558593807</v>
      </c>
      <c r="S558" s="33">
        <v>311.04000854492199</v>
      </c>
    </row>
    <row r="559" spans="1:27" x14ac:dyDescent="0.3">
      <c r="A559" s="33" t="str">
        <f t="shared" si="16"/>
        <v>新生儿</v>
      </c>
      <c r="B559" s="34" t="str">
        <f t="shared" si="17"/>
        <v/>
      </c>
      <c r="C559" s="33" t="s">
        <v>33</v>
      </c>
      <c r="D559" s="33" t="s">
        <v>186</v>
      </c>
      <c r="E559" s="33" t="s">
        <v>187</v>
      </c>
      <c r="F559" s="33" t="s">
        <v>209</v>
      </c>
      <c r="G559" s="33" t="s">
        <v>210</v>
      </c>
      <c r="H559" s="33" t="s">
        <v>1</v>
      </c>
      <c r="I559" s="33" t="s">
        <v>60</v>
      </c>
      <c r="J559" s="33" t="s">
        <v>61</v>
      </c>
      <c r="K559" s="33" t="s">
        <v>58</v>
      </c>
      <c r="L559" s="33" t="s">
        <v>39</v>
      </c>
      <c r="M559" s="33" t="s">
        <v>608</v>
      </c>
      <c r="N559" s="33">
        <v>10</v>
      </c>
      <c r="P559" s="33">
        <v>9.9960002899169904</v>
      </c>
      <c r="Q559" s="33">
        <v>10</v>
      </c>
      <c r="S559" s="33">
        <v>9.9960002899169904</v>
      </c>
    </row>
    <row r="560" spans="1:27" x14ac:dyDescent="0.3">
      <c r="A560" s="33" t="str">
        <f t="shared" si="16"/>
        <v>新生儿</v>
      </c>
      <c r="B560" s="34" t="str">
        <f t="shared" si="17"/>
        <v/>
      </c>
      <c r="C560" s="33" t="s">
        <v>33</v>
      </c>
      <c r="D560" s="33" t="s">
        <v>186</v>
      </c>
      <c r="E560" s="33" t="s">
        <v>187</v>
      </c>
      <c r="F560" s="33" t="s">
        <v>209</v>
      </c>
      <c r="G560" s="33" t="s">
        <v>210</v>
      </c>
      <c r="H560" s="33" t="s">
        <v>1</v>
      </c>
      <c r="I560" s="33" t="s">
        <v>60</v>
      </c>
      <c r="J560" s="33" t="s">
        <v>91</v>
      </c>
      <c r="K560" s="33" t="s">
        <v>58</v>
      </c>
      <c r="L560" s="33" t="s">
        <v>39</v>
      </c>
      <c r="M560" s="33" t="s">
        <v>608</v>
      </c>
      <c r="P560" s="33">
        <v>0</v>
      </c>
      <c r="S560" s="33">
        <v>6</v>
      </c>
      <c r="X560" s="33">
        <v>6</v>
      </c>
      <c r="AA560" s="33">
        <v>6</v>
      </c>
    </row>
    <row r="561" spans="1:27" x14ac:dyDescent="0.3">
      <c r="A561" s="33" t="str">
        <f t="shared" si="16"/>
        <v>新生儿</v>
      </c>
      <c r="B561" s="34" t="str">
        <f t="shared" si="17"/>
        <v/>
      </c>
      <c r="C561" s="33" t="s">
        <v>33</v>
      </c>
      <c r="D561" s="33" t="s">
        <v>186</v>
      </c>
      <c r="E561" s="33" t="s">
        <v>187</v>
      </c>
      <c r="F561" s="33" t="s">
        <v>209</v>
      </c>
      <c r="G561" s="33" t="s">
        <v>210</v>
      </c>
      <c r="H561" s="33" t="s">
        <v>1</v>
      </c>
      <c r="I561" s="33" t="s">
        <v>60</v>
      </c>
      <c r="J561" s="33" t="s">
        <v>191</v>
      </c>
      <c r="K561" s="33" t="s">
        <v>58</v>
      </c>
      <c r="L561" s="33" t="s">
        <v>39</v>
      </c>
      <c r="M561" s="33" t="s">
        <v>608</v>
      </c>
      <c r="P561" s="33">
        <v>8</v>
      </c>
      <c r="S561" s="33">
        <v>8</v>
      </c>
      <c r="V561" s="33">
        <v>0</v>
      </c>
    </row>
    <row r="562" spans="1:27" x14ac:dyDescent="0.3">
      <c r="A562" s="33" t="str">
        <f t="shared" si="16"/>
        <v>新生儿</v>
      </c>
      <c r="B562" s="34" t="str">
        <f t="shared" si="17"/>
        <v>MSMS</v>
      </c>
      <c r="C562" s="33" t="s">
        <v>33</v>
      </c>
      <c r="D562" s="33" t="s">
        <v>186</v>
      </c>
      <c r="E562" s="33" t="s">
        <v>187</v>
      </c>
      <c r="F562" s="33" t="s">
        <v>209</v>
      </c>
      <c r="G562" s="33" t="s">
        <v>210</v>
      </c>
      <c r="H562" s="33" t="s">
        <v>1</v>
      </c>
      <c r="I562" s="33" t="s">
        <v>47</v>
      </c>
      <c r="J562" s="33" t="s">
        <v>48</v>
      </c>
      <c r="K562" s="33" t="s">
        <v>591</v>
      </c>
      <c r="L562" s="33" t="s">
        <v>39</v>
      </c>
      <c r="M562" s="33" t="s">
        <v>608</v>
      </c>
      <c r="N562" s="33">
        <v>345.60000610351602</v>
      </c>
      <c r="Q562" s="33">
        <v>691.20001220703102</v>
      </c>
      <c r="T562" s="33">
        <v>345.60000610351602</v>
      </c>
      <c r="V562" s="33">
        <v>0</v>
      </c>
    </row>
    <row r="563" spans="1:27" x14ac:dyDescent="0.3">
      <c r="A563" s="33" t="str">
        <f t="shared" si="16"/>
        <v>产前</v>
      </c>
      <c r="B563" s="34" t="str">
        <f t="shared" si="17"/>
        <v>CMA_LDT</v>
      </c>
      <c r="C563" s="33" t="s">
        <v>33</v>
      </c>
      <c r="D563" s="33" t="s">
        <v>186</v>
      </c>
      <c r="E563" s="33" t="s">
        <v>205</v>
      </c>
      <c r="F563" s="33" t="s">
        <v>211</v>
      </c>
      <c r="G563" s="33" t="s">
        <v>212</v>
      </c>
      <c r="H563" s="33" t="s">
        <v>0</v>
      </c>
      <c r="I563" s="33" t="s">
        <v>37</v>
      </c>
      <c r="J563" s="33" t="s">
        <v>38</v>
      </c>
      <c r="K563" s="33" t="s">
        <v>38</v>
      </c>
      <c r="L563" s="33" t="s">
        <v>39</v>
      </c>
      <c r="M563" s="33" t="s">
        <v>609</v>
      </c>
      <c r="P563" s="33">
        <v>3.5999999046325701</v>
      </c>
      <c r="S563" s="33">
        <v>3.5999999046325701</v>
      </c>
    </row>
    <row r="564" spans="1:27" x14ac:dyDescent="0.3">
      <c r="A564" s="33" t="str">
        <f t="shared" si="16"/>
        <v>产前</v>
      </c>
      <c r="B564" s="34" t="str">
        <f t="shared" si="17"/>
        <v>血清学筛查</v>
      </c>
      <c r="C564" s="33" t="s">
        <v>33</v>
      </c>
      <c r="D564" s="33" t="s">
        <v>186</v>
      </c>
      <c r="E564" s="33" t="s">
        <v>205</v>
      </c>
      <c r="F564" s="33" t="s">
        <v>211</v>
      </c>
      <c r="G564" s="33" t="s">
        <v>213</v>
      </c>
      <c r="H564" s="33" t="s">
        <v>0</v>
      </c>
      <c r="I564" s="33" t="s">
        <v>79</v>
      </c>
      <c r="J564" s="33" t="s">
        <v>80</v>
      </c>
      <c r="K564" s="33" t="s">
        <v>79</v>
      </c>
      <c r="L564" s="33" t="s">
        <v>39</v>
      </c>
      <c r="M564" s="33" t="s">
        <v>608</v>
      </c>
      <c r="N564" s="33">
        <v>126.720001220703</v>
      </c>
      <c r="Q564" s="33">
        <v>190.080001831055</v>
      </c>
      <c r="T564" s="33">
        <v>63.360000610351598</v>
      </c>
      <c r="V564" s="33">
        <v>63.360000610351598</v>
      </c>
    </row>
    <row r="565" spans="1:27" x14ac:dyDescent="0.3">
      <c r="A565" s="33" t="str">
        <f t="shared" si="16"/>
        <v>产前</v>
      </c>
      <c r="B565" s="34" t="str">
        <f t="shared" si="17"/>
        <v/>
      </c>
      <c r="C565" s="33" t="s">
        <v>33</v>
      </c>
      <c r="D565" s="33" t="s">
        <v>186</v>
      </c>
      <c r="E565" s="33" t="s">
        <v>205</v>
      </c>
      <c r="F565" s="33" t="s">
        <v>211</v>
      </c>
      <c r="G565" s="33" t="s">
        <v>213</v>
      </c>
      <c r="H565" s="33" t="s">
        <v>0</v>
      </c>
      <c r="I565" s="33" t="s">
        <v>79</v>
      </c>
      <c r="J565" s="33" t="s">
        <v>82</v>
      </c>
      <c r="K565" s="33" t="s">
        <v>58</v>
      </c>
      <c r="L565" s="33" t="s">
        <v>39</v>
      </c>
      <c r="M565" s="33" t="s">
        <v>608</v>
      </c>
      <c r="N565" s="33">
        <v>1</v>
      </c>
      <c r="Q565" s="33">
        <v>1</v>
      </c>
    </row>
    <row r="566" spans="1:27" x14ac:dyDescent="0.3">
      <c r="A566" s="33" t="str">
        <f t="shared" si="16"/>
        <v>产前</v>
      </c>
      <c r="B566" s="34" t="str">
        <f t="shared" si="17"/>
        <v>CMA_LDT</v>
      </c>
      <c r="C566" s="33" t="s">
        <v>33</v>
      </c>
      <c r="D566" s="33" t="s">
        <v>186</v>
      </c>
      <c r="E566" s="33" t="s">
        <v>205</v>
      </c>
      <c r="F566" s="33" t="s">
        <v>211</v>
      </c>
      <c r="G566" s="33" t="s">
        <v>213</v>
      </c>
      <c r="H566" s="33" t="s">
        <v>0</v>
      </c>
      <c r="I566" s="33" t="s">
        <v>37</v>
      </c>
      <c r="J566" s="33" t="s">
        <v>38</v>
      </c>
      <c r="K566" s="33" t="s">
        <v>38</v>
      </c>
      <c r="L566" s="33" t="s">
        <v>39</v>
      </c>
      <c r="M566" s="33" t="s">
        <v>609</v>
      </c>
      <c r="P566" s="33">
        <v>46.799999713897698</v>
      </c>
      <c r="S566" s="33">
        <v>57.599999427795403</v>
      </c>
      <c r="X566" s="33">
        <v>3.5999999046325701</v>
      </c>
      <c r="Y566" s="33">
        <v>3.5999999046325701</v>
      </c>
      <c r="Z566" s="33">
        <v>3.5999999046325701</v>
      </c>
      <c r="AA566" s="33">
        <v>10.7999997138977</v>
      </c>
    </row>
    <row r="567" spans="1:27" x14ac:dyDescent="0.3">
      <c r="A567" s="33" t="str">
        <f t="shared" si="16"/>
        <v>产前</v>
      </c>
      <c r="B567" s="34" t="str">
        <f t="shared" si="17"/>
        <v/>
      </c>
      <c r="C567" s="33" t="s">
        <v>33</v>
      </c>
      <c r="D567" s="33" t="s">
        <v>186</v>
      </c>
      <c r="E567" s="33" t="s">
        <v>205</v>
      </c>
      <c r="F567" s="33" t="s">
        <v>211</v>
      </c>
      <c r="G567" s="33" t="s">
        <v>213</v>
      </c>
      <c r="H567" s="33" t="s">
        <v>0</v>
      </c>
      <c r="I567" s="33" t="s">
        <v>41</v>
      </c>
      <c r="J567" s="33" t="s">
        <v>69</v>
      </c>
      <c r="K567" s="33" t="s">
        <v>58</v>
      </c>
      <c r="L567" s="33" t="s">
        <v>39</v>
      </c>
      <c r="M567" s="33" t="s">
        <v>608</v>
      </c>
      <c r="N567" s="33">
        <v>3.5</v>
      </c>
      <c r="Q567" s="33">
        <v>7</v>
      </c>
      <c r="T567" s="33">
        <v>3.5</v>
      </c>
      <c r="V567" s="33">
        <v>3.5</v>
      </c>
    </row>
    <row r="568" spans="1:27" x14ac:dyDescent="0.3">
      <c r="A568" s="33" t="str">
        <f t="shared" si="16"/>
        <v>产前</v>
      </c>
      <c r="B568" s="34" t="str">
        <f t="shared" si="17"/>
        <v>血清学筛查</v>
      </c>
      <c r="C568" s="33" t="s">
        <v>33</v>
      </c>
      <c r="D568" s="33" t="s">
        <v>186</v>
      </c>
      <c r="E568" s="33" t="s">
        <v>3</v>
      </c>
      <c r="F568" s="33" t="s">
        <v>214</v>
      </c>
      <c r="G568" s="33" t="s">
        <v>215</v>
      </c>
      <c r="H568" s="33" t="s">
        <v>0</v>
      </c>
      <c r="I568" s="33" t="s">
        <v>79</v>
      </c>
      <c r="J568" s="33" t="s">
        <v>80</v>
      </c>
      <c r="K568" s="33" t="s">
        <v>79</v>
      </c>
      <c r="L568" s="33" t="s">
        <v>39</v>
      </c>
      <c r="M568" s="33" t="s">
        <v>608</v>
      </c>
      <c r="N568" s="33">
        <v>55.439998626708999</v>
      </c>
      <c r="P568" s="33">
        <v>48.215999603271499</v>
      </c>
      <c r="Q568" s="33">
        <v>83.159997940063505</v>
      </c>
      <c r="S568" s="33">
        <v>48.215999603271499</v>
      </c>
      <c r="T568" s="33">
        <v>27.719999313354499</v>
      </c>
    </row>
    <row r="569" spans="1:27" x14ac:dyDescent="0.3">
      <c r="A569" s="33" t="str">
        <f t="shared" si="16"/>
        <v>产前</v>
      </c>
      <c r="B569" s="34" t="str">
        <f t="shared" si="17"/>
        <v>血清学筛查</v>
      </c>
      <c r="C569" s="33" t="s">
        <v>33</v>
      </c>
      <c r="D569" s="33" t="s">
        <v>186</v>
      </c>
      <c r="E569" s="33" t="s">
        <v>3</v>
      </c>
      <c r="F569" s="33" t="s">
        <v>214</v>
      </c>
      <c r="G569" s="33" t="s">
        <v>215</v>
      </c>
      <c r="H569" s="33" t="s">
        <v>0</v>
      </c>
      <c r="I569" s="33" t="s">
        <v>79</v>
      </c>
      <c r="J569" s="33" t="s">
        <v>102</v>
      </c>
      <c r="K569" s="33" t="s">
        <v>79</v>
      </c>
      <c r="L569" s="33" t="s">
        <v>39</v>
      </c>
      <c r="M569" s="33" t="s">
        <v>608</v>
      </c>
      <c r="N569" s="33">
        <v>19.959999084472699</v>
      </c>
      <c r="P569" s="33">
        <v>14.682000160217299</v>
      </c>
      <c r="Q569" s="33">
        <v>29.939998626708999</v>
      </c>
      <c r="S569" s="33">
        <v>44.046000480651898</v>
      </c>
      <c r="T569" s="33">
        <v>9.9799995422363299</v>
      </c>
      <c r="Y569" s="33">
        <v>29.364000320434599</v>
      </c>
      <c r="AA569" s="33">
        <v>29.364000320434599</v>
      </c>
    </row>
    <row r="570" spans="1:27" x14ac:dyDescent="0.3">
      <c r="A570" s="33" t="str">
        <f t="shared" ref="A570:A633" si="18">IF(L570="是","仪器设备",H570)</f>
        <v>产前</v>
      </c>
      <c r="B570" s="34" t="str">
        <f t="shared" ref="B570:B633" si="19">IF(K570="CMA",K570&amp;"_"&amp;M570,K570)</f>
        <v>血清学筛查</v>
      </c>
      <c r="C570" s="33" t="s">
        <v>33</v>
      </c>
      <c r="D570" s="33" t="s">
        <v>186</v>
      </c>
      <c r="E570" s="33" t="s">
        <v>3</v>
      </c>
      <c r="F570" s="33" t="s">
        <v>214</v>
      </c>
      <c r="G570" s="33" t="s">
        <v>215</v>
      </c>
      <c r="H570" s="33" t="s">
        <v>0</v>
      </c>
      <c r="I570" s="33" t="s">
        <v>79</v>
      </c>
      <c r="J570" s="33" t="s">
        <v>103</v>
      </c>
      <c r="K570" s="33" t="s">
        <v>79</v>
      </c>
      <c r="L570" s="33" t="s">
        <v>39</v>
      </c>
      <c r="M570" s="33" t="s">
        <v>608</v>
      </c>
      <c r="N570" s="33">
        <v>29.120000839233398</v>
      </c>
      <c r="P570" s="33">
        <v>21.059999465942401</v>
      </c>
      <c r="Q570" s="33">
        <v>43.680001258850098</v>
      </c>
      <c r="S570" s="33">
        <v>63.179998397827099</v>
      </c>
      <c r="T570" s="33">
        <v>14.560000419616699</v>
      </c>
      <c r="Y570" s="33">
        <v>42.119998931884801</v>
      </c>
      <c r="AA570" s="33">
        <v>42.119998931884801</v>
      </c>
    </row>
    <row r="571" spans="1:27" x14ac:dyDescent="0.3">
      <c r="A571" s="33" t="str">
        <f t="shared" si="18"/>
        <v>产前</v>
      </c>
      <c r="B571" s="34" t="str">
        <f t="shared" si="19"/>
        <v>血清学筛查</v>
      </c>
      <c r="C571" s="33" t="s">
        <v>33</v>
      </c>
      <c r="D571" s="33" t="s">
        <v>186</v>
      </c>
      <c r="E571" s="33" t="s">
        <v>3</v>
      </c>
      <c r="F571" s="33" t="s">
        <v>214</v>
      </c>
      <c r="G571" s="33" t="s">
        <v>215</v>
      </c>
      <c r="H571" s="33" t="s">
        <v>0</v>
      </c>
      <c r="I571" s="33" t="s">
        <v>79</v>
      </c>
      <c r="J571" s="33" t="s">
        <v>81</v>
      </c>
      <c r="K571" s="33" t="s">
        <v>79</v>
      </c>
      <c r="L571" s="33" t="s">
        <v>39</v>
      </c>
      <c r="M571" s="33" t="s">
        <v>608</v>
      </c>
      <c r="N571" s="33">
        <v>42</v>
      </c>
      <c r="P571" s="33">
        <v>35</v>
      </c>
      <c r="Q571" s="33">
        <v>63</v>
      </c>
      <c r="S571" s="33">
        <v>35</v>
      </c>
      <c r="T571" s="33">
        <v>21</v>
      </c>
    </row>
    <row r="572" spans="1:27" x14ac:dyDescent="0.3">
      <c r="A572" s="33" t="str">
        <f t="shared" si="18"/>
        <v>新生儿</v>
      </c>
      <c r="B572" s="34" t="str">
        <f t="shared" si="19"/>
        <v>常规新筛</v>
      </c>
      <c r="C572" s="33" t="s">
        <v>33</v>
      </c>
      <c r="D572" s="33" t="s">
        <v>186</v>
      </c>
      <c r="E572" s="33" t="s">
        <v>187</v>
      </c>
      <c r="F572" s="33" t="s">
        <v>216</v>
      </c>
      <c r="G572" s="33" t="s">
        <v>217</v>
      </c>
      <c r="H572" s="33" t="s">
        <v>1</v>
      </c>
      <c r="I572" s="33" t="s">
        <v>60</v>
      </c>
      <c r="J572" s="33" t="s">
        <v>87</v>
      </c>
      <c r="K572" s="33" t="s">
        <v>667</v>
      </c>
      <c r="L572" s="33" t="s">
        <v>39</v>
      </c>
      <c r="M572" s="33" t="s">
        <v>608</v>
      </c>
      <c r="N572" s="33">
        <v>166.39999389648401</v>
      </c>
      <c r="P572" s="33">
        <v>184.31999206543</v>
      </c>
      <c r="Q572" s="33">
        <v>249.59999084472699</v>
      </c>
      <c r="S572" s="33">
        <v>184.31999206543</v>
      </c>
      <c r="T572" s="33">
        <v>83.199996948242202</v>
      </c>
      <c r="V572" s="33">
        <v>0</v>
      </c>
    </row>
    <row r="573" spans="1:27" x14ac:dyDescent="0.3">
      <c r="A573" s="33" t="str">
        <f t="shared" si="18"/>
        <v>仪器设备</v>
      </c>
      <c r="B573" s="34" t="str">
        <f t="shared" si="19"/>
        <v>GSP</v>
      </c>
      <c r="C573" s="33" t="s">
        <v>33</v>
      </c>
      <c r="D573" s="33" t="s">
        <v>186</v>
      </c>
      <c r="E573" s="33" t="s">
        <v>187</v>
      </c>
      <c r="F573" s="33" t="s">
        <v>216</v>
      </c>
      <c r="G573" s="33" t="s">
        <v>217</v>
      </c>
      <c r="H573" s="33" t="s">
        <v>1</v>
      </c>
      <c r="I573" s="33" t="s">
        <v>60</v>
      </c>
      <c r="J573" s="33" t="s">
        <v>596</v>
      </c>
      <c r="K573" s="33" t="s">
        <v>596</v>
      </c>
      <c r="L573" s="33" t="s">
        <v>68</v>
      </c>
      <c r="M573" s="33" t="s">
        <v>608</v>
      </c>
      <c r="P573" s="33">
        <v>0</v>
      </c>
      <c r="S573" s="33">
        <v>1870</v>
      </c>
      <c r="Z573" s="33">
        <v>1870</v>
      </c>
      <c r="AA573" s="33">
        <v>1870</v>
      </c>
    </row>
    <row r="574" spans="1:27" x14ac:dyDescent="0.3">
      <c r="A574" s="33" t="str">
        <f t="shared" si="18"/>
        <v>新生儿</v>
      </c>
      <c r="B574" s="34" t="str">
        <f t="shared" si="19"/>
        <v>常规新筛</v>
      </c>
      <c r="C574" s="33" t="s">
        <v>33</v>
      </c>
      <c r="D574" s="33" t="s">
        <v>186</v>
      </c>
      <c r="E574" s="33" t="s">
        <v>187</v>
      </c>
      <c r="F574" s="33" t="s">
        <v>216</v>
      </c>
      <c r="G574" s="33" t="s">
        <v>217</v>
      </c>
      <c r="H574" s="33" t="s">
        <v>1</v>
      </c>
      <c r="I574" s="33" t="s">
        <v>60</v>
      </c>
      <c r="J574" s="33" t="s">
        <v>89</v>
      </c>
      <c r="K574" s="33" t="s">
        <v>667</v>
      </c>
      <c r="L574" s="33" t="s">
        <v>39</v>
      </c>
      <c r="M574" s="33" t="s">
        <v>608</v>
      </c>
      <c r="N574" s="33">
        <v>44.840000152587898</v>
      </c>
      <c r="P574" s="33">
        <v>66.239997863769503</v>
      </c>
      <c r="Q574" s="33">
        <v>66.920000076293903</v>
      </c>
      <c r="S574" s="33">
        <v>66.239997863769503</v>
      </c>
      <c r="T574" s="33">
        <v>22.079999923706101</v>
      </c>
      <c r="V574" s="33">
        <v>0</v>
      </c>
    </row>
    <row r="575" spans="1:27" x14ac:dyDescent="0.3">
      <c r="A575" s="33" t="str">
        <f t="shared" si="18"/>
        <v>仪器设备</v>
      </c>
      <c r="B575" s="34" t="str">
        <f t="shared" si="19"/>
        <v/>
      </c>
      <c r="C575" s="33" t="s">
        <v>33</v>
      </c>
      <c r="D575" s="33" t="s">
        <v>186</v>
      </c>
      <c r="E575" s="33" t="s">
        <v>187</v>
      </c>
      <c r="F575" s="33" t="s">
        <v>216</v>
      </c>
      <c r="G575" s="33" t="s">
        <v>217</v>
      </c>
      <c r="H575" s="33" t="s">
        <v>1</v>
      </c>
      <c r="I575" s="33" t="s">
        <v>60</v>
      </c>
      <c r="J575" s="33" t="s">
        <v>344</v>
      </c>
      <c r="K575" s="33" t="s">
        <v>58</v>
      </c>
      <c r="L575" s="33" t="s">
        <v>68</v>
      </c>
      <c r="M575" s="33" t="s">
        <v>608</v>
      </c>
      <c r="P575" s="33">
        <v>0</v>
      </c>
      <c r="S575" s="33">
        <v>410</v>
      </c>
      <c r="Z575" s="33">
        <v>410</v>
      </c>
      <c r="AA575" s="33">
        <v>410</v>
      </c>
    </row>
    <row r="576" spans="1:27" x14ac:dyDescent="0.3">
      <c r="A576" s="33" t="str">
        <f t="shared" si="18"/>
        <v>新生儿</v>
      </c>
      <c r="B576" s="34" t="str">
        <f t="shared" si="19"/>
        <v>常规新筛</v>
      </c>
      <c r="C576" s="33" t="s">
        <v>33</v>
      </c>
      <c r="D576" s="33" t="s">
        <v>186</v>
      </c>
      <c r="E576" s="33" t="s">
        <v>187</v>
      </c>
      <c r="F576" s="33" t="s">
        <v>216</v>
      </c>
      <c r="G576" s="33" t="s">
        <v>217</v>
      </c>
      <c r="H576" s="33" t="s">
        <v>1</v>
      </c>
      <c r="I576" s="33" t="s">
        <v>60</v>
      </c>
      <c r="J576" s="33" t="s">
        <v>90</v>
      </c>
      <c r="K576" s="33" t="s">
        <v>667</v>
      </c>
      <c r="L576" s="33" t="s">
        <v>39</v>
      </c>
      <c r="M576" s="33" t="s">
        <v>608</v>
      </c>
      <c r="N576" s="33">
        <v>146.24000549316401</v>
      </c>
      <c r="P576" s="33">
        <v>187.19999694824199</v>
      </c>
      <c r="Q576" s="33">
        <v>219.36000823974601</v>
      </c>
      <c r="S576" s="33">
        <v>187.19999694824199</v>
      </c>
      <c r="T576" s="33">
        <v>73.120002746582003</v>
      </c>
      <c r="V576" s="33">
        <v>0</v>
      </c>
    </row>
    <row r="577" spans="1:27" x14ac:dyDescent="0.3">
      <c r="A577" s="33" t="str">
        <f t="shared" si="18"/>
        <v>新生儿</v>
      </c>
      <c r="B577" s="34" t="str">
        <f t="shared" si="19"/>
        <v/>
      </c>
      <c r="C577" s="33" t="s">
        <v>33</v>
      </c>
      <c r="D577" s="33" t="s">
        <v>186</v>
      </c>
      <c r="E577" s="33" t="s">
        <v>187</v>
      </c>
      <c r="F577" s="33" t="s">
        <v>216</v>
      </c>
      <c r="G577" s="33" t="s">
        <v>217</v>
      </c>
      <c r="H577" s="33" t="s">
        <v>1</v>
      </c>
      <c r="I577" s="33" t="s">
        <v>60</v>
      </c>
      <c r="J577" s="33" t="s">
        <v>191</v>
      </c>
      <c r="K577" s="33" t="s">
        <v>58</v>
      </c>
      <c r="L577" s="33" t="s">
        <v>39</v>
      </c>
      <c r="M577" s="33" t="s">
        <v>608</v>
      </c>
      <c r="N577" s="33">
        <v>0</v>
      </c>
      <c r="P577" s="33">
        <v>4</v>
      </c>
      <c r="Q577" s="33">
        <v>2.4000000953674299</v>
      </c>
      <c r="S577" s="33">
        <v>4</v>
      </c>
      <c r="T577" s="33">
        <v>2.4000000953674299</v>
      </c>
    </row>
    <row r="578" spans="1:27" x14ac:dyDescent="0.3">
      <c r="A578" s="33" t="str">
        <f t="shared" si="18"/>
        <v>仪器设备</v>
      </c>
      <c r="B578" s="34" t="str">
        <f t="shared" si="19"/>
        <v>串联质谱仪</v>
      </c>
      <c r="C578" s="33" t="s">
        <v>33</v>
      </c>
      <c r="D578" s="33" t="s">
        <v>186</v>
      </c>
      <c r="E578" s="33" t="s">
        <v>187</v>
      </c>
      <c r="F578" s="33" t="s">
        <v>216</v>
      </c>
      <c r="G578" s="33" t="s">
        <v>217</v>
      </c>
      <c r="H578" s="33" t="s">
        <v>1</v>
      </c>
      <c r="I578" s="33" t="s">
        <v>125</v>
      </c>
      <c r="J578" s="33" t="s">
        <v>126</v>
      </c>
      <c r="K578" s="33" t="s">
        <v>126</v>
      </c>
      <c r="L578" s="33" t="s">
        <v>68</v>
      </c>
      <c r="M578" s="33" t="s">
        <v>608</v>
      </c>
      <c r="V578" s="33">
        <v>2690</v>
      </c>
    </row>
    <row r="579" spans="1:27" x14ac:dyDescent="0.3">
      <c r="A579" s="33" t="str">
        <f t="shared" si="18"/>
        <v>产前</v>
      </c>
      <c r="B579" s="34" t="str">
        <f t="shared" si="19"/>
        <v>CMA_LDT</v>
      </c>
      <c r="C579" s="33" t="s">
        <v>33</v>
      </c>
      <c r="D579" s="33" t="s">
        <v>186</v>
      </c>
      <c r="E579" s="33" t="s">
        <v>187</v>
      </c>
      <c r="F579" s="33" t="s">
        <v>216</v>
      </c>
      <c r="G579" s="33" t="s">
        <v>218</v>
      </c>
      <c r="H579" s="33" t="s">
        <v>0</v>
      </c>
      <c r="I579" s="33" t="s">
        <v>37</v>
      </c>
      <c r="J579" s="33" t="s">
        <v>38</v>
      </c>
      <c r="K579" s="33" t="s">
        <v>38</v>
      </c>
      <c r="L579" s="33" t="s">
        <v>39</v>
      </c>
      <c r="M579" s="33" t="s">
        <v>609</v>
      </c>
      <c r="N579" s="33">
        <v>252</v>
      </c>
      <c r="P579" s="33">
        <v>0</v>
      </c>
      <c r="Q579" s="33">
        <v>378</v>
      </c>
      <c r="S579" s="33">
        <v>400.68000030517601</v>
      </c>
      <c r="T579" s="33">
        <v>126</v>
      </c>
      <c r="X579" s="33">
        <v>123.48000335693401</v>
      </c>
      <c r="Y579" s="33">
        <v>277.19999694824202</v>
      </c>
      <c r="AA579" s="33">
        <v>400.68000030517601</v>
      </c>
    </row>
    <row r="580" spans="1:27" x14ac:dyDescent="0.3">
      <c r="A580" s="33" t="str">
        <f t="shared" si="18"/>
        <v>产前</v>
      </c>
      <c r="B580" s="34" t="str">
        <f t="shared" si="19"/>
        <v/>
      </c>
      <c r="C580" s="33" t="s">
        <v>33</v>
      </c>
      <c r="D580" s="33" t="s">
        <v>186</v>
      </c>
      <c r="E580" s="33" t="s">
        <v>187</v>
      </c>
      <c r="F580" s="33" t="s">
        <v>216</v>
      </c>
      <c r="G580" s="33" t="s">
        <v>218</v>
      </c>
      <c r="H580" s="33" t="s">
        <v>0</v>
      </c>
      <c r="I580" s="33" t="s">
        <v>37</v>
      </c>
      <c r="J580" s="33" t="s">
        <v>119</v>
      </c>
      <c r="K580" s="33" t="s">
        <v>58</v>
      </c>
      <c r="L580" s="33" t="s">
        <v>39</v>
      </c>
      <c r="M580" s="33" t="s">
        <v>609</v>
      </c>
      <c r="P580" s="33">
        <v>2.8800001144409202</v>
      </c>
      <c r="S580" s="33">
        <v>2.8800001144409202</v>
      </c>
    </row>
    <row r="581" spans="1:27" x14ac:dyDescent="0.3">
      <c r="A581" s="33" t="str">
        <f t="shared" si="18"/>
        <v>产前</v>
      </c>
      <c r="B581" s="34" t="str">
        <f t="shared" si="19"/>
        <v/>
      </c>
      <c r="C581" s="33" t="s">
        <v>33</v>
      </c>
      <c r="D581" s="33" t="s">
        <v>186</v>
      </c>
      <c r="E581" s="33" t="s">
        <v>187</v>
      </c>
      <c r="F581" s="33" t="s">
        <v>216</v>
      </c>
      <c r="G581" s="33" t="s">
        <v>218</v>
      </c>
      <c r="H581" s="33" t="s">
        <v>0</v>
      </c>
      <c r="I581" s="33" t="s">
        <v>37</v>
      </c>
      <c r="J581" s="33" t="s">
        <v>84</v>
      </c>
      <c r="K581" s="33" t="s">
        <v>58</v>
      </c>
      <c r="L581" s="33" t="s">
        <v>39</v>
      </c>
      <c r="M581" s="33" t="s">
        <v>609</v>
      </c>
      <c r="P581" s="33">
        <v>6</v>
      </c>
      <c r="S581" s="33">
        <v>6</v>
      </c>
    </row>
    <row r="582" spans="1:27" x14ac:dyDescent="0.3">
      <c r="A582" s="33" t="str">
        <f t="shared" si="18"/>
        <v>产前</v>
      </c>
      <c r="B582" s="34" t="str">
        <f t="shared" si="19"/>
        <v/>
      </c>
      <c r="C582" s="33" t="s">
        <v>33</v>
      </c>
      <c r="D582" s="33" t="s">
        <v>186</v>
      </c>
      <c r="E582" s="33" t="s">
        <v>187</v>
      </c>
      <c r="F582" s="33" t="s">
        <v>216</v>
      </c>
      <c r="G582" s="33" t="s">
        <v>218</v>
      </c>
      <c r="H582" s="33" t="s">
        <v>0</v>
      </c>
      <c r="I582" s="33" t="s">
        <v>37</v>
      </c>
      <c r="J582" s="33" t="s">
        <v>134</v>
      </c>
      <c r="K582" s="33" t="s">
        <v>58</v>
      </c>
      <c r="L582" s="33" t="s">
        <v>39</v>
      </c>
      <c r="M582" s="33" t="s">
        <v>609</v>
      </c>
      <c r="P582" s="33">
        <v>2</v>
      </c>
      <c r="S582" s="33">
        <v>2</v>
      </c>
    </row>
    <row r="583" spans="1:27" x14ac:dyDescent="0.3">
      <c r="A583" s="33" t="str">
        <f t="shared" si="18"/>
        <v>产前</v>
      </c>
      <c r="B583" s="34" t="str">
        <f t="shared" si="19"/>
        <v/>
      </c>
      <c r="C583" s="33" t="s">
        <v>33</v>
      </c>
      <c r="D583" s="33" t="s">
        <v>186</v>
      </c>
      <c r="E583" s="33" t="s">
        <v>187</v>
      </c>
      <c r="F583" s="33" t="s">
        <v>216</v>
      </c>
      <c r="G583" s="33" t="s">
        <v>218</v>
      </c>
      <c r="H583" s="33" t="s">
        <v>0</v>
      </c>
      <c r="I583" s="33" t="s">
        <v>41</v>
      </c>
      <c r="J583" s="33" t="s">
        <v>69</v>
      </c>
      <c r="K583" s="33" t="s">
        <v>58</v>
      </c>
      <c r="L583" s="33" t="s">
        <v>39</v>
      </c>
      <c r="M583" s="33" t="s">
        <v>608</v>
      </c>
      <c r="N583" s="33">
        <v>0</v>
      </c>
      <c r="P583" s="33">
        <v>0</v>
      </c>
      <c r="Q583" s="33">
        <v>14</v>
      </c>
      <c r="S583" s="33">
        <v>21</v>
      </c>
      <c r="T583" s="33">
        <v>14</v>
      </c>
      <c r="Z583" s="33">
        <v>21</v>
      </c>
      <c r="AA583" s="33">
        <v>21</v>
      </c>
    </row>
    <row r="584" spans="1:27" x14ac:dyDescent="0.3">
      <c r="A584" s="33" t="str">
        <f t="shared" si="18"/>
        <v>服务类</v>
      </c>
      <c r="B584" s="34" t="str">
        <f t="shared" si="19"/>
        <v/>
      </c>
      <c r="C584" s="33" t="s">
        <v>33</v>
      </c>
      <c r="D584" s="33" t="s">
        <v>186</v>
      </c>
      <c r="E584" s="33" t="s">
        <v>3</v>
      </c>
      <c r="F584" s="33" t="s">
        <v>219</v>
      </c>
      <c r="G584" s="33" t="s">
        <v>220</v>
      </c>
      <c r="H584" s="33" t="s">
        <v>54</v>
      </c>
      <c r="I584" s="33" t="s">
        <v>221</v>
      </c>
      <c r="J584" s="33" t="s">
        <v>222</v>
      </c>
      <c r="K584" s="33" t="s">
        <v>58</v>
      </c>
      <c r="L584" s="33" t="s">
        <v>39</v>
      </c>
      <c r="M584" s="33" t="s">
        <v>608</v>
      </c>
      <c r="V584" s="33">
        <v>300</v>
      </c>
    </row>
    <row r="585" spans="1:27" x14ac:dyDescent="0.3">
      <c r="A585" s="33" t="str">
        <f t="shared" si="18"/>
        <v>服务类</v>
      </c>
      <c r="B585" s="34" t="str">
        <f t="shared" si="19"/>
        <v/>
      </c>
      <c r="C585" s="33" t="s">
        <v>33</v>
      </c>
      <c r="D585" s="33" t="s">
        <v>186</v>
      </c>
      <c r="E585" s="33" t="s">
        <v>3</v>
      </c>
      <c r="F585" s="33" t="s">
        <v>219</v>
      </c>
      <c r="G585" s="33" t="s">
        <v>220</v>
      </c>
      <c r="H585" s="33" t="s">
        <v>54</v>
      </c>
      <c r="I585" s="33" t="s">
        <v>221</v>
      </c>
      <c r="J585" s="33" t="s">
        <v>222</v>
      </c>
      <c r="K585" s="33" t="s">
        <v>58</v>
      </c>
      <c r="L585" s="33" t="s">
        <v>39</v>
      </c>
      <c r="M585" s="33" t="s">
        <v>54</v>
      </c>
      <c r="N585" s="33">
        <v>300</v>
      </c>
      <c r="Q585" s="33">
        <v>600</v>
      </c>
      <c r="T585" s="33">
        <v>300</v>
      </c>
    </row>
    <row r="586" spans="1:27" x14ac:dyDescent="0.3">
      <c r="A586" s="33" t="str">
        <f t="shared" si="18"/>
        <v>仪器设备</v>
      </c>
      <c r="B586" s="34" t="str">
        <f t="shared" si="19"/>
        <v/>
      </c>
      <c r="C586" s="33" t="s">
        <v>33</v>
      </c>
      <c r="D586" s="33" t="s">
        <v>186</v>
      </c>
      <c r="E586" s="33" t="s">
        <v>3</v>
      </c>
      <c r="F586" s="33" t="s">
        <v>214</v>
      </c>
      <c r="G586" s="33" t="s">
        <v>223</v>
      </c>
      <c r="H586" s="33" t="s">
        <v>0</v>
      </c>
      <c r="I586" s="33" t="s">
        <v>66</v>
      </c>
      <c r="J586" s="33" t="s">
        <v>67</v>
      </c>
      <c r="K586" s="33" t="s">
        <v>58</v>
      </c>
      <c r="L586" s="33" t="s">
        <v>68</v>
      </c>
      <c r="M586" s="33" t="s">
        <v>608</v>
      </c>
      <c r="P586" s="33">
        <v>0</v>
      </c>
      <c r="S586" s="33">
        <v>4.2839999198913601</v>
      </c>
      <c r="X586" s="33">
        <v>4.2839999198913601</v>
      </c>
      <c r="AA586" s="33">
        <v>4.2839999198913601</v>
      </c>
    </row>
    <row r="587" spans="1:27" x14ac:dyDescent="0.3">
      <c r="A587" s="33" t="str">
        <f t="shared" si="18"/>
        <v>产前</v>
      </c>
      <c r="B587" s="34" t="str">
        <f t="shared" si="19"/>
        <v>CMA_LDT</v>
      </c>
      <c r="C587" s="33" t="s">
        <v>33</v>
      </c>
      <c r="D587" s="33" t="s">
        <v>186</v>
      </c>
      <c r="E587" s="33" t="s">
        <v>3</v>
      </c>
      <c r="F587" s="33" t="s">
        <v>219</v>
      </c>
      <c r="G587" s="33" t="s">
        <v>224</v>
      </c>
      <c r="H587" s="33" t="s">
        <v>0</v>
      </c>
      <c r="I587" s="33" t="s">
        <v>37</v>
      </c>
      <c r="J587" s="33" t="s">
        <v>38</v>
      </c>
      <c r="K587" s="33" t="s">
        <v>38</v>
      </c>
      <c r="L587" s="33" t="s">
        <v>39</v>
      </c>
      <c r="M587" s="33" t="s">
        <v>609</v>
      </c>
      <c r="P587" s="33">
        <v>0</v>
      </c>
      <c r="S587" s="33">
        <v>0</v>
      </c>
      <c r="X587" s="33">
        <v>0</v>
      </c>
      <c r="AA587" s="33">
        <v>0</v>
      </c>
    </row>
    <row r="588" spans="1:27" x14ac:dyDescent="0.3">
      <c r="A588" s="33" t="str">
        <f t="shared" si="18"/>
        <v>服务类</v>
      </c>
      <c r="B588" s="34" t="str">
        <f t="shared" si="19"/>
        <v/>
      </c>
      <c r="C588" s="33" t="s">
        <v>33</v>
      </c>
      <c r="D588" s="33" t="s">
        <v>186</v>
      </c>
      <c r="E588" s="33" t="s">
        <v>3</v>
      </c>
      <c r="F588" s="33" t="s">
        <v>219</v>
      </c>
      <c r="G588" s="33" t="s">
        <v>225</v>
      </c>
      <c r="H588" s="33" t="s">
        <v>54</v>
      </c>
      <c r="I588" s="33" t="s">
        <v>221</v>
      </c>
      <c r="J588" s="33" t="s">
        <v>226</v>
      </c>
      <c r="K588" s="33" t="s">
        <v>58</v>
      </c>
      <c r="L588" s="33" t="s">
        <v>39</v>
      </c>
      <c r="M588" s="33" t="s">
        <v>54</v>
      </c>
      <c r="P588" s="33">
        <v>3.1710000038146999</v>
      </c>
      <c r="S588" s="33">
        <v>3.1139999628066999</v>
      </c>
      <c r="X588" s="33">
        <v>-5.7000041007995599E-2</v>
      </c>
      <c r="AA588" s="33">
        <v>-5.7000041007995599E-2</v>
      </c>
    </row>
    <row r="589" spans="1:27" x14ac:dyDescent="0.3">
      <c r="A589" s="33" t="str">
        <f t="shared" si="18"/>
        <v>产前</v>
      </c>
      <c r="B589" s="34" t="str">
        <f t="shared" si="19"/>
        <v/>
      </c>
      <c r="C589" s="33" t="s">
        <v>33</v>
      </c>
      <c r="D589" s="33" t="s">
        <v>186</v>
      </c>
      <c r="E589" s="33" t="s">
        <v>3</v>
      </c>
      <c r="F589" s="33" t="s">
        <v>219</v>
      </c>
      <c r="G589" s="33" t="s">
        <v>227</v>
      </c>
      <c r="H589" s="33" t="s">
        <v>0</v>
      </c>
      <c r="I589" s="33" t="s">
        <v>229</v>
      </c>
      <c r="J589" s="33" t="s">
        <v>229</v>
      </c>
      <c r="K589" s="33" t="s">
        <v>58</v>
      </c>
      <c r="L589" s="33" t="s">
        <v>39</v>
      </c>
      <c r="M589" s="33" t="s">
        <v>609</v>
      </c>
      <c r="P589" s="33">
        <v>0</v>
      </c>
      <c r="S589" s="33">
        <v>7.6050000190734899</v>
      </c>
      <c r="Z589" s="33">
        <v>7.6050000190734899</v>
      </c>
      <c r="AA589" s="33">
        <v>7.6050000190734899</v>
      </c>
    </row>
    <row r="590" spans="1:27" x14ac:dyDescent="0.3">
      <c r="A590" s="33" t="str">
        <f t="shared" si="18"/>
        <v>产前</v>
      </c>
      <c r="B590" s="34" t="str">
        <f t="shared" si="19"/>
        <v/>
      </c>
      <c r="C590" s="33" t="s">
        <v>33</v>
      </c>
      <c r="D590" s="33" t="s">
        <v>186</v>
      </c>
      <c r="E590" s="33" t="s">
        <v>3</v>
      </c>
      <c r="F590" s="33" t="s">
        <v>219</v>
      </c>
      <c r="G590" s="33" t="s">
        <v>227</v>
      </c>
      <c r="H590" s="33" t="s">
        <v>0</v>
      </c>
      <c r="I590" s="33" t="s">
        <v>37</v>
      </c>
      <c r="J590" s="33" t="s">
        <v>83</v>
      </c>
      <c r="K590" s="33" t="s">
        <v>58</v>
      </c>
      <c r="L590" s="33" t="s">
        <v>39</v>
      </c>
      <c r="M590" s="33" t="s">
        <v>609</v>
      </c>
      <c r="N590" s="33">
        <v>32.919998168945298</v>
      </c>
      <c r="P590" s="33">
        <v>0</v>
      </c>
      <c r="Q590" s="33">
        <v>49.379997253417997</v>
      </c>
      <c r="S590" s="33">
        <v>131.788997650146</v>
      </c>
      <c r="T590" s="33">
        <v>16.459999084472699</v>
      </c>
      <c r="Z590" s="33">
        <v>131.788997650146</v>
      </c>
      <c r="AA590" s="33">
        <v>131.788997650146</v>
      </c>
    </row>
    <row r="591" spans="1:27" x14ac:dyDescent="0.3">
      <c r="A591" s="33" t="str">
        <f t="shared" si="18"/>
        <v>产前</v>
      </c>
      <c r="B591" s="34" t="str">
        <f t="shared" si="19"/>
        <v/>
      </c>
      <c r="C591" s="33" t="s">
        <v>33</v>
      </c>
      <c r="D591" s="33" t="s">
        <v>186</v>
      </c>
      <c r="E591" s="33" t="s">
        <v>3</v>
      </c>
      <c r="F591" s="33" t="s">
        <v>219</v>
      </c>
      <c r="G591" s="33" t="s">
        <v>227</v>
      </c>
      <c r="H591" s="33" t="s">
        <v>0</v>
      </c>
      <c r="I591" s="33" t="s">
        <v>37</v>
      </c>
      <c r="J591" s="33" t="s">
        <v>83</v>
      </c>
      <c r="K591" s="33" t="s">
        <v>58</v>
      </c>
      <c r="L591" s="33" t="s">
        <v>39</v>
      </c>
      <c r="M591" s="33" t="s">
        <v>608</v>
      </c>
      <c r="O591" s="33">
        <v>20660.099609375</v>
      </c>
      <c r="R591" s="33">
        <v>30990.1494140625</v>
      </c>
      <c r="U591" s="33">
        <v>10330.0498046875</v>
      </c>
      <c r="V591" s="33">
        <v>16.459999084472699</v>
      </c>
    </row>
    <row r="592" spans="1:27" x14ac:dyDescent="0.3">
      <c r="A592" s="33" t="str">
        <f t="shared" si="18"/>
        <v>产前</v>
      </c>
      <c r="B592" s="34" t="str">
        <f t="shared" si="19"/>
        <v>CMA_LDT</v>
      </c>
      <c r="C592" s="33" t="s">
        <v>33</v>
      </c>
      <c r="D592" s="33" t="s">
        <v>186</v>
      </c>
      <c r="E592" s="33" t="s">
        <v>3</v>
      </c>
      <c r="F592" s="33" t="s">
        <v>219</v>
      </c>
      <c r="G592" s="33" t="s">
        <v>227</v>
      </c>
      <c r="H592" s="33" t="s">
        <v>0</v>
      </c>
      <c r="I592" s="33" t="s">
        <v>37</v>
      </c>
      <c r="J592" s="33" t="s">
        <v>38</v>
      </c>
      <c r="K592" s="33" t="s">
        <v>38</v>
      </c>
      <c r="L592" s="33" t="s">
        <v>39</v>
      </c>
      <c r="M592" s="33" t="s">
        <v>609</v>
      </c>
      <c r="N592" s="33">
        <v>98.819999694824205</v>
      </c>
      <c r="P592" s="33">
        <v>0</v>
      </c>
      <c r="Q592" s="33">
        <v>148.22999954223599</v>
      </c>
      <c r="S592" s="33">
        <v>296.52399444580101</v>
      </c>
      <c r="T592" s="33">
        <v>49.409999847412102</v>
      </c>
      <c r="Z592" s="33">
        <v>296.52399444580101</v>
      </c>
      <c r="AA592" s="33">
        <v>296.52399444580101</v>
      </c>
    </row>
    <row r="593" spans="1:27" x14ac:dyDescent="0.3">
      <c r="A593" s="33" t="str">
        <f t="shared" si="18"/>
        <v>产前</v>
      </c>
      <c r="B593" s="34" t="str">
        <f t="shared" si="19"/>
        <v>CMA_产品类</v>
      </c>
      <c r="C593" s="33" t="s">
        <v>33</v>
      </c>
      <c r="D593" s="33" t="s">
        <v>186</v>
      </c>
      <c r="E593" s="33" t="s">
        <v>3</v>
      </c>
      <c r="F593" s="33" t="s">
        <v>219</v>
      </c>
      <c r="G593" s="33" t="s">
        <v>227</v>
      </c>
      <c r="H593" s="33" t="s">
        <v>0</v>
      </c>
      <c r="I593" s="33" t="s">
        <v>37</v>
      </c>
      <c r="J593" s="33" t="s">
        <v>38</v>
      </c>
      <c r="K593" s="33" t="s">
        <v>38</v>
      </c>
      <c r="L593" s="33" t="s">
        <v>39</v>
      </c>
      <c r="M593" s="33" t="s">
        <v>608</v>
      </c>
      <c r="V593" s="33">
        <v>49.409999847412102</v>
      </c>
    </row>
    <row r="594" spans="1:27" x14ac:dyDescent="0.3">
      <c r="A594" s="33" t="str">
        <f t="shared" si="18"/>
        <v>产前</v>
      </c>
      <c r="B594" s="34" t="str">
        <f t="shared" si="19"/>
        <v/>
      </c>
      <c r="C594" s="33" t="s">
        <v>33</v>
      </c>
      <c r="D594" s="33" t="s">
        <v>186</v>
      </c>
      <c r="E594" s="33" t="s">
        <v>3</v>
      </c>
      <c r="F594" s="33" t="s">
        <v>219</v>
      </c>
      <c r="G594" s="33" t="s">
        <v>227</v>
      </c>
      <c r="H594" s="33" t="s">
        <v>0</v>
      </c>
      <c r="I594" s="33" t="s">
        <v>37</v>
      </c>
      <c r="J594" s="33" t="s">
        <v>105</v>
      </c>
      <c r="K594" s="33" t="s">
        <v>58</v>
      </c>
      <c r="L594" s="33" t="s">
        <v>39</v>
      </c>
      <c r="M594" s="33" t="s">
        <v>609</v>
      </c>
      <c r="P594" s="33">
        <v>0</v>
      </c>
      <c r="S594" s="33">
        <v>2.05900001525879</v>
      </c>
      <c r="Z594" s="33">
        <v>2.05900001525879</v>
      </c>
      <c r="AA594" s="33">
        <v>2.05900001525879</v>
      </c>
    </row>
    <row r="595" spans="1:27" x14ac:dyDescent="0.3">
      <c r="A595" s="33" t="str">
        <f t="shared" si="18"/>
        <v>产前</v>
      </c>
      <c r="B595" s="34" t="str">
        <f t="shared" si="19"/>
        <v/>
      </c>
      <c r="C595" s="33" t="s">
        <v>33</v>
      </c>
      <c r="D595" s="33" t="s">
        <v>186</v>
      </c>
      <c r="E595" s="33" t="s">
        <v>3</v>
      </c>
      <c r="F595" s="33" t="s">
        <v>219</v>
      </c>
      <c r="G595" s="33" t="s">
        <v>227</v>
      </c>
      <c r="H595" s="33" t="s">
        <v>0</v>
      </c>
      <c r="I595" s="33" t="s">
        <v>37</v>
      </c>
      <c r="J595" s="33" t="s">
        <v>366</v>
      </c>
      <c r="K595" s="33" t="s">
        <v>58</v>
      </c>
      <c r="L595" s="33" t="s">
        <v>39</v>
      </c>
      <c r="M595" s="33" t="s">
        <v>609</v>
      </c>
      <c r="P595" s="33">
        <v>0</v>
      </c>
      <c r="S595" s="33">
        <v>6.6990001201629603</v>
      </c>
      <c r="Z595" s="33">
        <v>6.6990001201629603</v>
      </c>
      <c r="AA595" s="33">
        <v>6.6990001201629603</v>
      </c>
    </row>
    <row r="596" spans="1:27" x14ac:dyDescent="0.3">
      <c r="A596" s="33" t="str">
        <f t="shared" si="18"/>
        <v>产前</v>
      </c>
      <c r="B596" s="34" t="str">
        <f t="shared" si="19"/>
        <v/>
      </c>
      <c r="C596" s="33" t="s">
        <v>33</v>
      </c>
      <c r="D596" s="33" t="s">
        <v>186</v>
      </c>
      <c r="E596" s="33" t="s">
        <v>3</v>
      </c>
      <c r="F596" s="33" t="s">
        <v>219</v>
      </c>
      <c r="G596" s="33" t="s">
        <v>227</v>
      </c>
      <c r="H596" s="33" t="s">
        <v>0</v>
      </c>
      <c r="I596" s="33" t="s">
        <v>37</v>
      </c>
      <c r="J596" s="33" t="s">
        <v>84</v>
      </c>
      <c r="K596" s="33" t="s">
        <v>58</v>
      </c>
      <c r="L596" s="33" t="s">
        <v>39</v>
      </c>
      <c r="M596" s="33" t="s">
        <v>609</v>
      </c>
      <c r="N596" s="33">
        <v>3.5199999809265101</v>
      </c>
      <c r="P596" s="33">
        <v>0</v>
      </c>
      <c r="Q596" s="33">
        <v>5.2799999713897696</v>
      </c>
      <c r="S596" s="33">
        <v>13.068000078201299</v>
      </c>
      <c r="T596" s="33">
        <v>1.7599999904632599</v>
      </c>
      <c r="Z596" s="33">
        <v>13.068000078201299</v>
      </c>
      <c r="AA596" s="33">
        <v>13.068000078201299</v>
      </c>
    </row>
    <row r="597" spans="1:27" x14ac:dyDescent="0.3">
      <c r="A597" s="33" t="str">
        <f t="shared" si="18"/>
        <v>产前</v>
      </c>
      <c r="B597" s="34" t="str">
        <f t="shared" si="19"/>
        <v/>
      </c>
      <c r="C597" s="33" t="s">
        <v>33</v>
      </c>
      <c r="D597" s="33" t="s">
        <v>186</v>
      </c>
      <c r="E597" s="33" t="s">
        <v>3</v>
      </c>
      <c r="F597" s="33" t="s">
        <v>219</v>
      </c>
      <c r="G597" s="33" t="s">
        <v>227</v>
      </c>
      <c r="H597" s="33" t="s">
        <v>0</v>
      </c>
      <c r="I597" s="33" t="s">
        <v>37</v>
      </c>
      <c r="J597" s="33" t="s">
        <v>84</v>
      </c>
      <c r="K597" s="33" t="s">
        <v>58</v>
      </c>
      <c r="L597" s="33" t="s">
        <v>39</v>
      </c>
      <c r="M597" s="33" t="s">
        <v>608</v>
      </c>
      <c r="V597" s="33">
        <v>1.7599999904632599</v>
      </c>
    </row>
    <row r="598" spans="1:27" x14ac:dyDescent="0.3">
      <c r="A598" s="33" t="str">
        <f t="shared" si="18"/>
        <v>产前</v>
      </c>
      <c r="B598" s="34" t="str">
        <f t="shared" si="19"/>
        <v/>
      </c>
      <c r="C598" s="33" t="s">
        <v>33</v>
      </c>
      <c r="D598" s="33" t="s">
        <v>186</v>
      </c>
      <c r="E598" s="33" t="s">
        <v>3</v>
      </c>
      <c r="F598" s="33" t="s">
        <v>219</v>
      </c>
      <c r="G598" s="33" t="s">
        <v>227</v>
      </c>
      <c r="H598" s="33" t="s">
        <v>0</v>
      </c>
      <c r="I598" s="33" t="s">
        <v>37</v>
      </c>
      <c r="J598" s="33" t="s">
        <v>134</v>
      </c>
      <c r="K598" s="33" t="s">
        <v>58</v>
      </c>
      <c r="L598" s="33" t="s">
        <v>39</v>
      </c>
      <c r="M598" s="33" t="s">
        <v>609</v>
      </c>
      <c r="P598" s="33">
        <v>0</v>
      </c>
      <c r="S598" s="33">
        <v>6.5910002589225796</v>
      </c>
      <c r="Z598" s="33">
        <v>6.5910002589225796</v>
      </c>
      <c r="AA598" s="33">
        <v>6.5910002589225796</v>
      </c>
    </row>
    <row r="599" spans="1:27" x14ac:dyDescent="0.3">
      <c r="A599" s="33" t="str">
        <f t="shared" si="18"/>
        <v>产前</v>
      </c>
      <c r="B599" s="34" t="str">
        <f t="shared" si="19"/>
        <v/>
      </c>
      <c r="C599" s="33" t="s">
        <v>33</v>
      </c>
      <c r="D599" s="33" t="s">
        <v>186</v>
      </c>
      <c r="E599" s="33" t="s">
        <v>3</v>
      </c>
      <c r="F599" s="33" t="s">
        <v>219</v>
      </c>
      <c r="G599" s="33" t="s">
        <v>227</v>
      </c>
      <c r="H599" s="33" t="s">
        <v>0</v>
      </c>
      <c r="I599" s="33" t="s">
        <v>37</v>
      </c>
      <c r="J599" s="33" t="s">
        <v>106</v>
      </c>
      <c r="K599" s="33" t="s">
        <v>58</v>
      </c>
      <c r="L599" s="33" t="s">
        <v>39</v>
      </c>
      <c r="M599" s="33" t="s">
        <v>609</v>
      </c>
      <c r="P599" s="33">
        <v>0</v>
      </c>
      <c r="S599" s="33">
        <v>40.560001373291001</v>
      </c>
      <c r="Z599" s="33">
        <v>40.560001373291001</v>
      </c>
      <c r="AA599" s="33">
        <v>40.560001373291001</v>
      </c>
    </row>
    <row r="600" spans="1:27" x14ac:dyDescent="0.3">
      <c r="A600" s="33" t="str">
        <f t="shared" si="18"/>
        <v>产前</v>
      </c>
      <c r="B600" s="34" t="str">
        <f t="shared" si="19"/>
        <v/>
      </c>
      <c r="C600" s="33" t="s">
        <v>33</v>
      </c>
      <c r="D600" s="33" t="s">
        <v>186</v>
      </c>
      <c r="E600" s="33" t="s">
        <v>3</v>
      </c>
      <c r="F600" s="33" t="s">
        <v>219</v>
      </c>
      <c r="G600" s="33" t="s">
        <v>227</v>
      </c>
      <c r="H600" s="33" t="s">
        <v>0</v>
      </c>
      <c r="I600" s="33" t="s">
        <v>41</v>
      </c>
      <c r="J600" s="33" t="s">
        <v>108</v>
      </c>
      <c r="K600" s="33" t="s">
        <v>58</v>
      </c>
      <c r="L600" s="33" t="s">
        <v>39</v>
      </c>
      <c r="M600" s="33" t="s">
        <v>608</v>
      </c>
      <c r="P600" s="33">
        <v>0</v>
      </c>
      <c r="S600" s="33">
        <v>0.479999989271164</v>
      </c>
      <c r="W600" s="33">
        <v>0.479999989271164</v>
      </c>
      <c r="AA600" s="33">
        <v>0.479999989271164</v>
      </c>
    </row>
    <row r="601" spans="1:27" x14ac:dyDescent="0.3">
      <c r="A601" s="33" t="str">
        <f t="shared" si="18"/>
        <v>新生儿</v>
      </c>
      <c r="B601" s="34" t="str">
        <f t="shared" si="19"/>
        <v/>
      </c>
      <c r="C601" s="33" t="s">
        <v>33</v>
      </c>
      <c r="D601" s="33" t="s">
        <v>186</v>
      </c>
      <c r="E601" s="33" t="s">
        <v>3</v>
      </c>
      <c r="F601" s="33" t="s">
        <v>219</v>
      </c>
      <c r="G601" s="33" t="s">
        <v>227</v>
      </c>
      <c r="H601" s="33" t="s">
        <v>1</v>
      </c>
      <c r="I601" s="33" t="s">
        <v>92</v>
      </c>
      <c r="J601" s="33" t="s">
        <v>92</v>
      </c>
      <c r="K601" s="33" t="s">
        <v>58</v>
      </c>
      <c r="L601" s="33" t="s">
        <v>39</v>
      </c>
      <c r="M601" s="33" t="s">
        <v>609</v>
      </c>
      <c r="N601" s="33">
        <v>9.5</v>
      </c>
      <c r="P601" s="33">
        <v>0</v>
      </c>
      <c r="Q601" s="33">
        <v>14.25</v>
      </c>
      <c r="S601" s="33">
        <v>9.1260001659393293</v>
      </c>
      <c r="T601" s="33">
        <v>4.75</v>
      </c>
      <c r="Z601" s="33">
        <v>9.1260001659393293</v>
      </c>
      <c r="AA601" s="33">
        <v>9.1260001659393293</v>
      </c>
    </row>
    <row r="602" spans="1:27" x14ac:dyDescent="0.3">
      <c r="A602" s="33" t="str">
        <f t="shared" si="18"/>
        <v>新生儿</v>
      </c>
      <c r="B602" s="34" t="str">
        <f t="shared" si="19"/>
        <v/>
      </c>
      <c r="C602" s="33" t="s">
        <v>33</v>
      </c>
      <c r="D602" s="33" t="s">
        <v>186</v>
      </c>
      <c r="E602" s="33" t="s">
        <v>3</v>
      </c>
      <c r="F602" s="33" t="s">
        <v>219</v>
      </c>
      <c r="G602" s="33" t="s">
        <v>227</v>
      </c>
      <c r="H602" s="33" t="s">
        <v>1</v>
      </c>
      <c r="I602" s="33" t="s">
        <v>92</v>
      </c>
      <c r="J602" s="33" t="s">
        <v>92</v>
      </c>
      <c r="K602" s="33" t="s">
        <v>58</v>
      </c>
      <c r="L602" s="33" t="s">
        <v>39</v>
      </c>
      <c r="M602" s="33" t="s">
        <v>608</v>
      </c>
      <c r="O602" s="33">
        <v>9870.580078125</v>
      </c>
      <c r="R602" s="33">
        <v>14805.8701171875</v>
      </c>
      <c r="U602" s="33">
        <v>4935.2900390625</v>
      </c>
      <c r="V602" s="33">
        <v>4.75</v>
      </c>
    </row>
    <row r="603" spans="1:27" x14ac:dyDescent="0.3">
      <c r="A603" s="33" t="str">
        <f t="shared" si="18"/>
        <v>新生儿</v>
      </c>
      <c r="B603" s="34" t="str">
        <f t="shared" si="19"/>
        <v/>
      </c>
      <c r="C603" s="33" t="s">
        <v>33</v>
      </c>
      <c r="D603" s="33" t="s">
        <v>186</v>
      </c>
      <c r="E603" s="33" t="s">
        <v>3</v>
      </c>
      <c r="F603" s="33" t="s">
        <v>219</v>
      </c>
      <c r="G603" s="33" t="s">
        <v>227</v>
      </c>
      <c r="H603" s="33" t="s">
        <v>1</v>
      </c>
      <c r="I603" s="33" t="s">
        <v>233</v>
      </c>
      <c r="J603" s="33" t="s">
        <v>234</v>
      </c>
      <c r="K603" s="33" t="s">
        <v>58</v>
      </c>
      <c r="L603" s="33" t="s">
        <v>39</v>
      </c>
      <c r="M603" s="33" t="s">
        <v>609</v>
      </c>
      <c r="P603" s="33">
        <v>0</v>
      </c>
      <c r="S603" s="33">
        <v>9.2659997940063494</v>
      </c>
      <c r="Z603" s="33">
        <v>9.2659997940063494</v>
      </c>
      <c r="AA603" s="33">
        <v>9.2659997940063494</v>
      </c>
    </row>
    <row r="604" spans="1:27" x14ac:dyDescent="0.3">
      <c r="A604" s="33" t="str">
        <f t="shared" si="18"/>
        <v>新生儿</v>
      </c>
      <c r="B604" s="34" t="str">
        <f t="shared" si="19"/>
        <v/>
      </c>
      <c r="C604" s="33" t="s">
        <v>33</v>
      </c>
      <c r="D604" s="33" t="s">
        <v>186</v>
      </c>
      <c r="E604" s="33" t="s">
        <v>3</v>
      </c>
      <c r="F604" s="33" t="s">
        <v>219</v>
      </c>
      <c r="G604" s="33" t="s">
        <v>227</v>
      </c>
      <c r="H604" s="33" t="s">
        <v>1</v>
      </c>
      <c r="I604" s="33" t="s">
        <v>95</v>
      </c>
      <c r="J604" s="33" t="s">
        <v>141</v>
      </c>
      <c r="K604" s="33" t="s">
        <v>58</v>
      </c>
      <c r="L604" s="33" t="s">
        <v>39</v>
      </c>
      <c r="M604" s="33" t="s">
        <v>609</v>
      </c>
      <c r="N604" s="33">
        <v>9</v>
      </c>
      <c r="Q604" s="33">
        <v>13.5</v>
      </c>
      <c r="T604" s="33">
        <v>4.5</v>
      </c>
    </row>
    <row r="605" spans="1:27" x14ac:dyDescent="0.3">
      <c r="A605" s="33" t="str">
        <f t="shared" si="18"/>
        <v>新生儿</v>
      </c>
      <c r="B605" s="34" t="str">
        <f t="shared" si="19"/>
        <v/>
      </c>
      <c r="C605" s="33" t="s">
        <v>33</v>
      </c>
      <c r="D605" s="33" t="s">
        <v>186</v>
      </c>
      <c r="E605" s="33" t="s">
        <v>3</v>
      </c>
      <c r="F605" s="33" t="s">
        <v>219</v>
      </c>
      <c r="G605" s="33" t="s">
        <v>227</v>
      </c>
      <c r="H605" s="33" t="s">
        <v>1</v>
      </c>
      <c r="I605" s="33" t="s">
        <v>95</v>
      </c>
      <c r="J605" s="33" t="s">
        <v>141</v>
      </c>
      <c r="K605" s="33" t="s">
        <v>58</v>
      </c>
      <c r="L605" s="33" t="s">
        <v>39</v>
      </c>
      <c r="M605" s="33" t="s">
        <v>608</v>
      </c>
      <c r="V605" s="33">
        <v>4.5</v>
      </c>
    </row>
    <row r="606" spans="1:27" x14ac:dyDescent="0.3">
      <c r="A606" s="33" t="str">
        <f t="shared" si="18"/>
        <v>新生儿</v>
      </c>
      <c r="B606" s="34" t="str">
        <f t="shared" si="19"/>
        <v/>
      </c>
      <c r="C606" s="33" t="s">
        <v>33</v>
      </c>
      <c r="D606" s="33" t="s">
        <v>186</v>
      </c>
      <c r="E606" s="33" t="s">
        <v>3</v>
      </c>
      <c r="F606" s="33" t="s">
        <v>219</v>
      </c>
      <c r="G606" s="33" t="s">
        <v>227</v>
      </c>
      <c r="H606" s="33" t="s">
        <v>1</v>
      </c>
      <c r="I606" s="33" t="s">
        <v>95</v>
      </c>
      <c r="J606" s="33" t="s">
        <v>606</v>
      </c>
      <c r="K606" s="33" t="s">
        <v>58</v>
      </c>
      <c r="L606" s="33" t="s">
        <v>39</v>
      </c>
      <c r="M606" s="33" t="s">
        <v>609</v>
      </c>
      <c r="P606" s="33">
        <v>0</v>
      </c>
      <c r="S606" s="33">
        <v>3.54900014400482</v>
      </c>
      <c r="Z606" s="33">
        <v>3.54900014400482</v>
      </c>
      <c r="AA606" s="33">
        <v>3.54900014400482</v>
      </c>
    </row>
    <row r="607" spans="1:27" x14ac:dyDescent="0.3">
      <c r="A607" s="33" t="str">
        <f t="shared" si="18"/>
        <v>服务类</v>
      </c>
      <c r="B607" s="34" t="str">
        <f t="shared" si="19"/>
        <v>软件</v>
      </c>
      <c r="C607" s="33" t="s">
        <v>33</v>
      </c>
      <c r="D607" s="33" t="s">
        <v>186</v>
      </c>
      <c r="E607" s="33" t="s">
        <v>3</v>
      </c>
      <c r="F607" s="33" t="s">
        <v>219</v>
      </c>
      <c r="G607" s="33" t="s">
        <v>227</v>
      </c>
      <c r="H607" s="33" t="s">
        <v>54</v>
      </c>
      <c r="I607" s="33" t="s">
        <v>55</v>
      </c>
      <c r="J607" s="33" t="s">
        <v>56</v>
      </c>
      <c r="K607" s="33" t="s">
        <v>719</v>
      </c>
      <c r="L607" s="33" t="s">
        <v>39</v>
      </c>
      <c r="M607" s="33" t="s">
        <v>54</v>
      </c>
      <c r="P607" s="33">
        <v>0.5</v>
      </c>
      <c r="S607" s="33">
        <v>0.5</v>
      </c>
    </row>
    <row r="608" spans="1:27" x14ac:dyDescent="0.3">
      <c r="A608" s="33" t="str">
        <f t="shared" si="18"/>
        <v>产前</v>
      </c>
      <c r="B608" s="34" t="str">
        <f t="shared" si="19"/>
        <v>NIPT</v>
      </c>
      <c r="C608" s="33" t="s">
        <v>33</v>
      </c>
      <c r="D608" s="33" t="s">
        <v>186</v>
      </c>
      <c r="E608" s="33" t="s">
        <v>3</v>
      </c>
      <c r="F608" s="33" t="s">
        <v>219</v>
      </c>
      <c r="G608" s="33" t="s">
        <v>228</v>
      </c>
      <c r="H608" s="33" t="s">
        <v>0</v>
      </c>
      <c r="I608" s="33" t="s">
        <v>78</v>
      </c>
      <c r="J608" s="33" t="s">
        <v>114</v>
      </c>
      <c r="K608" s="33" t="s">
        <v>78</v>
      </c>
      <c r="L608" s="33" t="s">
        <v>39</v>
      </c>
      <c r="M608" s="33" t="s">
        <v>609</v>
      </c>
      <c r="N608" s="33">
        <v>200</v>
      </c>
      <c r="Q608" s="33">
        <v>300</v>
      </c>
      <c r="T608" s="33">
        <v>100</v>
      </c>
    </row>
    <row r="609" spans="1:27" x14ac:dyDescent="0.3">
      <c r="A609" s="33" t="str">
        <f t="shared" si="18"/>
        <v>产前</v>
      </c>
      <c r="B609" s="34" t="str">
        <f t="shared" si="19"/>
        <v>NIPT</v>
      </c>
      <c r="C609" s="33" t="s">
        <v>33</v>
      </c>
      <c r="D609" s="33" t="s">
        <v>186</v>
      </c>
      <c r="E609" s="33" t="s">
        <v>3</v>
      </c>
      <c r="F609" s="33" t="s">
        <v>219</v>
      </c>
      <c r="G609" s="33" t="s">
        <v>228</v>
      </c>
      <c r="H609" s="33" t="s">
        <v>0</v>
      </c>
      <c r="I609" s="33" t="s">
        <v>78</v>
      </c>
      <c r="J609" s="33" t="s">
        <v>114</v>
      </c>
      <c r="K609" s="33" t="s">
        <v>78</v>
      </c>
      <c r="L609" s="33" t="s">
        <v>39</v>
      </c>
      <c r="M609" s="33" t="s">
        <v>608</v>
      </c>
      <c r="V609" s="33">
        <v>100</v>
      </c>
    </row>
    <row r="610" spans="1:27" x14ac:dyDescent="0.3">
      <c r="A610" s="33" t="str">
        <f t="shared" si="18"/>
        <v>产前</v>
      </c>
      <c r="B610" s="34" t="str">
        <f t="shared" si="19"/>
        <v/>
      </c>
      <c r="C610" s="33" t="s">
        <v>33</v>
      </c>
      <c r="D610" s="33" t="s">
        <v>186</v>
      </c>
      <c r="E610" s="33" t="s">
        <v>3</v>
      </c>
      <c r="F610" s="33" t="s">
        <v>219</v>
      </c>
      <c r="G610" s="33" t="s">
        <v>228</v>
      </c>
      <c r="H610" s="33" t="s">
        <v>0</v>
      </c>
      <c r="I610" s="33" t="s">
        <v>45</v>
      </c>
      <c r="J610" s="33" t="s">
        <v>46</v>
      </c>
      <c r="K610" s="33" t="s">
        <v>58</v>
      </c>
      <c r="L610" s="33" t="s">
        <v>39</v>
      </c>
      <c r="M610" s="33" t="s">
        <v>608</v>
      </c>
      <c r="P610" s="33">
        <v>45.800001144409201</v>
      </c>
      <c r="S610" s="33">
        <v>45.800001144409201</v>
      </c>
    </row>
    <row r="611" spans="1:27" x14ac:dyDescent="0.3">
      <c r="A611" s="33" t="str">
        <f t="shared" si="18"/>
        <v>产前</v>
      </c>
      <c r="B611" s="34" t="str">
        <f t="shared" si="19"/>
        <v/>
      </c>
      <c r="C611" s="33" t="s">
        <v>33</v>
      </c>
      <c r="D611" s="33" t="s">
        <v>186</v>
      </c>
      <c r="E611" s="33" t="s">
        <v>3</v>
      </c>
      <c r="F611" s="33" t="s">
        <v>219</v>
      </c>
      <c r="G611" s="33" t="s">
        <v>228</v>
      </c>
      <c r="H611" s="33" t="s">
        <v>0</v>
      </c>
      <c r="I611" s="33" t="s">
        <v>229</v>
      </c>
      <c r="J611" s="33" t="s">
        <v>229</v>
      </c>
      <c r="K611" s="33" t="s">
        <v>58</v>
      </c>
      <c r="L611" s="33" t="s">
        <v>39</v>
      </c>
      <c r="M611" s="33" t="s">
        <v>609</v>
      </c>
      <c r="N611" s="33">
        <v>40</v>
      </c>
      <c r="Q611" s="33">
        <v>60</v>
      </c>
      <c r="T611" s="33">
        <v>20</v>
      </c>
    </row>
    <row r="612" spans="1:27" x14ac:dyDescent="0.3">
      <c r="A612" s="33" t="str">
        <f t="shared" si="18"/>
        <v>产前</v>
      </c>
      <c r="B612" s="34" t="str">
        <f t="shared" si="19"/>
        <v>血清学筛查</v>
      </c>
      <c r="C612" s="33" t="s">
        <v>33</v>
      </c>
      <c r="D612" s="33" t="s">
        <v>186</v>
      </c>
      <c r="E612" s="33" t="s">
        <v>3</v>
      </c>
      <c r="F612" s="33" t="s">
        <v>219</v>
      </c>
      <c r="G612" s="33" t="s">
        <v>228</v>
      </c>
      <c r="H612" s="33" t="s">
        <v>0</v>
      </c>
      <c r="I612" s="33" t="s">
        <v>79</v>
      </c>
      <c r="J612" s="33" t="s">
        <v>80</v>
      </c>
      <c r="K612" s="33" t="s">
        <v>79</v>
      </c>
      <c r="L612" s="33" t="s">
        <v>39</v>
      </c>
      <c r="M612" s="33" t="s">
        <v>608</v>
      </c>
      <c r="N612" s="33">
        <v>210</v>
      </c>
      <c r="P612" s="33">
        <v>670</v>
      </c>
      <c r="Q612" s="33">
        <v>315</v>
      </c>
      <c r="S612" s="33">
        <v>670</v>
      </c>
      <c r="T612" s="33">
        <v>105</v>
      </c>
      <c r="V612" s="33">
        <v>105</v>
      </c>
    </row>
    <row r="613" spans="1:27" x14ac:dyDescent="0.3">
      <c r="A613" s="33" t="str">
        <f t="shared" si="18"/>
        <v>产前</v>
      </c>
      <c r="B613" s="34" t="str">
        <f t="shared" si="19"/>
        <v>血清学筛查</v>
      </c>
      <c r="C613" s="33" t="s">
        <v>33</v>
      </c>
      <c r="D613" s="33" t="s">
        <v>186</v>
      </c>
      <c r="E613" s="33" t="s">
        <v>3</v>
      </c>
      <c r="F613" s="33" t="s">
        <v>219</v>
      </c>
      <c r="G613" s="33" t="s">
        <v>228</v>
      </c>
      <c r="H613" s="33" t="s">
        <v>0</v>
      </c>
      <c r="I613" s="33" t="s">
        <v>79</v>
      </c>
      <c r="J613" s="33" t="s">
        <v>102</v>
      </c>
      <c r="K613" s="33" t="s">
        <v>79</v>
      </c>
      <c r="L613" s="33" t="s">
        <v>39</v>
      </c>
      <c r="M613" s="33" t="s">
        <v>608</v>
      </c>
      <c r="N613" s="33">
        <v>102</v>
      </c>
      <c r="P613" s="33">
        <v>293.64001464843801</v>
      </c>
      <c r="Q613" s="33">
        <v>153</v>
      </c>
      <c r="S613" s="33">
        <v>293.64001464843801</v>
      </c>
      <c r="T613" s="33">
        <v>51</v>
      </c>
      <c r="V613" s="33">
        <v>51</v>
      </c>
    </row>
    <row r="614" spans="1:27" x14ac:dyDescent="0.3">
      <c r="A614" s="33" t="str">
        <f t="shared" si="18"/>
        <v>产前</v>
      </c>
      <c r="B614" s="34" t="str">
        <f t="shared" si="19"/>
        <v>血清学筛查</v>
      </c>
      <c r="C614" s="33" t="s">
        <v>33</v>
      </c>
      <c r="D614" s="33" t="s">
        <v>186</v>
      </c>
      <c r="E614" s="33" t="s">
        <v>3</v>
      </c>
      <c r="F614" s="33" t="s">
        <v>219</v>
      </c>
      <c r="G614" s="33" t="s">
        <v>228</v>
      </c>
      <c r="H614" s="33" t="s">
        <v>0</v>
      </c>
      <c r="I614" s="33" t="s">
        <v>79</v>
      </c>
      <c r="J614" s="33" t="s">
        <v>103</v>
      </c>
      <c r="K614" s="33" t="s">
        <v>79</v>
      </c>
      <c r="L614" s="33" t="s">
        <v>39</v>
      </c>
      <c r="M614" s="33" t="s">
        <v>608</v>
      </c>
      <c r="N614" s="33">
        <v>146</v>
      </c>
      <c r="P614" s="33">
        <v>421.20001220703102</v>
      </c>
      <c r="Q614" s="33">
        <v>219</v>
      </c>
      <c r="S614" s="33">
        <v>421.20001220703102</v>
      </c>
      <c r="T614" s="33">
        <v>73</v>
      </c>
      <c r="V614" s="33">
        <v>73</v>
      </c>
    </row>
    <row r="615" spans="1:27" x14ac:dyDescent="0.3">
      <c r="A615" s="33" t="str">
        <f t="shared" si="18"/>
        <v>产前</v>
      </c>
      <c r="B615" s="34" t="str">
        <f t="shared" si="19"/>
        <v/>
      </c>
      <c r="C615" s="33" t="s">
        <v>33</v>
      </c>
      <c r="D615" s="33" t="s">
        <v>186</v>
      </c>
      <c r="E615" s="33" t="s">
        <v>3</v>
      </c>
      <c r="F615" s="33" t="s">
        <v>219</v>
      </c>
      <c r="G615" s="33" t="s">
        <v>228</v>
      </c>
      <c r="H615" s="33" t="s">
        <v>0</v>
      </c>
      <c r="I615" s="33" t="s">
        <v>79</v>
      </c>
      <c r="J615" s="33" t="s">
        <v>104</v>
      </c>
      <c r="K615" s="33" t="s">
        <v>58</v>
      </c>
      <c r="L615" s="33" t="s">
        <v>39</v>
      </c>
      <c r="M615" s="33" t="s">
        <v>608</v>
      </c>
      <c r="N615" s="33">
        <v>5</v>
      </c>
      <c r="P615" s="33">
        <v>20</v>
      </c>
      <c r="Q615" s="33">
        <v>7.5</v>
      </c>
      <c r="S615" s="33">
        <v>20</v>
      </c>
      <c r="T615" s="33">
        <v>2.5</v>
      </c>
      <c r="V615" s="33">
        <v>0</v>
      </c>
    </row>
    <row r="616" spans="1:27" x14ac:dyDescent="0.3">
      <c r="A616" s="33" t="str">
        <f t="shared" si="18"/>
        <v>产前</v>
      </c>
      <c r="B616" s="34" t="str">
        <f t="shared" si="19"/>
        <v/>
      </c>
      <c r="C616" s="33" t="s">
        <v>33</v>
      </c>
      <c r="D616" s="33" t="s">
        <v>186</v>
      </c>
      <c r="E616" s="33" t="s">
        <v>3</v>
      </c>
      <c r="F616" s="33" t="s">
        <v>219</v>
      </c>
      <c r="G616" s="33" t="s">
        <v>228</v>
      </c>
      <c r="H616" s="33" t="s">
        <v>0</v>
      </c>
      <c r="I616" s="33" t="s">
        <v>79</v>
      </c>
      <c r="J616" s="33" t="s">
        <v>82</v>
      </c>
      <c r="K616" s="33" t="s">
        <v>58</v>
      </c>
      <c r="L616" s="33" t="s">
        <v>39</v>
      </c>
      <c r="M616" s="33" t="s">
        <v>608</v>
      </c>
      <c r="N616" s="33">
        <v>1.20000004768372</v>
      </c>
      <c r="P616" s="33">
        <v>5</v>
      </c>
      <c r="Q616" s="33">
        <v>1.80000007152557</v>
      </c>
      <c r="S616" s="33">
        <v>5</v>
      </c>
      <c r="T616" s="33">
        <v>0.60000002384185802</v>
      </c>
      <c r="V616" s="33">
        <v>0.60000002384185802</v>
      </c>
    </row>
    <row r="617" spans="1:27" x14ac:dyDescent="0.3">
      <c r="A617" s="33" t="str">
        <f t="shared" si="18"/>
        <v>产前</v>
      </c>
      <c r="B617" s="34" t="str">
        <f t="shared" si="19"/>
        <v/>
      </c>
      <c r="C617" s="33" t="s">
        <v>33</v>
      </c>
      <c r="D617" s="33" t="s">
        <v>186</v>
      </c>
      <c r="E617" s="33" t="s">
        <v>3</v>
      </c>
      <c r="F617" s="33" t="s">
        <v>219</v>
      </c>
      <c r="G617" s="33" t="s">
        <v>228</v>
      </c>
      <c r="H617" s="33" t="s">
        <v>0</v>
      </c>
      <c r="I617" s="33" t="s">
        <v>79</v>
      </c>
      <c r="J617" s="33" t="s">
        <v>230</v>
      </c>
      <c r="K617" s="33" t="s">
        <v>58</v>
      </c>
      <c r="L617" s="33" t="s">
        <v>39</v>
      </c>
      <c r="M617" s="33" t="s">
        <v>609</v>
      </c>
      <c r="N617" s="33">
        <v>60</v>
      </c>
      <c r="P617" s="33">
        <v>4.86199998855591</v>
      </c>
      <c r="Q617" s="33">
        <v>90</v>
      </c>
      <c r="S617" s="33">
        <v>4.86199998855591</v>
      </c>
      <c r="T617" s="33">
        <v>30</v>
      </c>
    </row>
    <row r="618" spans="1:27" x14ac:dyDescent="0.3">
      <c r="A618" s="33" t="str">
        <f t="shared" si="18"/>
        <v>产前</v>
      </c>
      <c r="B618" s="34" t="str">
        <f t="shared" si="19"/>
        <v/>
      </c>
      <c r="C618" s="33" t="s">
        <v>33</v>
      </c>
      <c r="D618" s="33" t="s">
        <v>186</v>
      </c>
      <c r="E618" s="33" t="s">
        <v>3</v>
      </c>
      <c r="F618" s="33" t="s">
        <v>219</v>
      </c>
      <c r="G618" s="33" t="s">
        <v>228</v>
      </c>
      <c r="H618" s="33" t="s">
        <v>0</v>
      </c>
      <c r="I618" s="33" t="s">
        <v>79</v>
      </c>
      <c r="J618" s="33" t="s">
        <v>230</v>
      </c>
      <c r="K618" s="33" t="s">
        <v>58</v>
      </c>
      <c r="L618" s="33" t="s">
        <v>39</v>
      </c>
      <c r="M618" s="33" t="s">
        <v>608</v>
      </c>
      <c r="V618" s="33">
        <v>30</v>
      </c>
    </row>
    <row r="619" spans="1:27" x14ac:dyDescent="0.3">
      <c r="A619" s="33" t="str">
        <f t="shared" si="18"/>
        <v>产前</v>
      </c>
      <c r="B619" s="34" t="str">
        <f t="shared" si="19"/>
        <v/>
      </c>
      <c r="C619" s="33" t="s">
        <v>33</v>
      </c>
      <c r="D619" s="33" t="s">
        <v>186</v>
      </c>
      <c r="E619" s="33" t="s">
        <v>3</v>
      </c>
      <c r="F619" s="33" t="s">
        <v>219</v>
      </c>
      <c r="G619" s="33" t="s">
        <v>228</v>
      </c>
      <c r="H619" s="33" t="s">
        <v>0</v>
      </c>
      <c r="I619" s="33" t="s">
        <v>37</v>
      </c>
      <c r="J619" s="33" t="s">
        <v>83</v>
      </c>
      <c r="K619" s="33" t="s">
        <v>58</v>
      </c>
      <c r="L619" s="33" t="s">
        <v>39</v>
      </c>
      <c r="M619" s="33" t="s">
        <v>608</v>
      </c>
      <c r="N619" s="33">
        <v>76.800003051757798</v>
      </c>
      <c r="P619" s="33">
        <v>0</v>
      </c>
      <c r="Q619" s="33">
        <v>115.200004577637</v>
      </c>
      <c r="S619" s="33">
        <v>491.51998901367199</v>
      </c>
      <c r="T619" s="33">
        <v>38.400001525878899</v>
      </c>
      <c r="V619" s="33">
        <v>38.400001525878899</v>
      </c>
      <c r="W619" s="33">
        <v>491.51998901367199</v>
      </c>
      <c r="AA619" s="33">
        <v>491.51998901367199</v>
      </c>
    </row>
    <row r="620" spans="1:27" x14ac:dyDescent="0.3">
      <c r="A620" s="33" t="str">
        <f t="shared" si="18"/>
        <v>产前</v>
      </c>
      <c r="B620" s="34" t="str">
        <f t="shared" si="19"/>
        <v>CMA_LDT</v>
      </c>
      <c r="C620" s="33" t="s">
        <v>33</v>
      </c>
      <c r="D620" s="33" t="s">
        <v>186</v>
      </c>
      <c r="E620" s="33" t="s">
        <v>3</v>
      </c>
      <c r="F620" s="33" t="s">
        <v>219</v>
      </c>
      <c r="G620" s="33" t="s">
        <v>228</v>
      </c>
      <c r="H620" s="33" t="s">
        <v>0</v>
      </c>
      <c r="I620" s="33" t="s">
        <v>37</v>
      </c>
      <c r="J620" s="33" t="s">
        <v>38</v>
      </c>
      <c r="K620" s="33" t="s">
        <v>38</v>
      </c>
      <c r="L620" s="33" t="s">
        <v>39</v>
      </c>
      <c r="M620" s="33" t="s">
        <v>609</v>
      </c>
      <c r="N620" s="33">
        <v>414</v>
      </c>
      <c r="P620" s="33">
        <v>461.42699432373001</v>
      </c>
      <c r="Q620" s="33">
        <v>621</v>
      </c>
      <c r="S620" s="33">
        <v>461.42699432373001</v>
      </c>
      <c r="T620" s="33">
        <v>207</v>
      </c>
    </row>
    <row r="621" spans="1:27" x14ac:dyDescent="0.3">
      <c r="A621" s="33" t="str">
        <f t="shared" si="18"/>
        <v>产前</v>
      </c>
      <c r="B621" s="34" t="str">
        <f t="shared" si="19"/>
        <v>CMA_产品类</v>
      </c>
      <c r="C621" s="33" t="s">
        <v>33</v>
      </c>
      <c r="D621" s="33" t="s">
        <v>186</v>
      </c>
      <c r="E621" s="33" t="s">
        <v>3</v>
      </c>
      <c r="F621" s="33" t="s">
        <v>219</v>
      </c>
      <c r="G621" s="33" t="s">
        <v>228</v>
      </c>
      <c r="H621" s="33" t="s">
        <v>0</v>
      </c>
      <c r="I621" s="33" t="s">
        <v>37</v>
      </c>
      <c r="J621" s="33" t="s">
        <v>38</v>
      </c>
      <c r="K621" s="33" t="s">
        <v>38</v>
      </c>
      <c r="L621" s="33" t="s">
        <v>39</v>
      </c>
      <c r="M621" s="33" t="s">
        <v>608</v>
      </c>
      <c r="V621" s="33">
        <v>207</v>
      </c>
    </row>
    <row r="622" spans="1:27" x14ac:dyDescent="0.3">
      <c r="A622" s="33" t="str">
        <f t="shared" si="18"/>
        <v>产前</v>
      </c>
      <c r="B622" s="34" t="str">
        <f t="shared" si="19"/>
        <v/>
      </c>
      <c r="C622" s="33" t="s">
        <v>33</v>
      </c>
      <c r="D622" s="33" t="s">
        <v>186</v>
      </c>
      <c r="E622" s="33" t="s">
        <v>3</v>
      </c>
      <c r="F622" s="33" t="s">
        <v>219</v>
      </c>
      <c r="G622" s="33" t="s">
        <v>228</v>
      </c>
      <c r="H622" s="33" t="s">
        <v>0</v>
      </c>
      <c r="I622" s="33" t="s">
        <v>37</v>
      </c>
      <c r="J622" s="33" t="s">
        <v>105</v>
      </c>
      <c r="K622" s="33" t="s">
        <v>58</v>
      </c>
      <c r="L622" s="33" t="s">
        <v>39</v>
      </c>
      <c r="M622" s="33" t="s">
        <v>609</v>
      </c>
      <c r="N622" s="33">
        <v>0.30000001192092901</v>
      </c>
      <c r="Q622" s="33">
        <v>0.45000001788139299</v>
      </c>
      <c r="T622" s="33">
        <v>0.15000000596046401</v>
      </c>
    </row>
    <row r="623" spans="1:27" x14ac:dyDescent="0.3">
      <c r="A623" s="33" t="str">
        <f t="shared" si="18"/>
        <v>产前</v>
      </c>
      <c r="B623" s="34" t="str">
        <f t="shared" si="19"/>
        <v/>
      </c>
      <c r="C623" s="33" t="s">
        <v>33</v>
      </c>
      <c r="D623" s="33" t="s">
        <v>186</v>
      </c>
      <c r="E623" s="33" t="s">
        <v>3</v>
      </c>
      <c r="F623" s="33" t="s">
        <v>219</v>
      </c>
      <c r="G623" s="33" t="s">
        <v>228</v>
      </c>
      <c r="H623" s="33" t="s">
        <v>0</v>
      </c>
      <c r="I623" s="33" t="s">
        <v>37</v>
      </c>
      <c r="J623" s="33" t="s">
        <v>105</v>
      </c>
      <c r="K623" s="33" t="s">
        <v>58</v>
      </c>
      <c r="L623" s="33" t="s">
        <v>39</v>
      </c>
      <c r="M623" s="33" t="s">
        <v>608</v>
      </c>
      <c r="V623" s="33">
        <v>0</v>
      </c>
    </row>
    <row r="624" spans="1:27" x14ac:dyDescent="0.3">
      <c r="A624" s="33" t="str">
        <f t="shared" si="18"/>
        <v>产前</v>
      </c>
      <c r="B624" s="34" t="str">
        <f t="shared" si="19"/>
        <v/>
      </c>
      <c r="C624" s="33" t="s">
        <v>33</v>
      </c>
      <c r="D624" s="33" t="s">
        <v>186</v>
      </c>
      <c r="E624" s="33" t="s">
        <v>3</v>
      </c>
      <c r="F624" s="33" t="s">
        <v>219</v>
      </c>
      <c r="G624" s="33" t="s">
        <v>228</v>
      </c>
      <c r="H624" s="33" t="s">
        <v>0</v>
      </c>
      <c r="I624" s="33" t="s">
        <v>37</v>
      </c>
      <c r="J624" s="33" t="s">
        <v>134</v>
      </c>
      <c r="K624" s="33" t="s">
        <v>58</v>
      </c>
      <c r="L624" s="33" t="s">
        <v>39</v>
      </c>
      <c r="M624" s="33" t="s">
        <v>609</v>
      </c>
      <c r="N624" s="33">
        <v>2.7599999904632599</v>
      </c>
      <c r="Q624" s="33">
        <v>4.1399999856948897</v>
      </c>
      <c r="T624" s="33">
        <v>1.37999999523163</v>
      </c>
    </row>
    <row r="625" spans="1:27" x14ac:dyDescent="0.3">
      <c r="A625" s="33" t="str">
        <f t="shared" si="18"/>
        <v>产前</v>
      </c>
      <c r="B625" s="34" t="str">
        <f t="shared" si="19"/>
        <v/>
      </c>
      <c r="C625" s="33" t="s">
        <v>33</v>
      </c>
      <c r="D625" s="33" t="s">
        <v>186</v>
      </c>
      <c r="E625" s="33" t="s">
        <v>3</v>
      </c>
      <c r="F625" s="33" t="s">
        <v>219</v>
      </c>
      <c r="G625" s="33" t="s">
        <v>228</v>
      </c>
      <c r="H625" s="33" t="s">
        <v>0</v>
      </c>
      <c r="I625" s="33" t="s">
        <v>37</v>
      </c>
      <c r="J625" s="33" t="s">
        <v>134</v>
      </c>
      <c r="K625" s="33" t="s">
        <v>58</v>
      </c>
      <c r="L625" s="33" t="s">
        <v>39</v>
      </c>
      <c r="M625" s="33" t="s">
        <v>608</v>
      </c>
      <c r="V625" s="33">
        <v>1.37999999523163</v>
      </c>
    </row>
    <row r="626" spans="1:27" x14ac:dyDescent="0.3">
      <c r="A626" s="33" t="str">
        <f t="shared" si="18"/>
        <v>产前</v>
      </c>
      <c r="B626" s="34" t="str">
        <f t="shared" si="19"/>
        <v/>
      </c>
      <c r="C626" s="33" t="s">
        <v>33</v>
      </c>
      <c r="D626" s="33" t="s">
        <v>186</v>
      </c>
      <c r="E626" s="33" t="s">
        <v>3</v>
      </c>
      <c r="F626" s="33" t="s">
        <v>219</v>
      </c>
      <c r="G626" s="33" t="s">
        <v>228</v>
      </c>
      <c r="H626" s="33" t="s">
        <v>0</v>
      </c>
      <c r="I626" s="33" t="s">
        <v>37</v>
      </c>
      <c r="J626" s="33" t="s">
        <v>106</v>
      </c>
      <c r="K626" s="33" t="s">
        <v>58</v>
      </c>
      <c r="L626" s="33" t="s">
        <v>39</v>
      </c>
      <c r="M626" s="33" t="s">
        <v>609</v>
      </c>
      <c r="N626" s="33">
        <v>12</v>
      </c>
      <c r="P626" s="33">
        <v>14.725999832153301</v>
      </c>
      <c r="Q626" s="33">
        <v>18</v>
      </c>
      <c r="S626" s="33">
        <v>14.725999832153301</v>
      </c>
      <c r="T626" s="33">
        <v>6</v>
      </c>
    </row>
    <row r="627" spans="1:27" x14ac:dyDescent="0.3">
      <c r="A627" s="33" t="str">
        <f t="shared" si="18"/>
        <v>产前</v>
      </c>
      <c r="B627" s="34" t="str">
        <f t="shared" si="19"/>
        <v/>
      </c>
      <c r="C627" s="33" t="s">
        <v>33</v>
      </c>
      <c r="D627" s="33" t="s">
        <v>186</v>
      </c>
      <c r="E627" s="33" t="s">
        <v>3</v>
      </c>
      <c r="F627" s="33" t="s">
        <v>219</v>
      </c>
      <c r="G627" s="33" t="s">
        <v>228</v>
      </c>
      <c r="H627" s="33" t="s">
        <v>0</v>
      </c>
      <c r="I627" s="33" t="s">
        <v>37</v>
      </c>
      <c r="J627" s="33" t="s">
        <v>106</v>
      </c>
      <c r="K627" s="33" t="s">
        <v>58</v>
      </c>
      <c r="L627" s="33" t="s">
        <v>39</v>
      </c>
      <c r="M627" s="33" t="s">
        <v>608</v>
      </c>
      <c r="V627" s="33">
        <v>6</v>
      </c>
    </row>
    <row r="628" spans="1:27" x14ac:dyDescent="0.3">
      <c r="A628" s="33" t="str">
        <f t="shared" si="18"/>
        <v>产前</v>
      </c>
      <c r="B628" s="34" t="str">
        <f t="shared" si="19"/>
        <v/>
      </c>
      <c r="C628" s="33" t="s">
        <v>33</v>
      </c>
      <c r="D628" s="33" t="s">
        <v>186</v>
      </c>
      <c r="E628" s="33" t="s">
        <v>3</v>
      </c>
      <c r="F628" s="33" t="s">
        <v>219</v>
      </c>
      <c r="G628" s="33" t="s">
        <v>228</v>
      </c>
      <c r="H628" s="33" t="s">
        <v>0</v>
      </c>
      <c r="I628" s="33" t="s">
        <v>41</v>
      </c>
      <c r="J628" s="33" t="s">
        <v>42</v>
      </c>
      <c r="K628" s="33" t="s">
        <v>58</v>
      </c>
      <c r="L628" s="33" t="s">
        <v>39</v>
      </c>
      <c r="M628" s="33" t="s">
        <v>608</v>
      </c>
      <c r="N628" s="33">
        <v>2</v>
      </c>
      <c r="P628" s="33">
        <v>5</v>
      </c>
      <c r="Q628" s="33">
        <v>3</v>
      </c>
      <c r="S628" s="33">
        <v>10</v>
      </c>
      <c r="T628" s="33">
        <v>1</v>
      </c>
      <c r="V628" s="33">
        <v>1</v>
      </c>
      <c r="Y628" s="33">
        <v>5</v>
      </c>
      <c r="AA628" s="33">
        <v>5</v>
      </c>
    </row>
    <row r="629" spans="1:27" x14ac:dyDescent="0.3">
      <c r="A629" s="33" t="str">
        <f t="shared" si="18"/>
        <v>产前</v>
      </c>
      <c r="B629" s="34" t="str">
        <f t="shared" si="19"/>
        <v/>
      </c>
      <c r="C629" s="33" t="s">
        <v>33</v>
      </c>
      <c r="D629" s="33" t="s">
        <v>186</v>
      </c>
      <c r="E629" s="33" t="s">
        <v>3</v>
      </c>
      <c r="F629" s="33" t="s">
        <v>219</v>
      </c>
      <c r="G629" s="33" t="s">
        <v>228</v>
      </c>
      <c r="H629" s="33" t="s">
        <v>0</v>
      </c>
      <c r="I629" s="33" t="s">
        <v>41</v>
      </c>
      <c r="J629" s="33" t="s">
        <v>69</v>
      </c>
      <c r="K629" s="33" t="s">
        <v>58</v>
      </c>
      <c r="L629" s="33" t="s">
        <v>39</v>
      </c>
      <c r="M629" s="33" t="s">
        <v>608</v>
      </c>
      <c r="N629" s="33">
        <v>1.96000003814697</v>
      </c>
      <c r="P629" s="33">
        <v>13</v>
      </c>
      <c r="Q629" s="33">
        <v>2.9400000572204599</v>
      </c>
      <c r="S629" s="33">
        <v>13</v>
      </c>
      <c r="T629" s="33">
        <v>0.980000019073486</v>
      </c>
      <c r="V629" s="33">
        <v>1.95000004768372</v>
      </c>
    </row>
    <row r="630" spans="1:27" x14ac:dyDescent="0.3">
      <c r="A630" s="33" t="str">
        <f t="shared" si="18"/>
        <v>产前</v>
      </c>
      <c r="B630" s="34" t="str">
        <f t="shared" si="19"/>
        <v/>
      </c>
      <c r="C630" s="33" t="s">
        <v>33</v>
      </c>
      <c r="D630" s="33" t="s">
        <v>186</v>
      </c>
      <c r="E630" s="33" t="s">
        <v>3</v>
      </c>
      <c r="F630" s="33" t="s">
        <v>219</v>
      </c>
      <c r="G630" s="33" t="s">
        <v>228</v>
      </c>
      <c r="H630" s="33" t="s">
        <v>0</v>
      </c>
      <c r="I630" s="33" t="s">
        <v>41</v>
      </c>
      <c r="J630" s="33" t="s">
        <v>108</v>
      </c>
      <c r="K630" s="33" t="s">
        <v>58</v>
      </c>
      <c r="L630" s="33" t="s">
        <v>39</v>
      </c>
      <c r="M630" s="33" t="s">
        <v>608</v>
      </c>
      <c r="N630" s="33">
        <v>0.31999999284744302</v>
      </c>
      <c r="P630" s="33">
        <v>0</v>
      </c>
      <c r="Q630" s="33">
        <v>0.479999989271164</v>
      </c>
      <c r="S630" s="33">
        <v>0.63999998569488503</v>
      </c>
      <c r="T630" s="33">
        <v>0.15999999642372101</v>
      </c>
      <c r="V630" s="33">
        <v>0.15999999642372101</v>
      </c>
      <c r="Y630" s="33">
        <v>0.63999998569488503</v>
      </c>
      <c r="AA630" s="33">
        <v>0.63999998569488503</v>
      </c>
    </row>
    <row r="631" spans="1:27" x14ac:dyDescent="0.3">
      <c r="A631" s="33" t="str">
        <f t="shared" si="18"/>
        <v>新生儿</v>
      </c>
      <c r="B631" s="34" t="str">
        <f t="shared" si="19"/>
        <v/>
      </c>
      <c r="C631" s="33" t="s">
        <v>33</v>
      </c>
      <c r="D631" s="33" t="s">
        <v>186</v>
      </c>
      <c r="E631" s="33" t="s">
        <v>3</v>
      </c>
      <c r="F631" s="33" t="s">
        <v>219</v>
      </c>
      <c r="G631" s="33" t="s">
        <v>228</v>
      </c>
      <c r="H631" s="33" t="s">
        <v>1</v>
      </c>
      <c r="I631" s="33" t="s">
        <v>92</v>
      </c>
      <c r="J631" s="33" t="s">
        <v>92</v>
      </c>
      <c r="K631" s="33" t="s">
        <v>58</v>
      </c>
      <c r="L631" s="33" t="s">
        <v>39</v>
      </c>
      <c r="M631" s="33" t="s">
        <v>609</v>
      </c>
      <c r="P631" s="33">
        <v>0.92000001668930098</v>
      </c>
      <c r="S631" s="33">
        <v>0.92000001668930098</v>
      </c>
    </row>
    <row r="632" spans="1:27" x14ac:dyDescent="0.3">
      <c r="A632" s="33" t="str">
        <f t="shared" si="18"/>
        <v>服务类</v>
      </c>
      <c r="B632" s="34" t="str">
        <f t="shared" si="19"/>
        <v/>
      </c>
      <c r="C632" s="33" t="s">
        <v>33</v>
      </c>
      <c r="D632" s="33" t="s">
        <v>186</v>
      </c>
      <c r="E632" s="33" t="s">
        <v>3</v>
      </c>
      <c r="F632" s="33" t="s">
        <v>219</v>
      </c>
      <c r="G632" s="33" t="s">
        <v>228</v>
      </c>
      <c r="H632" s="33" t="s">
        <v>54</v>
      </c>
      <c r="I632" s="33" t="s">
        <v>75</v>
      </c>
      <c r="J632" s="33" t="s">
        <v>75</v>
      </c>
      <c r="K632" s="33" t="s">
        <v>58</v>
      </c>
      <c r="L632" s="33" t="s">
        <v>39</v>
      </c>
      <c r="M632" s="33" t="s">
        <v>608</v>
      </c>
      <c r="O632" s="33">
        <v>147.77999877929699</v>
      </c>
      <c r="R632" s="33">
        <v>221.669998168945</v>
      </c>
      <c r="U632" s="33">
        <v>73.889999389648395</v>
      </c>
    </row>
    <row r="633" spans="1:27" x14ac:dyDescent="0.3">
      <c r="A633" s="33" t="str">
        <f t="shared" si="18"/>
        <v>产前</v>
      </c>
      <c r="B633" s="34" t="str">
        <f t="shared" si="19"/>
        <v/>
      </c>
      <c r="C633" s="33" t="s">
        <v>33</v>
      </c>
      <c r="D633" s="33" t="s">
        <v>186</v>
      </c>
      <c r="E633" s="33" t="s">
        <v>3</v>
      </c>
      <c r="F633" s="33" t="s">
        <v>219</v>
      </c>
      <c r="G633" s="33" t="s">
        <v>231</v>
      </c>
      <c r="H633" s="33" t="s">
        <v>0</v>
      </c>
      <c r="I633" s="33" t="s">
        <v>45</v>
      </c>
      <c r="J633" s="33" t="s">
        <v>46</v>
      </c>
      <c r="K633" s="33" t="s">
        <v>58</v>
      </c>
      <c r="L633" s="33" t="s">
        <v>39</v>
      </c>
      <c r="M633" s="33" t="s">
        <v>608</v>
      </c>
      <c r="P633" s="33">
        <v>16</v>
      </c>
      <c r="S633" s="33">
        <v>16</v>
      </c>
    </row>
    <row r="634" spans="1:27" x14ac:dyDescent="0.3">
      <c r="A634" s="33" t="str">
        <f t="shared" ref="A634:A697" si="20">IF(L634="是","仪器设备",H634)</f>
        <v>产前</v>
      </c>
      <c r="B634" s="34" t="str">
        <f t="shared" ref="B634:B697" si="21">IF(K634="CMA",K634&amp;"_"&amp;M634,K634)</f>
        <v>血清学筛查</v>
      </c>
      <c r="C634" s="33" t="s">
        <v>33</v>
      </c>
      <c r="D634" s="33" t="s">
        <v>186</v>
      </c>
      <c r="E634" s="33" t="s">
        <v>3</v>
      </c>
      <c r="F634" s="33" t="s">
        <v>219</v>
      </c>
      <c r="G634" s="33" t="s">
        <v>231</v>
      </c>
      <c r="H634" s="33" t="s">
        <v>0</v>
      </c>
      <c r="I634" s="33" t="s">
        <v>79</v>
      </c>
      <c r="J634" s="33" t="s">
        <v>80</v>
      </c>
      <c r="K634" s="33" t="s">
        <v>79</v>
      </c>
      <c r="L634" s="33" t="s">
        <v>39</v>
      </c>
      <c r="M634" s="33" t="s">
        <v>608</v>
      </c>
      <c r="N634" s="33">
        <v>16.659999847412099</v>
      </c>
      <c r="P634" s="33">
        <v>67</v>
      </c>
      <c r="Q634" s="33">
        <v>24.9899997711182</v>
      </c>
      <c r="S634" s="33">
        <v>67</v>
      </c>
      <c r="T634" s="33">
        <v>8.3299999237060494</v>
      </c>
      <c r="V634" s="33">
        <v>8.3299999237060494</v>
      </c>
    </row>
    <row r="635" spans="1:27" x14ac:dyDescent="0.3">
      <c r="A635" s="33" t="str">
        <f t="shared" si="20"/>
        <v>产前</v>
      </c>
      <c r="B635" s="34" t="str">
        <f t="shared" si="21"/>
        <v>血清学筛查</v>
      </c>
      <c r="C635" s="33" t="s">
        <v>33</v>
      </c>
      <c r="D635" s="33" t="s">
        <v>186</v>
      </c>
      <c r="E635" s="33" t="s">
        <v>3</v>
      </c>
      <c r="F635" s="33" t="s">
        <v>219</v>
      </c>
      <c r="G635" s="33" t="s">
        <v>231</v>
      </c>
      <c r="H635" s="33" t="s">
        <v>0</v>
      </c>
      <c r="I635" s="33" t="s">
        <v>79</v>
      </c>
      <c r="J635" s="33" t="s">
        <v>102</v>
      </c>
      <c r="K635" s="33" t="s">
        <v>79</v>
      </c>
      <c r="L635" s="33" t="s">
        <v>39</v>
      </c>
      <c r="M635" s="33" t="s">
        <v>608</v>
      </c>
      <c r="N635" s="33">
        <v>8.9200000762939506</v>
      </c>
      <c r="Q635" s="33">
        <v>13.3800001144409</v>
      </c>
      <c r="T635" s="33">
        <v>4.46000003814697</v>
      </c>
      <c r="V635" s="33">
        <v>4.46000003814697</v>
      </c>
    </row>
    <row r="636" spans="1:27" x14ac:dyDescent="0.3">
      <c r="A636" s="33" t="str">
        <f t="shared" si="20"/>
        <v>产前</v>
      </c>
      <c r="B636" s="34" t="str">
        <f t="shared" si="21"/>
        <v>血清学筛查</v>
      </c>
      <c r="C636" s="33" t="s">
        <v>33</v>
      </c>
      <c r="D636" s="33" t="s">
        <v>186</v>
      </c>
      <c r="E636" s="33" t="s">
        <v>3</v>
      </c>
      <c r="F636" s="33" t="s">
        <v>219</v>
      </c>
      <c r="G636" s="33" t="s">
        <v>231</v>
      </c>
      <c r="H636" s="33" t="s">
        <v>0</v>
      </c>
      <c r="I636" s="33" t="s">
        <v>79</v>
      </c>
      <c r="J636" s="33" t="s">
        <v>103</v>
      </c>
      <c r="K636" s="33" t="s">
        <v>79</v>
      </c>
      <c r="L636" s="33" t="s">
        <v>39</v>
      </c>
      <c r="M636" s="33" t="s">
        <v>608</v>
      </c>
      <c r="N636" s="33">
        <v>12.800000190734901</v>
      </c>
      <c r="Q636" s="33">
        <v>19.200000286102298</v>
      </c>
      <c r="T636" s="33">
        <v>6.4000000953674299</v>
      </c>
      <c r="V636" s="33">
        <v>6.4000000953674299</v>
      </c>
    </row>
    <row r="637" spans="1:27" x14ac:dyDescent="0.3">
      <c r="A637" s="33" t="str">
        <f t="shared" si="20"/>
        <v>产前</v>
      </c>
      <c r="B637" s="34" t="str">
        <f t="shared" si="21"/>
        <v/>
      </c>
      <c r="C637" s="33" t="s">
        <v>33</v>
      </c>
      <c r="D637" s="33" t="s">
        <v>186</v>
      </c>
      <c r="E637" s="33" t="s">
        <v>3</v>
      </c>
      <c r="F637" s="33" t="s">
        <v>219</v>
      </c>
      <c r="G637" s="33" t="s">
        <v>231</v>
      </c>
      <c r="H637" s="33" t="s">
        <v>0</v>
      </c>
      <c r="I637" s="33" t="s">
        <v>79</v>
      </c>
      <c r="J637" s="33" t="s">
        <v>104</v>
      </c>
      <c r="K637" s="33" t="s">
        <v>58</v>
      </c>
      <c r="L637" s="33" t="s">
        <v>39</v>
      </c>
      <c r="M637" s="33" t="s">
        <v>608</v>
      </c>
      <c r="N637" s="33">
        <v>0.239999994635582</v>
      </c>
      <c r="P637" s="33">
        <v>2.5</v>
      </c>
      <c r="Q637" s="33">
        <v>0.35999999195337301</v>
      </c>
      <c r="S637" s="33">
        <v>2.5</v>
      </c>
      <c r="T637" s="33">
        <v>0.119999997317791</v>
      </c>
    </row>
    <row r="638" spans="1:27" x14ac:dyDescent="0.3">
      <c r="A638" s="33" t="str">
        <f t="shared" si="20"/>
        <v>产前</v>
      </c>
      <c r="B638" s="34" t="str">
        <f t="shared" si="21"/>
        <v/>
      </c>
      <c r="C638" s="33" t="s">
        <v>33</v>
      </c>
      <c r="D638" s="33" t="s">
        <v>186</v>
      </c>
      <c r="E638" s="33" t="s">
        <v>3</v>
      </c>
      <c r="F638" s="33" t="s">
        <v>219</v>
      </c>
      <c r="G638" s="33" t="s">
        <v>231</v>
      </c>
      <c r="H638" s="33" t="s">
        <v>0</v>
      </c>
      <c r="I638" s="33" t="s">
        <v>79</v>
      </c>
      <c r="J638" s="33" t="s">
        <v>82</v>
      </c>
      <c r="K638" s="33" t="s">
        <v>58</v>
      </c>
      <c r="L638" s="33" t="s">
        <v>39</v>
      </c>
      <c r="M638" s="33" t="s">
        <v>608</v>
      </c>
      <c r="N638" s="33">
        <v>0.10000000149011599</v>
      </c>
      <c r="Q638" s="33">
        <v>0.15000000223517401</v>
      </c>
      <c r="T638" s="33">
        <v>5.0000000745058101E-2</v>
      </c>
    </row>
    <row r="639" spans="1:27" x14ac:dyDescent="0.3">
      <c r="A639" s="33" t="str">
        <f t="shared" si="20"/>
        <v>产前</v>
      </c>
      <c r="B639" s="34" t="str">
        <f t="shared" si="21"/>
        <v>CMA_LDT</v>
      </c>
      <c r="C639" s="33" t="s">
        <v>33</v>
      </c>
      <c r="D639" s="33" t="s">
        <v>186</v>
      </c>
      <c r="E639" s="33" t="s">
        <v>3</v>
      </c>
      <c r="F639" s="33" t="s">
        <v>219</v>
      </c>
      <c r="G639" s="33" t="s">
        <v>232</v>
      </c>
      <c r="H639" s="33" t="s">
        <v>0</v>
      </c>
      <c r="I639" s="33" t="s">
        <v>37</v>
      </c>
      <c r="J639" s="33" t="s">
        <v>38</v>
      </c>
      <c r="K639" s="33" t="s">
        <v>38</v>
      </c>
      <c r="L639" s="33" t="s">
        <v>39</v>
      </c>
      <c r="M639" s="33" t="s">
        <v>609</v>
      </c>
      <c r="P639" s="33">
        <v>0</v>
      </c>
      <c r="S639" s="33">
        <v>5.5999999046325701</v>
      </c>
      <c r="Z639" s="33">
        <v>5.5999999046325701</v>
      </c>
      <c r="AA639" s="33">
        <v>5.5999999046325701</v>
      </c>
    </row>
    <row r="640" spans="1:27" x14ac:dyDescent="0.3">
      <c r="A640" s="33" t="str">
        <f t="shared" si="20"/>
        <v>产前</v>
      </c>
      <c r="B640" s="34" t="str">
        <f t="shared" si="21"/>
        <v/>
      </c>
      <c r="C640" s="33" t="s">
        <v>33</v>
      </c>
      <c r="D640" s="33" t="s">
        <v>186</v>
      </c>
      <c r="E640" s="33" t="s">
        <v>3</v>
      </c>
      <c r="F640" s="33" t="s">
        <v>219</v>
      </c>
      <c r="G640" s="33" t="s">
        <v>232</v>
      </c>
      <c r="H640" s="33" t="s">
        <v>0</v>
      </c>
      <c r="I640" s="33" t="s">
        <v>37</v>
      </c>
      <c r="J640" s="33" t="s">
        <v>84</v>
      </c>
      <c r="K640" s="33" t="s">
        <v>58</v>
      </c>
      <c r="L640" s="33" t="s">
        <v>39</v>
      </c>
      <c r="M640" s="33" t="s">
        <v>609</v>
      </c>
      <c r="P640" s="33">
        <v>6.8850002288818404</v>
      </c>
      <c r="S640" s="33">
        <v>9.9450001716613805</v>
      </c>
      <c r="Y640" s="33">
        <v>3.0599999427795401</v>
      </c>
      <c r="AA640" s="33">
        <v>3.0599999427795401</v>
      </c>
    </row>
    <row r="641" spans="1:27" x14ac:dyDescent="0.3">
      <c r="A641" s="33" t="str">
        <f t="shared" si="20"/>
        <v>新生儿</v>
      </c>
      <c r="B641" s="34" t="str">
        <f t="shared" si="21"/>
        <v/>
      </c>
      <c r="C641" s="33" t="s">
        <v>33</v>
      </c>
      <c r="D641" s="33" t="s">
        <v>186</v>
      </c>
      <c r="E641" s="33" t="s">
        <v>3</v>
      </c>
      <c r="F641" s="33" t="s">
        <v>219</v>
      </c>
      <c r="G641" s="33" t="s">
        <v>232</v>
      </c>
      <c r="H641" s="33" t="s">
        <v>1</v>
      </c>
      <c r="I641" s="33" t="s">
        <v>92</v>
      </c>
      <c r="J641" s="33" t="s">
        <v>92</v>
      </c>
      <c r="K641" s="33" t="s">
        <v>58</v>
      </c>
      <c r="L641" s="33" t="s">
        <v>39</v>
      </c>
      <c r="M641" s="33" t="s">
        <v>609</v>
      </c>
      <c r="N641" s="33">
        <v>178.5</v>
      </c>
      <c r="P641" s="33">
        <v>309.56999206542997</v>
      </c>
      <c r="Q641" s="33">
        <v>267.75</v>
      </c>
      <c r="S641" s="33">
        <v>450.32998657226602</v>
      </c>
      <c r="T641" s="33">
        <v>89.25</v>
      </c>
      <c r="Y641" s="33">
        <v>140.75999450683599</v>
      </c>
      <c r="AA641" s="33">
        <v>140.75999450683599</v>
      </c>
    </row>
    <row r="642" spans="1:27" x14ac:dyDescent="0.3">
      <c r="A642" s="33" t="str">
        <f t="shared" si="20"/>
        <v>新生儿</v>
      </c>
      <c r="B642" s="34" t="str">
        <f t="shared" si="21"/>
        <v/>
      </c>
      <c r="C642" s="33" t="s">
        <v>33</v>
      </c>
      <c r="D642" s="33" t="s">
        <v>186</v>
      </c>
      <c r="E642" s="33" t="s">
        <v>3</v>
      </c>
      <c r="F642" s="33" t="s">
        <v>219</v>
      </c>
      <c r="G642" s="33" t="s">
        <v>232</v>
      </c>
      <c r="H642" s="33" t="s">
        <v>1</v>
      </c>
      <c r="I642" s="33" t="s">
        <v>92</v>
      </c>
      <c r="J642" s="33" t="s">
        <v>92</v>
      </c>
      <c r="K642" s="33" t="s">
        <v>58</v>
      </c>
      <c r="L642" s="33" t="s">
        <v>39</v>
      </c>
      <c r="M642" s="33" t="s">
        <v>608</v>
      </c>
      <c r="V642" s="33">
        <v>89.25</v>
      </c>
    </row>
    <row r="643" spans="1:27" x14ac:dyDescent="0.3">
      <c r="A643" s="33" t="str">
        <f t="shared" si="20"/>
        <v>新生儿</v>
      </c>
      <c r="B643" s="34" t="str">
        <f t="shared" si="21"/>
        <v/>
      </c>
      <c r="C643" s="33" t="s">
        <v>33</v>
      </c>
      <c r="D643" s="33" t="s">
        <v>186</v>
      </c>
      <c r="E643" s="33" t="s">
        <v>3</v>
      </c>
      <c r="F643" s="33" t="s">
        <v>219</v>
      </c>
      <c r="G643" s="33" t="s">
        <v>232</v>
      </c>
      <c r="H643" s="33" t="s">
        <v>1</v>
      </c>
      <c r="I643" s="33" t="s">
        <v>233</v>
      </c>
      <c r="J643" s="33" t="s">
        <v>234</v>
      </c>
      <c r="K643" s="33" t="s">
        <v>58</v>
      </c>
      <c r="L643" s="33" t="s">
        <v>39</v>
      </c>
      <c r="M643" s="33" t="s">
        <v>609</v>
      </c>
      <c r="P643" s="33">
        <v>0.662999987602234</v>
      </c>
      <c r="S643" s="33">
        <v>0.662999987602234</v>
      </c>
    </row>
    <row r="644" spans="1:27" x14ac:dyDescent="0.3">
      <c r="A644" s="33" t="str">
        <f t="shared" si="20"/>
        <v>产前</v>
      </c>
      <c r="B644" s="34" t="str">
        <f t="shared" si="21"/>
        <v/>
      </c>
      <c r="C644" s="33" t="s">
        <v>33</v>
      </c>
      <c r="D644" s="33" t="s">
        <v>186</v>
      </c>
      <c r="E644" s="33" t="s">
        <v>3</v>
      </c>
      <c r="F644" s="33" t="s">
        <v>219</v>
      </c>
      <c r="G644" s="33" t="s">
        <v>235</v>
      </c>
      <c r="H644" s="33" t="s">
        <v>0</v>
      </c>
      <c r="I644" s="33" t="s">
        <v>45</v>
      </c>
      <c r="J644" s="33" t="s">
        <v>46</v>
      </c>
      <c r="K644" s="33" t="s">
        <v>58</v>
      </c>
      <c r="L644" s="33" t="s">
        <v>39</v>
      </c>
      <c r="M644" s="33" t="s">
        <v>608</v>
      </c>
      <c r="P644" s="33">
        <v>35.100000858306899</v>
      </c>
      <c r="S644" s="33">
        <v>49.900001049041698</v>
      </c>
      <c r="X644" s="33">
        <v>14.800000190734901</v>
      </c>
      <c r="AA644" s="33">
        <v>14.800000190734901</v>
      </c>
    </row>
    <row r="645" spans="1:27" x14ac:dyDescent="0.3">
      <c r="A645" s="33" t="str">
        <f t="shared" si="20"/>
        <v>产前</v>
      </c>
      <c r="B645" s="34" t="str">
        <f t="shared" si="21"/>
        <v>血清学筛查</v>
      </c>
      <c r="C645" s="33" t="s">
        <v>33</v>
      </c>
      <c r="D645" s="33" t="s">
        <v>186</v>
      </c>
      <c r="E645" s="33" t="s">
        <v>3</v>
      </c>
      <c r="F645" s="33" t="s">
        <v>219</v>
      </c>
      <c r="G645" s="33" t="s">
        <v>235</v>
      </c>
      <c r="H645" s="33" t="s">
        <v>0</v>
      </c>
      <c r="I645" s="33" t="s">
        <v>79</v>
      </c>
      <c r="J645" s="33" t="s">
        <v>80</v>
      </c>
      <c r="K645" s="33" t="s">
        <v>79</v>
      </c>
      <c r="L645" s="33" t="s">
        <v>39</v>
      </c>
      <c r="M645" s="33" t="s">
        <v>608</v>
      </c>
      <c r="N645" s="33">
        <v>73.5</v>
      </c>
      <c r="P645" s="33">
        <v>160</v>
      </c>
      <c r="Q645" s="33">
        <v>110.25</v>
      </c>
      <c r="S645" s="33">
        <v>240</v>
      </c>
      <c r="T645" s="33">
        <v>36.75</v>
      </c>
      <c r="V645" s="33">
        <v>68.599998474121094</v>
      </c>
      <c r="X645" s="33">
        <v>80</v>
      </c>
      <c r="AA645" s="33">
        <v>80</v>
      </c>
    </row>
    <row r="646" spans="1:27" x14ac:dyDescent="0.3">
      <c r="A646" s="33" t="str">
        <f t="shared" si="20"/>
        <v>产前</v>
      </c>
      <c r="B646" s="34" t="str">
        <f t="shared" si="21"/>
        <v>血清学筛查</v>
      </c>
      <c r="C646" s="33" t="s">
        <v>33</v>
      </c>
      <c r="D646" s="33" t="s">
        <v>186</v>
      </c>
      <c r="E646" s="33" t="s">
        <v>3</v>
      </c>
      <c r="F646" s="33" t="s">
        <v>219</v>
      </c>
      <c r="G646" s="33" t="s">
        <v>235</v>
      </c>
      <c r="H646" s="33" t="s">
        <v>0</v>
      </c>
      <c r="I646" s="33" t="s">
        <v>79</v>
      </c>
      <c r="J646" s="33" t="s">
        <v>102</v>
      </c>
      <c r="K646" s="33" t="s">
        <v>79</v>
      </c>
      <c r="L646" s="33" t="s">
        <v>39</v>
      </c>
      <c r="M646" s="33" t="s">
        <v>608</v>
      </c>
      <c r="N646" s="33">
        <v>33.159999847412102</v>
      </c>
      <c r="P646" s="33">
        <v>75.857002258300795</v>
      </c>
      <c r="Q646" s="33">
        <v>49.7399997711182</v>
      </c>
      <c r="S646" s="33">
        <v>112.562004089355</v>
      </c>
      <c r="T646" s="33">
        <v>16.579999923706101</v>
      </c>
      <c r="V646" s="33">
        <v>39.169998168945298</v>
      </c>
      <c r="X646" s="33">
        <v>36.705001831054702</v>
      </c>
      <c r="AA646" s="33">
        <v>36.705001831054702</v>
      </c>
    </row>
    <row r="647" spans="1:27" x14ac:dyDescent="0.3">
      <c r="A647" s="33" t="str">
        <f t="shared" si="20"/>
        <v>产前</v>
      </c>
      <c r="B647" s="34" t="str">
        <f t="shared" si="21"/>
        <v>血清学筛查</v>
      </c>
      <c r="C647" s="33" t="s">
        <v>33</v>
      </c>
      <c r="D647" s="33" t="s">
        <v>186</v>
      </c>
      <c r="E647" s="33" t="s">
        <v>3</v>
      </c>
      <c r="F647" s="33" t="s">
        <v>219</v>
      </c>
      <c r="G647" s="33" t="s">
        <v>235</v>
      </c>
      <c r="H647" s="33" t="s">
        <v>0</v>
      </c>
      <c r="I647" s="33" t="s">
        <v>79</v>
      </c>
      <c r="J647" s="33" t="s">
        <v>103</v>
      </c>
      <c r="K647" s="33" t="s">
        <v>79</v>
      </c>
      <c r="L647" s="33" t="s">
        <v>39</v>
      </c>
      <c r="M647" s="33" t="s">
        <v>608</v>
      </c>
      <c r="N647" s="33">
        <v>47.439998626708999</v>
      </c>
      <c r="P647" s="33">
        <v>119.34000110626199</v>
      </c>
      <c r="Q647" s="33">
        <v>71.159997940063505</v>
      </c>
      <c r="S647" s="33">
        <v>175.500000953674</v>
      </c>
      <c r="T647" s="33">
        <v>23.719999313354499</v>
      </c>
      <c r="V647" s="33">
        <v>56.060001373291001</v>
      </c>
      <c r="X647" s="33">
        <v>56.159999847412102</v>
      </c>
      <c r="AA647" s="33">
        <v>56.159999847412102</v>
      </c>
    </row>
    <row r="648" spans="1:27" x14ac:dyDescent="0.3">
      <c r="A648" s="33" t="str">
        <f t="shared" si="20"/>
        <v>产前</v>
      </c>
      <c r="B648" s="34" t="str">
        <f t="shared" si="21"/>
        <v/>
      </c>
      <c r="C648" s="33" t="s">
        <v>33</v>
      </c>
      <c r="D648" s="33" t="s">
        <v>186</v>
      </c>
      <c r="E648" s="33" t="s">
        <v>3</v>
      </c>
      <c r="F648" s="33" t="s">
        <v>219</v>
      </c>
      <c r="G648" s="33" t="s">
        <v>235</v>
      </c>
      <c r="H648" s="33" t="s">
        <v>0</v>
      </c>
      <c r="I648" s="33" t="s">
        <v>79</v>
      </c>
      <c r="J648" s="33" t="s">
        <v>104</v>
      </c>
      <c r="K648" s="33" t="s">
        <v>58</v>
      </c>
      <c r="L648" s="33" t="s">
        <v>39</v>
      </c>
      <c r="M648" s="33" t="s">
        <v>608</v>
      </c>
      <c r="N648" s="33">
        <v>1.2400000095367401</v>
      </c>
      <c r="Q648" s="33">
        <v>1.8600000143051101</v>
      </c>
      <c r="T648" s="33">
        <v>0.62000000476837203</v>
      </c>
    </row>
    <row r="649" spans="1:27" x14ac:dyDescent="0.3">
      <c r="A649" s="33" t="str">
        <f t="shared" si="20"/>
        <v>产前</v>
      </c>
      <c r="B649" s="34" t="str">
        <f t="shared" si="21"/>
        <v/>
      </c>
      <c r="C649" s="33" t="s">
        <v>33</v>
      </c>
      <c r="D649" s="33" t="s">
        <v>186</v>
      </c>
      <c r="E649" s="33" t="s">
        <v>3</v>
      </c>
      <c r="F649" s="33" t="s">
        <v>219</v>
      </c>
      <c r="G649" s="33" t="s">
        <v>235</v>
      </c>
      <c r="H649" s="33" t="s">
        <v>0</v>
      </c>
      <c r="I649" s="33" t="s">
        <v>79</v>
      </c>
      <c r="J649" s="33" t="s">
        <v>230</v>
      </c>
      <c r="K649" s="33" t="s">
        <v>58</v>
      </c>
      <c r="L649" s="33" t="s">
        <v>39</v>
      </c>
      <c r="M649" s="33" t="s">
        <v>609</v>
      </c>
      <c r="N649" s="33">
        <v>2</v>
      </c>
      <c r="Q649" s="33">
        <v>3</v>
      </c>
      <c r="T649" s="33">
        <v>1</v>
      </c>
    </row>
    <row r="650" spans="1:27" x14ac:dyDescent="0.3">
      <c r="A650" s="33" t="str">
        <f t="shared" si="20"/>
        <v>产前</v>
      </c>
      <c r="B650" s="34" t="str">
        <f t="shared" si="21"/>
        <v/>
      </c>
      <c r="C650" s="33" t="s">
        <v>33</v>
      </c>
      <c r="D650" s="33" t="s">
        <v>186</v>
      </c>
      <c r="E650" s="33" t="s">
        <v>3</v>
      </c>
      <c r="F650" s="33" t="s">
        <v>219</v>
      </c>
      <c r="G650" s="33" t="s">
        <v>235</v>
      </c>
      <c r="H650" s="33" t="s">
        <v>0</v>
      </c>
      <c r="I650" s="33" t="s">
        <v>79</v>
      </c>
      <c r="J650" s="33" t="s">
        <v>230</v>
      </c>
      <c r="K650" s="33" t="s">
        <v>58</v>
      </c>
      <c r="L650" s="33" t="s">
        <v>39</v>
      </c>
      <c r="M650" s="33" t="s">
        <v>608</v>
      </c>
      <c r="V650" s="33">
        <v>1</v>
      </c>
    </row>
    <row r="651" spans="1:27" x14ac:dyDescent="0.3">
      <c r="A651" s="33" t="str">
        <f t="shared" si="20"/>
        <v>产前</v>
      </c>
      <c r="B651" s="34" t="str">
        <f t="shared" si="21"/>
        <v>CMA_LDT</v>
      </c>
      <c r="C651" s="33" t="s">
        <v>33</v>
      </c>
      <c r="D651" s="33" t="s">
        <v>186</v>
      </c>
      <c r="E651" s="33" t="s">
        <v>3</v>
      </c>
      <c r="F651" s="33" t="s">
        <v>219</v>
      </c>
      <c r="G651" s="33" t="s">
        <v>236</v>
      </c>
      <c r="H651" s="33" t="s">
        <v>0</v>
      </c>
      <c r="I651" s="33" t="s">
        <v>37</v>
      </c>
      <c r="J651" s="33" t="s">
        <v>38</v>
      </c>
      <c r="K651" s="33" t="s">
        <v>38</v>
      </c>
      <c r="L651" s="33" t="s">
        <v>39</v>
      </c>
      <c r="M651" s="33" t="s">
        <v>609</v>
      </c>
      <c r="N651" s="33">
        <v>34.939998626708999</v>
      </c>
      <c r="P651" s="33">
        <v>108.159999847412</v>
      </c>
      <c r="Q651" s="33">
        <v>52.409997940063498</v>
      </c>
      <c r="S651" s="33">
        <v>108.159999847412</v>
      </c>
      <c r="T651" s="33">
        <v>17.469999313354499</v>
      </c>
    </row>
    <row r="652" spans="1:27" x14ac:dyDescent="0.3">
      <c r="A652" s="33" t="str">
        <f t="shared" si="20"/>
        <v>产前</v>
      </c>
      <c r="B652" s="34" t="str">
        <f t="shared" si="21"/>
        <v>CMA_产品类</v>
      </c>
      <c r="C652" s="33" t="s">
        <v>33</v>
      </c>
      <c r="D652" s="33" t="s">
        <v>186</v>
      </c>
      <c r="E652" s="33" t="s">
        <v>3</v>
      </c>
      <c r="F652" s="33" t="s">
        <v>219</v>
      </c>
      <c r="G652" s="33" t="s">
        <v>236</v>
      </c>
      <c r="H652" s="33" t="s">
        <v>0</v>
      </c>
      <c r="I652" s="33" t="s">
        <v>37</v>
      </c>
      <c r="J652" s="33" t="s">
        <v>38</v>
      </c>
      <c r="K652" s="33" t="s">
        <v>38</v>
      </c>
      <c r="L652" s="33" t="s">
        <v>39</v>
      </c>
      <c r="M652" s="33" t="s">
        <v>608</v>
      </c>
      <c r="V652" s="33">
        <v>17.469999313354499</v>
      </c>
    </row>
    <row r="653" spans="1:27" x14ac:dyDescent="0.3">
      <c r="A653" s="33" t="str">
        <f t="shared" si="20"/>
        <v>产前</v>
      </c>
      <c r="B653" s="34" t="str">
        <f t="shared" si="21"/>
        <v/>
      </c>
      <c r="C653" s="33" t="s">
        <v>33</v>
      </c>
      <c r="D653" s="33" t="s">
        <v>186</v>
      </c>
      <c r="E653" s="33" t="s">
        <v>3</v>
      </c>
      <c r="F653" s="33" t="s">
        <v>219</v>
      </c>
      <c r="G653" s="33" t="s">
        <v>236</v>
      </c>
      <c r="H653" s="33" t="s">
        <v>0</v>
      </c>
      <c r="I653" s="33" t="s">
        <v>37</v>
      </c>
      <c r="J653" s="33" t="s">
        <v>119</v>
      </c>
      <c r="K653" s="33" t="s">
        <v>58</v>
      </c>
      <c r="L653" s="33" t="s">
        <v>39</v>
      </c>
      <c r="M653" s="33" t="s">
        <v>609</v>
      </c>
      <c r="N653" s="33">
        <v>30</v>
      </c>
      <c r="P653" s="33">
        <v>32.448001861572301</v>
      </c>
      <c r="Q653" s="33">
        <v>48</v>
      </c>
      <c r="S653" s="33">
        <v>32.448001861572301</v>
      </c>
      <c r="T653" s="33">
        <v>18</v>
      </c>
    </row>
    <row r="654" spans="1:27" x14ac:dyDescent="0.3">
      <c r="A654" s="33" t="str">
        <f t="shared" si="20"/>
        <v>产前</v>
      </c>
      <c r="B654" s="34" t="str">
        <f t="shared" si="21"/>
        <v/>
      </c>
      <c r="C654" s="33" t="s">
        <v>33</v>
      </c>
      <c r="D654" s="33" t="s">
        <v>186</v>
      </c>
      <c r="E654" s="33" t="s">
        <v>3</v>
      </c>
      <c r="F654" s="33" t="s">
        <v>219</v>
      </c>
      <c r="G654" s="33" t="s">
        <v>236</v>
      </c>
      <c r="H654" s="33" t="s">
        <v>0</v>
      </c>
      <c r="I654" s="33" t="s">
        <v>37</v>
      </c>
      <c r="J654" s="33" t="s">
        <v>119</v>
      </c>
      <c r="K654" s="33" t="s">
        <v>58</v>
      </c>
      <c r="L654" s="33" t="s">
        <v>39</v>
      </c>
      <c r="M654" s="33" t="s">
        <v>608</v>
      </c>
      <c r="V654" s="33">
        <v>18</v>
      </c>
    </row>
    <row r="655" spans="1:27" x14ac:dyDescent="0.3">
      <c r="A655" s="33" t="str">
        <f t="shared" si="20"/>
        <v>产前</v>
      </c>
      <c r="B655" s="34" t="str">
        <f t="shared" si="21"/>
        <v/>
      </c>
      <c r="C655" s="33" t="s">
        <v>33</v>
      </c>
      <c r="D655" s="33" t="s">
        <v>186</v>
      </c>
      <c r="E655" s="33" t="s">
        <v>3</v>
      </c>
      <c r="F655" s="33" t="s">
        <v>219</v>
      </c>
      <c r="G655" s="33" t="s">
        <v>615</v>
      </c>
      <c r="H655" s="33" t="s">
        <v>0</v>
      </c>
      <c r="I655" s="33" t="s">
        <v>45</v>
      </c>
      <c r="J655" s="33" t="s">
        <v>46</v>
      </c>
      <c r="K655" s="33" t="s">
        <v>58</v>
      </c>
      <c r="L655" s="33" t="s">
        <v>39</v>
      </c>
      <c r="M655" s="33" t="s">
        <v>608</v>
      </c>
      <c r="P655" s="33">
        <v>22.9000000953674</v>
      </c>
      <c r="S655" s="33">
        <v>47.5</v>
      </c>
      <c r="Z655" s="33">
        <v>24.5999999046326</v>
      </c>
      <c r="AA655" s="33">
        <v>24.5999999046326</v>
      </c>
    </row>
    <row r="656" spans="1:27" x14ac:dyDescent="0.3">
      <c r="A656" s="33" t="str">
        <f t="shared" si="20"/>
        <v>产前</v>
      </c>
      <c r="B656" s="34" t="str">
        <f t="shared" si="21"/>
        <v>血清学筛查</v>
      </c>
      <c r="C656" s="33" t="s">
        <v>33</v>
      </c>
      <c r="D656" s="33" t="s">
        <v>186</v>
      </c>
      <c r="E656" s="33" t="s">
        <v>3</v>
      </c>
      <c r="F656" s="33" t="s">
        <v>219</v>
      </c>
      <c r="G656" s="33" t="s">
        <v>615</v>
      </c>
      <c r="H656" s="33" t="s">
        <v>0</v>
      </c>
      <c r="I656" s="33" t="s">
        <v>79</v>
      </c>
      <c r="J656" s="33" t="s">
        <v>80</v>
      </c>
      <c r="K656" s="33" t="s">
        <v>79</v>
      </c>
      <c r="L656" s="33" t="s">
        <v>39</v>
      </c>
      <c r="M656" s="33" t="s">
        <v>608</v>
      </c>
      <c r="P656" s="33">
        <v>96</v>
      </c>
      <c r="S656" s="33">
        <v>224</v>
      </c>
      <c r="Z656" s="33">
        <v>128</v>
      </c>
      <c r="AA656" s="33">
        <v>128</v>
      </c>
    </row>
    <row r="657" spans="1:27" x14ac:dyDescent="0.3">
      <c r="A657" s="33" t="str">
        <f t="shared" si="20"/>
        <v>产前</v>
      </c>
      <c r="B657" s="34" t="str">
        <f t="shared" si="21"/>
        <v>血清学筛查</v>
      </c>
      <c r="C657" s="33" t="s">
        <v>33</v>
      </c>
      <c r="D657" s="33" t="s">
        <v>186</v>
      </c>
      <c r="E657" s="33" t="s">
        <v>3</v>
      </c>
      <c r="F657" s="33" t="s">
        <v>219</v>
      </c>
      <c r="G657" s="33" t="s">
        <v>615</v>
      </c>
      <c r="H657" s="33" t="s">
        <v>0</v>
      </c>
      <c r="I657" s="33" t="s">
        <v>79</v>
      </c>
      <c r="J657" s="33" t="s">
        <v>102</v>
      </c>
      <c r="K657" s="33" t="s">
        <v>79</v>
      </c>
      <c r="L657" s="33" t="s">
        <v>39</v>
      </c>
      <c r="M657" s="33" t="s">
        <v>608</v>
      </c>
      <c r="P657" s="33">
        <v>73.409997940063505</v>
      </c>
      <c r="S657" s="33">
        <v>73.409997940063505</v>
      </c>
    </row>
    <row r="658" spans="1:27" x14ac:dyDescent="0.3">
      <c r="A658" s="33" t="str">
        <f t="shared" si="20"/>
        <v>产前</v>
      </c>
      <c r="B658" s="34" t="str">
        <f t="shared" si="21"/>
        <v>血清学筛查</v>
      </c>
      <c r="C658" s="33" t="s">
        <v>33</v>
      </c>
      <c r="D658" s="33" t="s">
        <v>186</v>
      </c>
      <c r="E658" s="33" t="s">
        <v>3</v>
      </c>
      <c r="F658" s="33" t="s">
        <v>219</v>
      </c>
      <c r="G658" s="33" t="s">
        <v>615</v>
      </c>
      <c r="H658" s="33" t="s">
        <v>0</v>
      </c>
      <c r="I658" s="33" t="s">
        <v>79</v>
      </c>
      <c r="J658" s="33" t="s">
        <v>103</v>
      </c>
      <c r="K658" s="33" t="s">
        <v>79</v>
      </c>
      <c r="L658" s="33" t="s">
        <v>39</v>
      </c>
      <c r="M658" s="33" t="s">
        <v>608</v>
      </c>
      <c r="P658" s="33">
        <v>105.299995422363</v>
      </c>
      <c r="S658" s="33">
        <v>105.299995422363</v>
      </c>
    </row>
    <row r="659" spans="1:27" x14ac:dyDescent="0.3">
      <c r="A659" s="33" t="str">
        <f t="shared" si="20"/>
        <v>产前</v>
      </c>
      <c r="B659" s="34" t="str">
        <f t="shared" si="21"/>
        <v/>
      </c>
      <c r="C659" s="33" t="s">
        <v>33</v>
      </c>
      <c r="D659" s="33" t="s">
        <v>186</v>
      </c>
      <c r="E659" s="33" t="s">
        <v>3</v>
      </c>
      <c r="F659" s="33" t="s">
        <v>219</v>
      </c>
      <c r="G659" s="33" t="s">
        <v>615</v>
      </c>
      <c r="H659" s="33" t="s">
        <v>0</v>
      </c>
      <c r="I659" s="33" t="s">
        <v>79</v>
      </c>
      <c r="J659" s="33" t="s">
        <v>104</v>
      </c>
      <c r="K659" s="33" t="s">
        <v>58</v>
      </c>
      <c r="L659" s="33" t="s">
        <v>39</v>
      </c>
      <c r="M659" s="33" t="s">
        <v>608</v>
      </c>
      <c r="P659" s="33">
        <v>2.5</v>
      </c>
      <c r="S659" s="33">
        <v>5</v>
      </c>
      <c r="Z659" s="33">
        <v>2.5</v>
      </c>
      <c r="AA659" s="33">
        <v>2.5</v>
      </c>
    </row>
    <row r="660" spans="1:27" x14ac:dyDescent="0.3">
      <c r="A660" s="33" t="str">
        <f t="shared" si="20"/>
        <v>产前</v>
      </c>
      <c r="B660" s="34" t="str">
        <f t="shared" si="21"/>
        <v/>
      </c>
      <c r="C660" s="33" t="s">
        <v>33</v>
      </c>
      <c r="D660" s="33" t="s">
        <v>186</v>
      </c>
      <c r="E660" s="33" t="s">
        <v>3</v>
      </c>
      <c r="F660" s="33" t="s">
        <v>219</v>
      </c>
      <c r="G660" s="33" t="s">
        <v>615</v>
      </c>
      <c r="H660" s="33" t="s">
        <v>0</v>
      </c>
      <c r="I660" s="33" t="s">
        <v>79</v>
      </c>
      <c r="J660" s="33" t="s">
        <v>82</v>
      </c>
      <c r="K660" s="33" t="s">
        <v>58</v>
      </c>
      <c r="L660" s="33" t="s">
        <v>39</v>
      </c>
      <c r="M660" s="33" t="s">
        <v>608</v>
      </c>
      <c r="P660" s="33">
        <v>1</v>
      </c>
      <c r="S660" s="33">
        <v>2</v>
      </c>
      <c r="Z660" s="33">
        <v>1</v>
      </c>
      <c r="AA660" s="33">
        <v>1</v>
      </c>
    </row>
    <row r="661" spans="1:27" x14ac:dyDescent="0.3">
      <c r="A661" s="33" t="str">
        <f t="shared" si="20"/>
        <v>产前</v>
      </c>
      <c r="B661" s="34" t="str">
        <f t="shared" si="21"/>
        <v/>
      </c>
      <c r="C661" s="33" t="s">
        <v>33</v>
      </c>
      <c r="D661" s="33" t="s">
        <v>186</v>
      </c>
      <c r="E661" s="33" t="s">
        <v>187</v>
      </c>
      <c r="F661" s="33" t="s">
        <v>188</v>
      </c>
      <c r="G661" s="33" t="s">
        <v>237</v>
      </c>
      <c r="H661" s="33" t="s">
        <v>0</v>
      </c>
      <c r="I661" s="33" t="s">
        <v>45</v>
      </c>
      <c r="J661" s="33" t="s">
        <v>46</v>
      </c>
      <c r="K661" s="33" t="s">
        <v>58</v>
      </c>
      <c r="L661" s="33" t="s">
        <v>39</v>
      </c>
      <c r="M661" s="33" t="s">
        <v>608</v>
      </c>
      <c r="P661" s="33">
        <v>27.75</v>
      </c>
      <c r="S661" s="33">
        <v>28.5</v>
      </c>
      <c r="Y661" s="33">
        <v>0.75</v>
      </c>
      <c r="AA661" s="33">
        <v>0.75</v>
      </c>
    </row>
    <row r="662" spans="1:27" x14ac:dyDescent="0.3">
      <c r="A662" s="33" t="str">
        <f t="shared" si="20"/>
        <v>仪器设备</v>
      </c>
      <c r="B662" s="34" t="str">
        <f t="shared" si="21"/>
        <v/>
      </c>
      <c r="C662" s="33" t="s">
        <v>33</v>
      </c>
      <c r="D662" s="33" t="s">
        <v>186</v>
      </c>
      <c r="E662" s="33" t="s">
        <v>187</v>
      </c>
      <c r="F662" s="33" t="s">
        <v>188</v>
      </c>
      <c r="G662" s="33" t="s">
        <v>237</v>
      </c>
      <c r="H662" s="33" t="s">
        <v>0</v>
      </c>
      <c r="I662" s="33" t="s">
        <v>66</v>
      </c>
      <c r="J662" s="33" t="s">
        <v>67</v>
      </c>
      <c r="K662" s="33" t="s">
        <v>58</v>
      </c>
      <c r="L662" s="33" t="s">
        <v>68</v>
      </c>
      <c r="M662" s="33" t="s">
        <v>608</v>
      </c>
      <c r="P662" s="33">
        <v>2.9860000610351598</v>
      </c>
      <c r="S662" s="33">
        <v>2.9860000610351598</v>
      </c>
    </row>
    <row r="663" spans="1:27" x14ac:dyDescent="0.3">
      <c r="A663" s="33" t="str">
        <f t="shared" si="20"/>
        <v>产前</v>
      </c>
      <c r="B663" s="34" t="str">
        <f t="shared" si="21"/>
        <v>血清学筛查</v>
      </c>
      <c r="C663" s="33" t="s">
        <v>33</v>
      </c>
      <c r="D663" s="33" t="s">
        <v>186</v>
      </c>
      <c r="E663" s="33" t="s">
        <v>187</v>
      </c>
      <c r="F663" s="33" t="s">
        <v>188</v>
      </c>
      <c r="G663" s="33" t="s">
        <v>237</v>
      </c>
      <c r="H663" s="33" t="s">
        <v>0</v>
      </c>
      <c r="I663" s="33" t="s">
        <v>79</v>
      </c>
      <c r="J663" s="33" t="s">
        <v>80</v>
      </c>
      <c r="K663" s="33" t="s">
        <v>79</v>
      </c>
      <c r="L663" s="33" t="s">
        <v>39</v>
      </c>
      <c r="M663" s="33" t="s">
        <v>608</v>
      </c>
      <c r="V663" s="33">
        <v>0</v>
      </c>
    </row>
    <row r="664" spans="1:27" x14ac:dyDescent="0.3">
      <c r="A664" s="33" t="str">
        <f t="shared" si="20"/>
        <v>产前</v>
      </c>
      <c r="B664" s="34" t="str">
        <f t="shared" si="21"/>
        <v>血清学筛查</v>
      </c>
      <c r="C664" s="33" t="s">
        <v>33</v>
      </c>
      <c r="D664" s="33" t="s">
        <v>186</v>
      </c>
      <c r="E664" s="33" t="s">
        <v>187</v>
      </c>
      <c r="F664" s="33" t="s">
        <v>188</v>
      </c>
      <c r="G664" s="33" t="s">
        <v>237</v>
      </c>
      <c r="H664" s="33" t="s">
        <v>0</v>
      </c>
      <c r="I664" s="33" t="s">
        <v>79</v>
      </c>
      <c r="J664" s="33" t="s">
        <v>81</v>
      </c>
      <c r="K664" s="33" t="s">
        <v>79</v>
      </c>
      <c r="L664" s="33" t="s">
        <v>39</v>
      </c>
      <c r="M664" s="33" t="s">
        <v>608</v>
      </c>
      <c r="V664" s="33">
        <v>0</v>
      </c>
    </row>
    <row r="665" spans="1:27" x14ac:dyDescent="0.3">
      <c r="A665" s="33" t="str">
        <f t="shared" si="20"/>
        <v>产前</v>
      </c>
      <c r="B665" s="34" t="str">
        <f t="shared" si="21"/>
        <v/>
      </c>
      <c r="C665" s="33" t="s">
        <v>33</v>
      </c>
      <c r="D665" s="33" t="s">
        <v>186</v>
      </c>
      <c r="E665" s="33" t="s">
        <v>187</v>
      </c>
      <c r="F665" s="33" t="s">
        <v>188</v>
      </c>
      <c r="G665" s="33" t="s">
        <v>237</v>
      </c>
      <c r="H665" s="33" t="s">
        <v>0</v>
      </c>
      <c r="I665" s="33" t="s">
        <v>79</v>
      </c>
      <c r="J665" s="33" t="s">
        <v>82</v>
      </c>
      <c r="K665" s="33" t="s">
        <v>58</v>
      </c>
      <c r="L665" s="33" t="s">
        <v>39</v>
      </c>
      <c r="M665" s="33" t="s">
        <v>608</v>
      </c>
      <c r="P665" s="33">
        <v>5</v>
      </c>
      <c r="S665" s="33">
        <v>15</v>
      </c>
      <c r="Y665" s="33">
        <v>10</v>
      </c>
      <c r="AA665" s="33">
        <v>10</v>
      </c>
    </row>
    <row r="666" spans="1:27" x14ac:dyDescent="0.3">
      <c r="A666" s="33" t="str">
        <f t="shared" si="20"/>
        <v>产前</v>
      </c>
      <c r="B666" s="34" t="str">
        <f t="shared" si="21"/>
        <v/>
      </c>
      <c r="C666" s="33" t="s">
        <v>33</v>
      </c>
      <c r="D666" s="33" t="s">
        <v>186</v>
      </c>
      <c r="E666" s="33" t="s">
        <v>187</v>
      </c>
      <c r="F666" s="33" t="s">
        <v>188</v>
      </c>
      <c r="G666" s="33" t="s">
        <v>237</v>
      </c>
      <c r="H666" s="33" t="s">
        <v>0</v>
      </c>
      <c r="I666" s="33" t="s">
        <v>37</v>
      </c>
      <c r="J666" s="33" t="s">
        <v>119</v>
      </c>
      <c r="K666" s="33" t="s">
        <v>58</v>
      </c>
      <c r="L666" s="33" t="s">
        <v>39</v>
      </c>
      <c r="M666" s="33" t="s">
        <v>609</v>
      </c>
      <c r="N666" s="33">
        <v>30</v>
      </c>
      <c r="Q666" s="33">
        <v>45</v>
      </c>
      <c r="T666" s="33">
        <v>15</v>
      </c>
    </row>
    <row r="667" spans="1:27" x14ac:dyDescent="0.3">
      <c r="A667" s="33" t="str">
        <f t="shared" si="20"/>
        <v>新生儿</v>
      </c>
      <c r="B667" s="34" t="str">
        <f t="shared" si="21"/>
        <v>常规新筛</v>
      </c>
      <c r="C667" s="33" t="s">
        <v>33</v>
      </c>
      <c r="D667" s="33" t="s">
        <v>186</v>
      </c>
      <c r="E667" s="33" t="s">
        <v>187</v>
      </c>
      <c r="F667" s="33" t="s">
        <v>188</v>
      </c>
      <c r="G667" s="33" t="s">
        <v>237</v>
      </c>
      <c r="H667" s="33" t="s">
        <v>1</v>
      </c>
      <c r="I667" s="33" t="s">
        <v>60</v>
      </c>
      <c r="J667" s="33" t="s">
        <v>89</v>
      </c>
      <c r="K667" s="33" t="s">
        <v>667</v>
      </c>
      <c r="L667" s="33" t="s">
        <v>39</v>
      </c>
      <c r="M667" s="33" t="s">
        <v>608</v>
      </c>
      <c r="N667" s="33">
        <v>3.7400000095367401</v>
      </c>
      <c r="P667" s="33">
        <v>7.1040000915527299</v>
      </c>
      <c r="Q667" s="33">
        <v>3.7400000095367401</v>
      </c>
      <c r="S667" s="33">
        <v>7.1040000915527299</v>
      </c>
    </row>
    <row r="668" spans="1:27" x14ac:dyDescent="0.3">
      <c r="A668" s="33" t="str">
        <f t="shared" si="20"/>
        <v>新生儿</v>
      </c>
      <c r="B668" s="34" t="str">
        <f t="shared" si="21"/>
        <v/>
      </c>
      <c r="C668" s="33" t="s">
        <v>33</v>
      </c>
      <c r="D668" s="33" t="s">
        <v>186</v>
      </c>
      <c r="E668" s="33" t="s">
        <v>187</v>
      </c>
      <c r="F668" s="33" t="s">
        <v>188</v>
      </c>
      <c r="G668" s="33" t="s">
        <v>237</v>
      </c>
      <c r="H668" s="33" t="s">
        <v>1</v>
      </c>
      <c r="I668" s="33" t="s">
        <v>60</v>
      </c>
      <c r="J668" s="33" t="s">
        <v>191</v>
      </c>
      <c r="K668" s="33" t="s">
        <v>58</v>
      </c>
      <c r="L668" s="33" t="s">
        <v>39</v>
      </c>
      <c r="M668" s="33" t="s">
        <v>608</v>
      </c>
      <c r="P668" s="33">
        <v>16</v>
      </c>
      <c r="S668" s="33">
        <v>16</v>
      </c>
    </row>
    <row r="669" spans="1:27" x14ac:dyDescent="0.3">
      <c r="A669" s="33" t="str">
        <f t="shared" si="20"/>
        <v>新生儿</v>
      </c>
      <c r="B669" s="34" t="str">
        <f t="shared" si="21"/>
        <v>MSMS</v>
      </c>
      <c r="C669" s="33" t="s">
        <v>33</v>
      </c>
      <c r="D669" s="33" t="s">
        <v>186</v>
      </c>
      <c r="E669" s="33" t="s">
        <v>187</v>
      </c>
      <c r="F669" s="33" t="s">
        <v>188</v>
      </c>
      <c r="G669" s="33" t="s">
        <v>237</v>
      </c>
      <c r="H669" s="33" t="s">
        <v>1</v>
      </c>
      <c r="I669" s="33" t="s">
        <v>47</v>
      </c>
      <c r="J669" s="33" t="s">
        <v>48</v>
      </c>
      <c r="K669" s="33" t="s">
        <v>591</v>
      </c>
      <c r="L669" s="33" t="s">
        <v>39</v>
      </c>
      <c r="M669" s="33" t="s">
        <v>608</v>
      </c>
      <c r="V669" s="33">
        <v>0</v>
      </c>
    </row>
    <row r="670" spans="1:27" x14ac:dyDescent="0.3">
      <c r="A670" s="33" t="str">
        <f t="shared" si="20"/>
        <v>新生儿</v>
      </c>
      <c r="B670" s="34" t="str">
        <f t="shared" si="21"/>
        <v>代谢病诊断</v>
      </c>
      <c r="C670" s="33" t="s">
        <v>33</v>
      </c>
      <c r="D670" s="33" t="s">
        <v>186</v>
      </c>
      <c r="E670" s="33" t="s">
        <v>187</v>
      </c>
      <c r="F670" s="33" t="s">
        <v>188</v>
      </c>
      <c r="G670" s="33" t="s">
        <v>237</v>
      </c>
      <c r="H670" s="33" t="s">
        <v>1</v>
      </c>
      <c r="I670" s="33" t="s">
        <v>95</v>
      </c>
      <c r="J670" s="33" t="s">
        <v>109</v>
      </c>
      <c r="K670" s="33" t="s">
        <v>587</v>
      </c>
      <c r="L670" s="33" t="s">
        <v>39</v>
      </c>
      <c r="M670" s="33" t="s">
        <v>609</v>
      </c>
      <c r="N670" s="33">
        <v>5</v>
      </c>
      <c r="Q670" s="33">
        <v>10</v>
      </c>
      <c r="T670" s="33">
        <v>5</v>
      </c>
    </row>
    <row r="671" spans="1:27" x14ac:dyDescent="0.3">
      <c r="A671" s="33" t="str">
        <f t="shared" si="20"/>
        <v>新生儿</v>
      </c>
      <c r="B671" s="34" t="str">
        <f t="shared" si="21"/>
        <v>代谢病诊断</v>
      </c>
      <c r="C671" s="33" t="s">
        <v>33</v>
      </c>
      <c r="D671" s="33" t="s">
        <v>186</v>
      </c>
      <c r="E671" s="33" t="s">
        <v>187</v>
      </c>
      <c r="F671" s="33" t="s">
        <v>188</v>
      </c>
      <c r="G671" s="33" t="s">
        <v>237</v>
      </c>
      <c r="H671" s="33" t="s">
        <v>1</v>
      </c>
      <c r="I671" s="33" t="s">
        <v>95</v>
      </c>
      <c r="J671" s="33" t="s">
        <v>96</v>
      </c>
      <c r="K671" s="33" t="s">
        <v>587</v>
      </c>
      <c r="L671" s="33" t="s">
        <v>39</v>
      </c>
      <c r="M671" s="33" t="s">
        <v>609</v>
      </c>
      <c r="N671" s="33">
        <v>15</v>
      </c>
      <c r="Q671" s="33">
        <v>22.5</v>
      </c>
      <c r="T671" s="33">
        <v>7.5</v>
      </c>
    </row>
    <row r="672" spans="1:27" x14ac:dyDescent="0.3">
      <c r="A672" s="33" t="str">
        <f t="shared" si="20"/>
        <v>服务类</v>
      </c>
      <c r="B672" s="34" t="str">
        <f t="shared" si="21"/>
        <v>软件</v>
      </c>
      <c r="C672" s="33" t="s">
        <v>33</v>
      </c>
      <c r="D672" s="33" t="s">
        <v>186</v>
      </c>
      <c r="E672" s="33" t="s">
        <v>187</v>
      </c>
      <c r="F672" s="33" t="s">
        <v>188</v>
      </c>
      <c r="G672" s="33" t="s">
        <v>237</v>
      </c>
      <c r="H672" s="33" t="s">
        <v>54</v>
      </c>
      <c r="I672" s="33" t="s">
        <v>55</v>
      </c>
      <c r="J672" s="33" t="s">
        <v>190</v>
      </c>
      <c r="K672" s="33" t="s">
        <v>719</v>
      </c>
      <c r="L672" s="33" t="s">
        <v>39</v>
      </c>
      <c r="M672" s="33" t="s">
        <v>54</v>
      </c>
      <c r="N672" s="33">
        <v>0</v>
      </c>
      <c r="Q672" s="33">
        <v>100</v>
      </c>
      <c r="T672" s="33">
        <v>100</v>
      </c>
    </row>
    <row r="673" spans="1:27" x14ac:dyDescent="0.3">
      <c r="A673" s="33" t="str">
        <f t="shared" si="20"/>
        <v>产前</v>
      </c>
      <c r="B673" s="34" t="str">
        <f t="shared" si="21"/>
        <v>血清学筛查</v>
      </c>
      <c r="C673" s="33" t="s">
        <v>33</v>
      </c>
      <c r="D673" s="33" t="s">
        <v>186</v>
      </c>
      <c r="E673" s="33" t="s">
        <v>3</v>
      </c>
      <c r="F673" s="33" t="s">
        <v>238</v>
      </c>
      <c r="G673" s="33" t="s">
        <v>239</v>
      </c>
      <c r="H673" s="33" t="s">
        <v>0</v>
      </c>
      <c r="I673" s="33" t="s">
        <v>79</v>
      </c>
      <c r="J673" s="33" t="s">
        <v>80</v>
      </c>
      <c r="K673" s="33" t="s">
        <v>79</v>
      </c>
      <c r="L673" s="33" t="s">
        <v>39</v>
      </c>
      <c r="M673" s="33" t="s">
        <v>608</v>
      </c>
      <c r="N673" s="33">
        <v>83.319999694824205</v>
      </c>
      <c r="P673" s="33">
        <v>0</v>
      </c>
      <c r="Q673" s="33">
        <v>124.979999542236</v>
      </c>
      <c r="S673" s="33">
        <v>162.5</v>
      </c>
      <c r="T673" s="33">
        <v>41.659999847412102</v>
      </c>
      <c r="V673" s="33">
        <v>97.5</v>
      </c>
      <c r="Y673" s="33">
        <v>162.5</v>
      </c>
      <c r="AA673" s="33">
        <v>162.5</v>
      </c>
    </row>
    <row r="674" spans="1:27" x14ac:dyDescent="0.3">
      <c r="A674" s="33" t="str">
        <f t="shared" si="20"/>
        <v>产前</v>
      </c>
      <c r="B674" s="34" t="str">
        <f t="shared" si="21"/>
        <v>血清学筛查</v>
      </c>
      <c r="C674" s="33" t="s">
        <v>33</v>
      </c>
      <c r="D674" s="33" t="s">
        <v>186</v>
      </c>
      <c r="E674" s="33" t="s">
        <v>3</v>
      </c>
      <c r="F674" s="33" t="s">
        <v>238</v>
      </c>
      <c r="G674" s="33" t="s">
        <v>239</v>
      </c>
      <c r="H674" s="33" t="s">
        <v>0</v>
      </c>
      <c r="I674" s="33" t="s">
        <v>79</v>
      </c>
      <c r="J674" s="33" t="s">
        <v>102</v>
      </c>
      <c r="K674" s="33" t="s">
        <v>79</v>
      </c>
      <c r="L674" s="33" t="s">
        <v>39</v>
      </c>
      <c r="M674" s="33" t="s">
        <v>608</v>
      </c>
      <c r="N674" s="33">
        <v>0</v>
      </c>
      <c r="Q674" s="33">
        <v>1.79999995231628</v>
      </c>
      <c r="T674" s="33">
        <v>1.79999995231628</v>
      </c>
    </row>
    <row r="675" spans="1:27" x14ac:dyDescent="0.3">
      <c r="A675" s="33" t="str">
        <f t="shared" si="20"/>
        <v>产前</v>
      </c>
      <c r="B675" s="34" t="str">
        <f t="shared" si="21"/>
        <v>血清学筛查</v>
      </c>
      <c r="C675" s="33" t="s">
        <v>33</v>
      </c>
      <c r="D675" s="33" t="s">
        <v>186</v>
      </c>
      <c r="E675" s="33" t="s">
        <v>3</v>
      </c>
      <c r="F675" s="33" t="s">
        <v>238</v>
      </c>
      <c r="G675" s="33" t="s">
        <v>239</v>
      </c>
      <c r="H675" s="33" t="s">
        <v>0</v>
      </c>
      <c r="I675" s="33" t="s">
        <v>79</v>
      </c>
      <c r="J675" s="33" t="s">
        <v>103</v>
      </c>
      <c r="K675" s="33" t="s">
        <v>79</v>
      </c>
      <c r="L675" s="33" t="s">
        <v>39</v>
      </c>
      <c r="M675" s="33" t="s">
        <v>608</v>
      </c>
      <c r="N675" s="33">
        <v>18</v>
      </c>
      <c r="Q675" s="33">
        <v>27</v>
      </c>
      <c r="T675" s="33">
        <v>9</v>
      </c>
      <c r="V675" s="33">
        <v>300</v>
      </c>
    </row>
    <row r="676" spans="1:27" x14ac:dyDescent="0.3">
      <c r="A676" s="33" t="str">
        <f t="shared" si="20"/>
        <v>产前</v>
      </c>
      <c r="B676" s="34" t="str">
        <f t="shared" si="21"/>
        <v>血清学筛查</v>
      </c>
      <c r="C676" s="33" t="s">
        <v>33</v>
      </c>
      <c r="D676" s="33" t="s">
        <v>186</v>
      </c>
      <c r="E676" s="33" t="s">
        <v>3</v>
      </c>
      <c r="F676" s="33" t="s">
        <v>238</v>
      </c>
      <c r="G676" s="33" t="s">
        <v>239</v>
      </c>
      <c r="H676" s="33" t="s">
        <v>0</v>
      </c>
      <c r="I676" s="33" t="s">
        <v>79</v>
      </c>
      <c r="J676" s="33" t="s">
        <v>81</v>
      </c>
      <c r="K676" s="33" t="s">
        <v>79</v>
      </c>
      <c r="L676" s="33" t="s">
        <v>39</v>
      </c>
      <c r="M676" s="33" t="s">
        <v>608</v>
      </c>
      <c r="N676" s="33">
        <v>34.380001068115199</v>
      </c>
      <c r="P676" s="33">
        <v>0</v>
      </c>
      <c r="Q676" s="33">
        <v>51.570001602172901</v>
      </c>
      <c r="S676" s="33">
        <v>45</v>
      </c>
      <c r="T676" s="33">
        <v>17.190000534057599</v>
      </c>
      <c r="V676" s="33">
        <v>30</v>
      </c>
      <c r="Y676" s="33">
        <v>45</v>
      </c>
      <c r="AA676" s="33">
        <v>45</v>
      </c>
    </row>
    <row r="677" spans="1:27" x14ac:dyDescent="0.3">
      <c r="A677" s="33" t="str">
        <f t="shared" si="20"/>
        <v>产前</v>
      </c>
      <c r="B677" s="34" t="str">
        <f t="shared" si="21"/>
        <v>CMA_LDT</v>
      </c>
      <c r="C677" s="33" t="s">
        <v>33</v>
      </c>
      <c r="D677" s="33" t="s">
        <v>186</v>
      </c>
      <c r="E677" s="33" t="s">
        <v>3</v>
      </c>
      <c r="F677" s="33" t="s">
        <v>238</v>
      </c>
      <c r="G677" s="33" t="s">
        <v>239</v>
      </c>
      <c r="H677" s="33" t="s">
        <v>0</v>
      </c>
      <c r="I677" s="33" t="s">
        <v>37</v>
      </c>
      <c r="J677" s="33" t="s">
        <v>38</v>
      </c>
      <c r="K677" s="33" t="s">
        <v>38</v>
      </c>
      <c r="L677" s="33" t="s">
        <v>39</v>
      </c>
      <c r="M677" s="33" t="s">
        <v>609</v>
      </c>
      <c r="N677" s="33">
        <v>18</v>
      </c>
      <c r="Q677" s="33">
        <v>27</v>
      </c>
      <c r="T677" s="33">
        <v>9</v>
      </c>
    </row>
    <row r="678" spans="1:27" x14ac:dyDescent="0.3">
      <c r="A678" s="33" t="str">
        <f t="shared" si="20"/>
        <v>产前</v>
      </c>
      <c r="B678" s="34" t="str">
        <f t="shared" si="21"/>
        <v/>
      </c>
      <c r="C678" s="33" t="s">
        <v>33</v>
      </c>
      <c r="D678" s="33" t="s">
        <v>186</v>
      </c>
      <c r="E678" s="33" t="s">
        <v>3</v>
      </c>
      <c r="F678" s="33" t="s">
        <v>238</v>
      </c>
      <c r="G678" s="33" t="s">
        <v>239</v>
      </c>
      <c r="H678" s="33" t="s">
        <v>0</v>
      </c>
      <c r="I678" s="33" t="s">
        <v>37</v>
      </c>
      <c r="J678" s="33" t="s">
        <v>105</v>
      </c>
      <c r="K678" s="33" t="s">
        <v>58</v>
      </c>
      <c r="L678" s="33" t="s">
        <v>39</v>
      </c>
      <c r="M678" s="33" t="s">
        <v>608</v>
      </c>
      <c r="N678" s="33">
        <v>83.519996643066406</v>
      </c>
      <c r="P678" s="33">
        <v>0</v>
      </c>
      <c r="Q678" s="33">
        <v>125.27999496459999</v>
      </c>
      <c r="S678" s="33">
        <v>103.199996948242</v>
      </c>
      <c r="T678" s="33">
        <v>41.759998321533203</v>
      </c>
      <c r="V678" s="33">
        <v>0</v>
      </c>
      <c r="X678" s="33">
        <v>103.199996948242</v>
      </c>
      <c r="AA678" s="33">
        <v>103.199996948242</v>
      </c>
    </row>
    <row r="679" spans="1:27" x14ac:dyDescent="0.3">
      <c r="A679" s="33" t="str">
        <f t="shared" si="20"/>
        <v>产前</v>
      </c>
      <c r="B679" s="34" t="str">
        <f t="shared" si="21"/>
        <v/>
      </c>
      <c r="C679" s="33" t="s">
        <v>33</v>
      </c>
      <c r="D679" s="33" t="s">
        <v>186</v>
      </c>
      <c r="E679" s="33" t="s">
        <v>3</v>
      </c>
      <c r="F679" s="33" t="s">
        <v>238</v>
      </c>
      <c r="G679" s="33" t="s">
        <v>239</v>
      </c>
      <c r="H679" s="33" t="s">
        <v>0</v>
      </c>
      <c r="I679" s="33" t="s">
        <v>41</v>
      </c>
      <c r="J679" s="33" t="s">
        <v>42</v>
      </c>
      <c r="K679" s="33" t="s">
        <v>58</v>
      </c>
      <c r="L679" s="33" t="s">
        <v>39</v>
      </c>
      <c r="M679" s="33" t="s">
        <v>608</v>
      </c>
      <c r="P679" s="33">
        <v>2.9000000953674299</v>
      </c>
      <c r="S679" s="33">
        <v>11.6000003814697</v>
      </c>
      <c r="X679" s="33">
        <v>2.9000000953674299</v>
      </c>
      <c r="Y679" s="33">
        <v>5.8000001907348597</v>
      </c>
      <c r="AA679" s="33">
        <v>8.7000002861022896</v>
      </c>
    </row>
    <row r="680" spans="1:27" x14ac:dyDescent="0.3">
      <c r="A680" s="33" t="str">
        <f t="shared" si="20"/>
        <v>产前</v>
      </c>
      <c r="B680" s="34" t="str">
        <f t="shared" si="21"/>
        <v/>
      </c>
      <c r="C680" s="33" t="s">
        <v>33</v>
      </c>
      <c r="D680" s="33" t="s">
        <v>186</v>
      </c>
      <c r="E680" s="33" t="s">
        <v>205</v>
      </c>
      <c r="F680" s="33" t="s">
        <v>240</v>
      </c>
      <c r="G680" s="33" t="s">
        <v>241</v>
      </c>
      <c r="H680" s="33" t="s">
        <v>0</v>
      </c>
      <c r="I680" s="33" t="s">
        <v>45</v>
      </c>
      <c r="J680" s="33" t="s">
        <v>46</v>
      </c>
      <c r="K680" s="33" t="s">
        <v>58</v>
      </c>
      <c r="L680" s="33" t="s">
        <v>39</v>
      </c>
      <c r="M680" s="33" t="s">
        <v>608</v>
      </c>
      <c r="P680" s="33">
        <v>0</v>
      </c>
      <c r="S680" s="33">
        <v>5.44999983906746</v>
      </c>
      <c r="X680" s="33">
        <v>5.44999983906746</v>
      </c>
      <c r="AA680" s="33">
        <v>5.44999983906746</v>
      </c>
    </row>
    <row r="681" spans="1:27" x14ac:dyDescent="0.3">
      <c r="A681" s="33" t="str">
        <f t="shared" si="20"/>
        <v>产前</v>
      </c>
      <c r="B681" s="34" t="str">
        <f t="shared" si="21"/>
        <v/>
      </c>
      <c r="C681" s="33" t="s">
        <v>33</v>
      </c>
      <c r="D681" s="33" t="s">
        <v>186</v>
      </c>
      <c r="E681" s="33" t="s">
        <v>205</v>
      </c>
      <c r="F681" s="33" t="s">
        <v>240</v>
      </c>
      <c r="G681" s="33" t="s">
        <v>241</v>
      </c>
      <c r="H681" s="33" t="s">
        <v>0</v>
      </c>
      <c r="I681" s="33" t="s">
        <v>79</v>
      </c>
      <c r="J681" s="33" t="s">
        <v>82</v>
      </c>
      <c r="K681" s="33" t="s">
        <v>58</v>
      </c>
      <c r="L681" s="33" t="s">
        <v>39</v>
      </c>
      <c r="M681" s="33" t="s">
        <v>608</v>
      </c>
      <c r="P681" s="33">
        <v>0</v>
      </c>
      <c r="S681" s="33">
        <v>0.69999998807907104</v>
      </c>
      <c r="X681" s="33">
        <v>0.69999998807907104</v>
      </c>
      <c r="AA681" s="33">
        <v>0.69999998807907104</v>
      </c>
    </row>
    <row r="682" spans="1:27" x14ac:dyDescent="0.3">
      <c r="A682" s="33" t="str">
        <f t="shared" si="20"/>
        <v>产前</v>
      </c>
      <c r="B682" s="34" t="str">
        <f t="shared" si="21"/>
        <v>血清学筛查</v>
      </c>
      <c r="C682" s="33" t="s">
        <v>33</v>
      </c>
      <c r="D682" s="33" t="s">
        <v>186</v>
      </c>
      <c r="E682" s="33" t="s">
        <v>205</v>
      </c>
      <c r="F682" s="33" t="s">
        <v>240</v>
      </c>
      <c r="G682" s="33" t="s">
        <v>242</v>
      </c>
      <c r="H682" s="33" t="s">
        <v>0</v>
      </c>
      <c r="I682" s="33" t="s">
        <v>79</v>
      </c>
      <c r="J682" s="33" t="s">
        <v>80</v>
      </c>
      <c r="K682" s="33" t="s">
        <v>79</v>
      </c>
      <c r="L682" s="33" t="s">
        <v>39</v>
      </c>
      <c r="M682" s="33" t="s">
        <v>608</v>
      </c>
      <c r="N682" s="33">
        <v>259.11999511718801</v>
      </c>
      <c r="P682" s="33">
        <v>85.440002441406307</v>
      </c>
      <c r="Q682" s="33">
        <v>388.67999267578102</v>
      </c>
      <c r="S682" s="33">
        <v>85.440002441406307</v>
      </c>
      <c r="T682" s="33">
        <v>129.55999755859401</v>
      </c>
      <c r="V682" s="33">
        <v>129.55999755859401</v>
      </c>
    </row>
    <row r="683" spans="1:27" x14ac:dyDescent="0.3">
      <c r="A683" s="33" t="str">
        <f t="shared" si="20"/>
        <v>产前</v>
      </c>
      <c r="B683" s="34" t="str">
        <f t="shared" si="21"/>
        <v>血清学筛查</v>
      </c>
      <c r="C683" s="33" t="s">
        <v>33</v>
      </c>
      <c r="D683" s="33" t="s">
        <v>186</v>
      </c>
      <c r="E683" s="33" t="s">
        <v>205</v>
      </c>
      <c r="F683" s="33" t="s">
        <v>240</v>
      </c>
      <c r="G683" s="33" t="s">
        <v>242</v>
      </c>
      <c r="H683" s="33" t="s">
        <v>0</v>
      </c>
      <c r="I683" s="33" t="s">
        <v>79</v>
      </c>
      <c r="J683" s="33" t="s">
        <v>102</v>
      </c>
      <c r="K683" s="33" t="s">
        <v>79</v>
      </c>
      <c r="L683" s="33" t="s">
        <v>39</v>
      </c>
      <c r="M683" s="33" t="s">
        <v>608</v>
      </c>
      <c r="N683" s="33">
        <v>64</v>
      </c>
      <c r="Q683" s="33">
        <v>96</v>
      </c>
      <c r="T683" s="33">
        <v>32</v>
      </c>
      <c r="V683" s="33">
        <v>0</v>
      </c>
    </row>
    <row r="684" spans="1:27" x14ac:dyDescent="0.3">
      <c r="A684" s="33" t="str">
        <f t="shared" si="20"/>
        <v>产前</v>
      </c>
      <c r="B684" s="34" t="str">
        <f t="shared" si="21"/>
        <v>血清学筛查</v>
      </c>
      <c r="C684" s="33" t="s">
        <v>33</v>
      </c>
      <c r="D684" s="33" t="s">
        <v>186</v>
      </c>
      <c r="E684" s="33" t="s">
        <v>205</v>
      </c>
      <c r="F684" s="33" t="s">
        <v>240</v>
      </c>
      <c r="G684" s="33" t="s">
        <v>242</v>
      </c>
      <c r="H684" s="33" t="s">
        <v>0</v>
      </c>
      <c r="I684" s="33" t="s">
        <v>79</v>
      </c>
      <c r="J684" s="33" t="s">
        <v>103</v>
      </c>
      <c r="K684" s="33" t="s">
        <v>79</v>
      </c>
      <c r="L684" s="33" t="s">
        <v>39</v>
      </c>
      <c r="M684" s="33" t="s">
        <v>608</v>
      </c>
      <c r="N684" s="33">
        <v>48</v>
      </c>
      <c r="Q684" s="33">
        <v>72</v>
      </c>
      <c r="T684" s="33">
        <v>24</v>
      </c>
      <c r="V684" s="33">
        <v>0</v>
      </c>
    </row>
    <row r="685" spans="1:27" x14ac:dyDescent="0.3">
      <c r="A685" s="33" t="str">
        <f t="shared" si="20"/>
        <v>产前</v>
      </c>
      <c r="B685" s="34" t="str">
        <f t="shared" si="21"/>
        <v/>
      </c>
      <c r="C685" s="33" t="s">
        <v>33</v>
      </c>
      <c r="D685" s="33" t="s">
        <v>186</v>
      </c>
      <c r="E685" s="33" t="s">
        <v>205</v>
      </c>
      <c r="F685" s="33" t="s">
        <v>240</v>
      </c>
      <c r="G685" s="33" t="s">
        <v>242</v>
      </c>
      <c r="H685" s="33" t="s">
        <v>0</v>
      </c>
      <c r="I685" s="33" t="s">
        <v>79</v>
      </c>
      <c r="J685" s="33" t="s">
        <v>82</v>
      </c>
      <c r="K685" s="33" t="s">
        <v>58</v>
      </c>
      <c r="L685" s="33" t="s">
        <v>39</v>
      </c>
      <c r="M685" s="33" t="s">
        <v>608</v>
      </c>
      <c r="N685" s="33">
        <v>1</v>
      </c>
      <c r="P685" s="33">
        <v>0.89999997615814198</v>
      </c>
      <c r="Q685" s="33">
        <v>1</v>
      </c>
      <c r="S685" s="33">
        <v>0.89999997615814198</v>
      </c>
    </row>
    <row r="686" spans="1:27" x14ac:dyDescent="0.3">
      <c r="A686" s="33" t="str">
        <f t="shared" si="20"/>
        <v>产前</v>
      </c>
      <c r="B686" s="34" t="str">
        <f t="shared" si="21"/>
        <v>CMA_LDT</v>
      </c>
      <c r="C686" s="33" t="s">
        <v>33</v>
      </c>
      <c r="D686" s="33" t="s">
        <v>186</v>
      </c>
      <c r="E686" s="33" t="s">
        <v>205</v>
      </c>
      <c r="F686" s="33" t="s">
        <v>240</v>
      </c>
      <c r="G686" s="33" t="s">
        <v>242</v>
      </c>
      <c r="H686" s="33" t="s">
        <v>0</v>
      </c>
      <c r="I686" s="33" t="s">
        <v>37</v>
      </c>
      <c r="J686" s="33" t="s">
        <v>38</v>
      </c>
      <c r="K686" s="33" t="s">
        <v>38</v>
      </c>
      <c r="L686" s="33" t="s">
        <v>39</v>
      </c>
      <c r="M686" s="33" t="s">
        <v>609</v>
      </c>
      <c r="N686" s="33">
        <v>192</v>
      </c>
      <c r="Q686" s="33">
        <v>288</v>
      </c>
      <c r="T686" s="33">
        <v>96</v>
      </c>
    </row>
    <row r="687" spans="1:27" x14ac:dyDescent="0.3">
      <c r="A687" s="33" t="str">
        <f t="shared" si="20"/>
        <v>产前</v>
      </c>
      <c r="B687" s="34" t="str">
        <f t="shared" si="21"/>
        <v>CMA_产品类</v>
      </c>
      <c r="C687" s="33" t="s">
        <v>33</v>
      </c>
      <c r="D687" s="33" t="s">
        <v>186</v>
      </c>
      <c r="E687" s="33" t="s">
        <v>205</v>
      </c>
      <c r="F687" s="33" t="s">
        <v>240</v>
      </c>
      <c r="G687" s="33" t="s">
        <v>242</v>
      </c>
      <c r="H687" s="33" t="s">
        <v>0</v>
      </c>
      <c r="I687" s="33" t="s">
        <v>37</v>
      </c>
      <c r="J687" s="33" t="s">
        <v>38</v>
      </c>
      <c r="K687" s="33" t="s">
        <v>38</v>
      </c>
      <c r="L687" s="33" t="s">
        <v>39</v>
      </c>
      <c r="M687" s="33" t="s">
        <v>608</v>
      </c>
      <c r="V687" s="33">
        <v>96</v>
      </c>
    </row>
    <row r="688" spans="1:27" x14ac:dyDescent="0.3">
      <c r="A688" s="33" t="str">
        <f t="shared" si="20"/>
        <v>产前</v>
      </c>
      <c r="B688" s="34" t="str">
        <f t="shared" si="21"/>
        <v/>
      </c>
      <c r="C688" s="33" t="s">
        <v>33</v>
      </c>
      <c r="D688" s="33" t="s">
        <v>186</v>
      </c>
      <c r="E688" s="33" t="s">
        <v>205</v>
      </c>
      <c r="F688" s="33" t="s">
        <v>240</v>
      </c>
      <c r="G688" s="33" t="s">
        <v>242</v>
      </c>
      <c r="H688" s="33" t="s">
        <v>0</v>
      </c>
      <c r="I688" s="33" t="s">
        <v>41</v>
      </c>
      <c r="J688" s="33" t="s">
        <v>69</v>
      </c>
      <c r="K688" s="33" t="s">
        <v>58</v>
      </c>
      <c r="L688" s="33" t="s">
        <v>39</v>
      </c>
      <c r="M688" s="33" t="s">
        <v>608</v>
      </c>
      <c r="P688" s="33">
        <v>14</v>
      </c>
      <c r="S688" s="33">
        <v>14</v>
      </c>
    </row>
    <row r="689" spans="1:27" x14ac:dyDescent="0.3">
      <c r="A689" s="33" t="str">
        <f t="shared" si="20"/>
        <v>新生儿</v>
      </c>
      <c r="B689" s="34" t="str">
        <f t="shared" si="21"/>
        <v>常规新筛</v>
      </c>
      <c r="C689" s="33" t="s">
        <v>33</v>
      </c>
      <c r="D689" s="33" t="s">
        <v>186</v>
      </c>
      <c r="E689" s="33" t="s">
        <v>205</v>
      </c>
      <c r="F689" s="33" t="s">
        <v>240</v>
      </c>
      <c r="G689" s="33" t="s">
        <v>242</v>
      </c>
      <c r="H689" s="33" t="s">
        <v>1</v>
      </c>
      <c r="I689" s="33" t="s">
        <v>60</v>
      </c>
      <c r="J689" s="33" t="s">
        <v>87</v>
      </c>
      <c r="K689" s="33" t="s">
        <v>667</v>
      </c>
      <c r="L689" s="33" t="s">
        <v>39</v>
      </c>
      <c r="M689" s="33" t="s">
        <v>608</v>
      </c>
      <c r="N689" s="33">
        <v>121.5</v>
      </c>
      <c r="P689" s="33">
        <v>0</v>
      </c>
      <c r="Q689" s="33">
        <v>182.25</v>
      </c>
      <c r="S689" s="33">
        <v>90.5469970703125</v>
      </c>
      <c r="T689" s="33">
        <v>60.75</v>
      </c>
      <c r="V689" s="33">
        <v>62.209999084472699</v>
      </c>
      <c r="X689" s="33">
        <v>90.5469970703125</v>
      </c>
      <c r="AA689" s="33">
        <v>90.5469970703125</v>
      </c>
    </row>
    <row r="690" spans="1:27" x14ac:dyDescent="0.3">
      <c r="A690" s="33" t="str">
        <f t="shared" si="20"/>
        <v>新生儿</v>
      </c>
      <c r="B690" s="34" t="str">
        <f t="shared" si="21"/>
        <v>常规新筛</v>
      </c>
      <c r="C690" s="33" t="s">
        <v>33</v>
      </c>
      <c r="D690" s="33" t="s">
        <v>186</v>
      </c>
      <c r="E690" s="33" t="s">
        <v>205</v>
      </c>
      <c r="F690" s="33" t="s">
        <v>240</v>
      </c>
      <c r="G690" s="33" t="s">
        <v>242</v>
      </c>
      <c r="H690" s="33" t="s">
        <v>1</v>
      </c>
      <c r="I690" s="33" t="s">
        <v>60</v>
      </c>
      <c r="J690" s="33" t="s">
        <v>89</v>
      </c>
      <c r="K690" s="33" t="s">
        <v>667</v>
      </c>
      <c r="L690" s="33" t="s">
        <v>39</v>
      </c>
      <c r="M690" s="33" t="s">
        <v>608</v>
      </c>
      <c r="N690" s="33">
        <v>14.1599998474121</v>
      </c>
      <c r="P690" s="33">
        <v>0</v>
      </c>
      <c r="Q690" s="33">
        <v>21.2399997711182</v>
      </c>
      <c r="S690" s="33">
        <v>26.9570007324219</v>
      </c>
      <c r="T690" s="33">
        <v>7.0799999237060502</v>
      </c>
      <c r="V690" s="33">
        <v>7.0799999237060502</v>
      </c>
      <c r="X690" s="33">
        <v>26.9570007324219</v>
      </c>
      <c r="AA690" s="33">
        <v>26.9570007324219</v>
      </c>
    </row>
    <row r="691" spans="1:27" x14ac:dyDescent="0.3">
      <c r="A691" s="33" t="str">
        <f t="shared" si="20"/>
        <v>新生儿</v>
      </c>
      <c r="B691" s="34" t="str">
        <f t="shared" si="21"/>
        <v>常规新筛</v>
      </c>
      <c r="C691" s="33" t="s">
        <v>33</v>
      </c>
      <c r="D691" s="33" t="s">
        <v>186</v>
      </c>
      <c r="E691" s="33" t="s">
        <v>205</v>
      </c>
      <c r="F691" s="33" t="s">
        <v>240</v>
      </c>
      <c r="G691" s="33" t="s">
        <v>242</v>
      </c>
      <c r="H691" s="33" t="s">
        <v>1</v>
      </c>
      <c r="I691" s="33" t="s">
        <v>60</v>
      </c>
      <c r="J691" s="33" t="s">
        <v>90</v>
      </c>
      <c r="K691" s="33" t="s">
        <v>667</v>
      </c>
      <c r="L691" s="33" t="s">
        <v>39</v>
      </c>
      <c r="M691" s="33" t="s">
        <v>608</v>
      </c>
      <c r="N691" s="33">
        <v>80.639999389648395</v>
      </c>
      <c r="P691" s="33">
        <v>0</v>
      </c>
      <c r="Q691" s="33">
        <v>120.959999084473</v>
      </c>
      <c r="S691" s="33">
        <v>66.148002624511705</v>
      </c>
      <c r="T691" s="33">
        <v>40.319999694824197</v>
      </c>
      <c r="V691" s="33">
        <v>40.319999694824197</v>
      </c>
      <c r="X691" s="33">
        <v>66.148002624511705</v>
      </c>
      <c r="AA691" s="33">
        <v>66.148002624511705</v>
      </c>
    </row>
    <row r="692" spans="1:27" x14ac:dyDescent="0.3">
      <c r="A692" s="33" t="str">
        <f t="shared" si="20"/>
        <v>新生儿</v>
      </c>
      <c r="B692" s="34" t="str">
        <f t="shared" si="21"/>
        <v>MSMS</v>
      </c>
      <c r="C692" s="33" t="s">
        <v>33</v>
      </c>
      <c r="D692" s="33" t="s">
        <v>186</v>
      </c>
      <c r="E692" s="33" t="s">
        <v>205</v>
      </c>
      <c r="F692" s="33" t="s">
        <v>240</v>
      </c>
      <c r="G692" s="33" t="s">
        <v>242</v>
      </c>
      <c r="H692" s="33" t="s">
        <v>1</v>
      </c>
      <c r="I692" s="33" t="s">
        <v>47</v>
      </c>
      <c r="J692" s="33" t="s">
        <v>48</v>
      </c>
      <c r="K692" s="33" t="s">
        <v>591</v>
      </c>
      <c r="L692" s="33" t="s">
        <v>39</v>
      </c>
      <c r="M692" s="33" t="s">
        <v>608</v>
      </c>
      <c r="N692" s="33">
        <v>476.57998657226602</v>
      </c>
      <c r="P692" s="33">
        <v>0</v>
      </c>
      <c r="Q692" s="33">
        <v>714.86997985839798</v>
      </c>
      <c r="S692" s="33">
        <v>460.79998779296898</v>
      </c>
      <c r="T692" s="33">
        <v>238.28999328613301</v>
      </c>
      <c r="V692" s="33">
        <v>238.28999328613301</v>
      </c>
      <c r="Y692" s="33">
        <v>460.79998779296898</v>
      </c>
      <c r="AA692" s="33">
        <v>460.79998779296898</v>
      </c>
    </row>
    <row r="693" spans="1:27" x14ac:dyDescent="0.3">
      <c r="A693" s="33" t="str">
        <f t="shared" si="20"/>
        <v>新生儿</v>
      </c>
      <c r="B693" s="34" t="str">
        <f t="shared" si="21"/>
        <v>常规新筛</v>
      </c>
      <c r="C693" s="33" t="s">
        <v>33</v>
      </c>
      <c r="D693" s="33" t="s">
        <v>186</v>
      </c>
      <c r="E693" s="33" t="s">
        <v>187</v>
      </c>
      <c r="F693" s="33" t="s">
        <v>243</v>
      </c>
      <c r="G693" s="33" t="s">
        <v>244</v>
      </c>
      <c r="H693" s="33" t="s">
        <v>1</v>
      </c>
      <c r="I693" s="33" t="s">
        <v>60</v>
      </c>
      <c r="J693" s="33" t="s">
        <v>89</v>
      </c>
      <c r="K693" s="33" t="s">
        <v>667</v>
      </c>
      <c r="L693" s="33" t="s">
        <v>39</v>
      </c>
      <c r="M693" s="33" t="s">
        <v>608</v>
      </c>
      <c r="N693" s="33">
        <v>19.200000762939499</v>
      </c>
      <c r="Q693" s="33">
        <v>19.200000762939499</v>
      </c>
    </row>
    <row r="694" spans="1:27" x14ac:dyDescent="0.3">
      <c r="A694" s="33" t="str">
        <f t="shared" si="20"/>
        <v>新生儿</v>
      </c>
      <c r="B694" s="34" t="str">
        <f t="shared" si="21"/>
        <v>常规新筛</v>
      </c>
      <c r="C694" s="33" t="s">
        <v>33</v>
      </c>
      <c r="D694" s="33" t="s">
        <v>186</v>
      </c>
      <c r="E694" s="33" t="s">
        <v>187</v>
      </c>
      <c r="F694" s="33" t="s">
        <v>243</v>
      </c>
      <c r="G694" s="33" t="s">
        <v>244</v>
      </c>
      <c r="H694" s="33" t="s">
        <v>1</v>
      </c>
      <c r="I694" s="33" t="s">
        <v>60</v>
      </c>
      <c r="J694" s="33" t="s">
        <v>90</v>
      </c>
      <c r="K694" s="33" t="s">
        <v>667</v>
      </c>
      <c r="L694" s="33" t="s">
        <v>39</v>
      </c>
      <c r="M694" s="33" t="s">
        <v>608</v>
      </c>
      <c r="N694" s="33">
        <v>46.369998931884801</v>
      </c>
      <c r="Q694" s="33">
        <v>46.369998931884801</v>
      </c>
    </row>
    <row r="695" spans="1:27" x14ac:dyDescent="0.3">
      <c r="A695" s="33" t="str">
        <f t="shared" si="20"/>
        <v>产前</v>
      </c>
      <c r="B695" s="34" t="str">
        <f t="shared" si="21"/>
        <v>血清学筛查</v>
      </c>
      <c r="C695" s="33" t="s">
        <v>33</v>
      </c>
      <c r="D695" s="33" t="s">
        <v>186</v>
      </c>
      <c r="E695" s="33" t="s">
        <v>205</v>
      </c>
      <c r="F695" s="33" t="s">
        <v>240</v>
      </c>
      <c r="G695" s="33" t="s">
        <v>245</v>
      </c>
      <c r="H695" s="33" t="s">
        <v>0</v>
      </c>
      <c r="I695" s="33" t="s">
        <v>79</v>
      </c>
      <c r="J695" s="33" t="s">
        <v>80</v>
      </c>
      <c r="K695" s="33" t="s">
        <v>79</v>
      </c>
      <c r="L695" s="33" t="s">
        <v>39</v>
      </c>
      <c r="M695" s="33" t="s">
        <v>608</v>
      </c>
      <c r="N695" s="33">
        <v>52.400001525878899</v>
      </c>
      <c r="Q695" s="33">
        <v>78.600002288818402</v>
      </c>
      <c r="T695" s="33">
        <v>26.200000762939499</v>
      </c>
    </row>
    <row r="696" spans="1:27" x14ac:dyDescent="0.3">
      <c r="A696" s="33" t="str">
        <f t="shared" si="20"/>
        <v>产前</v>
      </c>
      <c r="B696" s="34" t="str">
        <f t="shared" si="21"/>
        <v/>
      </c>
      <c r="C696" s="33" t="s">
        <v>33</v>
      </c>
      <c r="D696" s="33" t="s">
        <v>186</v>
      </c>
      <c r="E696" s="33" t="s">
        <v>205</v>
      </c>
      <c r="F696" s="33" t="s">
        <v>240</v>
      </c>
      <c r="G696" s="33" t="s">
        <v>245</v>
      </c>
      <c r="H696" s="33" t="s">
        <v>0</v>
      </c>
      <c r="I696" s="33" t="s">
        <v>79</v>
      </c>
      <c r="J696" s="33" t="s">
        <v>230</v>
      </c>
      <c r="K696" s="33" t="s">
        <v>58</v>
      </c>
      <c r="L696" s="33" t="s">
        <v>39</v>
      </c>
      <c r="M696" s="33" t="s">
        <v>609</v>
      </c>
      <c r="N696" s="33">
        <v>30</v>
      </c>
      <c r="Q696" s="33">
        <v>45</v>
      </c>
      <c r="T696" s="33">
        <v>15</v>
      </c>
    </row>
    <row r="697" spans="1:27" x14ac:dyDescent="0.3">
      <c r="A697" s="33" t="str">
        <f t="shared" si="20"/>
        <v>新生儿</v>
      </c>
      <c r="B697" s="34" t="str">
        <f t="shared" si="21"/>
        <v>常规新筛</v>
      </c>
      <c r="C697" s="33" t="s">
        <v>33</v>
      </c>
      <c r="D697" s="33" t="s">
        <v>186</v>
      </c>
      <c r="E697" s="33" t="s">
        <v>187</v>
      </c>
      <c r="F697" s="33" t="s">
        <v>246</v>
      </c>
      <c r="G697" s="33" t="s">
        <v>247</v>
      </c>
      <c r="H697" s="33" t="s">
        <v>1</v>
      </c>
      <c r="I697" s="33" t="s">
        <v>60</v>
      </c>
      <c r="J697" s="33" t="s">
        <v>89</v>
      </c>
      <c r="K697" s="33" t="s">
        <v>667</v>
      </c>
      <c r="L697" s="33" t="s">
        <v>39</v>
      </c>
      <c r="M697" s="33" t="s">
        <v>608</v>
      </c>
      <c r="N697" s="33">
        <v>14.3999996185303</v>
      </c>
      <c r="Q697" s="33">
        <v>14.3999996185303</v>
      </c>
    </row>
    <row r="698" spans="1:27" x14ac:dyDescent="0.3">
      <c r="A698" s="33" t="str">
        <f t="shared" ref="A698:A761" si="22">IF(L698="是","仪器设备",H698)</f>
        <v>新生儿</v>
      </c>
      <c r="B698" s="34" t="str">
        <f t="shared" ref="B698:B761" si="23">IF(K698="CMA",K698&amp;"_"&amp;M698,K698)</f>
        <v>常规新筛</v>
      </c>
      <c r="C698" s="33" t="s">
        <v>33</v>
      </c>
      <c r="D698" s="33" t="s">
        <v>186</v>
      </c>
      <c r="E698" s="33" t="s">
        <v>187</v>
      </c>
      <c r="F698" s="33" t="s">
        <v>246</v>
      </c>
      <c r="G698" s="33" t="s">
        <v>247</v>
      </c>
      <c r="H698" s="33" t="s">
        <v>1</v>
      </c>
      <c r="I698" s="33" t="s">
        <v>60</v>
      </c>
      <c r="J698" s="33" t="s">
        <v>90</v>
      </c>
      <c r="K698" s="33" t="s">
        <v>667</v>
      </c>
      <c r="L698" s="33" t="s">
        <v>39</v>
      </c>
      <c r="M698" s="33" t="s">
        <v>608</v>
      </c>
      <c r="N698" s="33">
        <v>30.909999847412099</v>
      </c>
      <c r="Q698" s="33">
        <v>30.909999847412099</v>
      </c>
    </row>
    <row r="699" spans="1:27" x14ac:dyDescent="0.3">
      <c r="A699" s="33" t="str">
        <f t="shared" si="22"/>
        <v>产前</v>
      </c>
      <c r="B699" s="34" t="str">
        <f t="shared" si="23"/>
        <v/>
      </c>
      <c r="C699" s="33" t="s">
        <v>33</v>
      </c>
      <c r="D699" s="33" t="s">
        <v>186</v>
      </c>
      <c r="E699" s="33" t="s">
        <v>3</v>
      </c>
      <c r="F699" s="33" t="s">
        <v>248</v>
      </c>
      <c r="G699" s="33" t="s">
        <v>249</v>
      </c>
      <c r="H699" s="33" t="s">
        <v>0</v>
      </c>
      <c r="I699" s="33" t="s">
        <v>79</v>
      </c>
      <c r="J699" s="33" t="s">
        <v>178</v>
      </c>
      <c r="K699" s="33" t="s">
        <v>58</v>
      </c>
      <c r="L699" s="33" t="s">
        <v>39</v>
      </c>
      <c r="M699" s="33" t="s">
        <v>609</v>
      </c>
      <c r="N699" s="33">
        <v>12.4799995422363</v>
      </c>
      <c r="P699" s="33">
        <v>0.25200000405311601</v>
      </c>
      <c r="Q699" s="33">
        <v>18.719999313354499</v>
      </c>
      <c r="S699" s="33">
        <v>0.25200000405311601</v>
      </c>
      <c r="T699" s="33">
        <v>6.2399997711181596</v>
      </c>
    </row>
    <row r="700" spans="1:27" x14ac:dyDescent="0.3">
      <c r="A700" s="33" t="str">
        <f t="shared" si="22"/>
        <v>产前</v>
      </c>
      <c r="B700" s="34" t="str">
        <f t="shared" si="23"/>
        <v>NIPT</v>
      </c>
      <c r="C700" s="33" t="s">
        <v>33</v>
      </c>
      <c r="D700" s="33" t="s">
        <v>186</v>
      </c>
      <c r="E700" s="33" t="s">
        <v>3</v>
      </c>
      <c r="F700" s="33" t="s">
        <v>248</v>
      </c>
      <c r="G700" s="33" t="s">
        <v>250</v>
      </c>
      <c r="H700" s="33" t="s">
        <v>0</v>
      </c>
      <c r="I700" s="33" t="s">
        <v>78</v>
      </c>
      <c r="J700" s="33" t="s">
        <v>78</v>
      </c>
      <c r="K700" s="33" t="s">
        <v>78</v>
      </c>
      <c r="L700" s="33" t="s">
        <v>39</v>
      </c>
      <c r="M700" s="33" t="s">
        <v>609</v>
      </c>
      <c r="P700" s="33">
        <v>1</v>
      </c>
      <c r="S700" s="33">
        <v>1</v>
      </c>
    </row>
    <row r="701" spans="1:27" x14ac:dyDescent="0.3">
      <c r="A701" s="33" t="str">
        <f t="shared" si="22"/>
        <v>产前</v>
      </c>
      <c r="B701" s="34" t="str">
        <f t="shared" si="23"/>
        <v>NIPT</v>
      </c>
      <c r="C701" s="33" t="s">
        <v>33</v>
      </c>
      <c r="D701" s="33" t="s">
        <v>186</v>
      </c>
      <c r="E701" s="33" t="s">
        <v>3</v>
      </c>
      <c r="F701" s="33" t="s">
        <v>248</v>
      </c>
      <c r="G701" s="33" t="s">
        <v>250</v>
      </c>
      <c r="H701" s="33" t="s">
        <v>0</v>
      </c>
      <c r="I701" s="33" t="s">
        <v>78</v>
      </c>
      <c r="J701" s="33" t="s">
        <v>78</v>
      </c>
      <c r="K701" s="33" t="s">
        <v>78</v>
      </c>
      <c r="L701" s="33" t="s">
        <v>39</v>
      </c>
      <c r="M701" s="33" t="s">
        <v>608</v>
      </c>
      <c r="N701" s="33">
        <v>600</v>
      </c>
      <c r="P701" s="33">
        <v>324</v>
      </c>
      <c r="Q701" s="33">
        <v>900</v>
      </c>
      <c r="S701" s="33">
        <v>324</v>
      </c>
      <c r="T701" s="33">
        <v>300</v>
      </c>
      <c r="V701" s="33">
        <v>0</v>
      </c>
    </row>
    <row r="702" spans="1:27" x14ac:dyDescent="0.3">
      <c r="A702" s="33" t="str">
        <f t="shared" si="22"/>
        <v>产前</v>
      </c>
      <c r="B702" s="34" t="str">
        <f t="shared" si="23"/>
        <v>NIPT</v>
      </c>
      <c r="C702" s="33" t="s">
        <v>33</v>
      </c>
      <c r="D702" s="33" t="s">
        <v>186</v>
      </c>
      <c r="E702" s="33" t="s">
        <v>3</v>
      </c>
      <c r="F702" s="33" t="s">
        <v>248</v>
      </c>
      <c r="G702" s="33" t="s">
        <v>250</v>
      </c>
      <c r="H702" s="33" t="s">
        <v>0</v>
      </c>
      <c r="I702" s="33" t="s">
        <v>78</v>
      </c>
      <c r="J702" s="33" t="s">
        <v>114</v>
      </c>
      <c r="K702" s="33" t="s">
        <v>78</v>
      </c>
      <c r="L702" s="33" t="s">
        <v>39</v>
      </c>
      <c r="M702" s="33" t="s">
        <v>609</v>
      </c>
      <c r="N702" s="33">
        <v>50</v>
      </c>
      <c r="Q702" s="33">
        <v>75</v>
      </c>
      <c r="T702" s="33">
        <v>25</v>
      </c>
    </row>
    <row r="703" spans="1:27" x14ac:dyDescent="0.3">
      <c r="A703" s="33" t="str">
        <f t="shared" si="22"/>
        <v>产前</v>
      </c>
      <c r="B703" s="34" t="str">
        <f t="shared" si="23"/>
        <v/>
      </c>
      <c r="C703" s="33" t="s">
        <v>33</v>
      </c>
      <c r="D703" s="33" t="s">
        <v>186</v>
      </c>
      <c r="E703" s="33" t="s">
        <v>3</v>
      </c>
      <c r="F703" s="33" t="s">
        <v>248</v>
      </c>
      <c r="G703" s="33" t="s">
        <v>250</v>
      </c>
      <c r="H703" s="33" t="s">
        <v>0</v>
      </c>
      <c r="I703" s="33" t="s">
        <v>45</v>
      </c>
      <c r="J703" s="33" t="s">
        <v>46</v>
      </c>
      <c r="K703" s="33" t="s">
        <v>58</v>
      </c>
      <c r="L703" s="33" t="s">
        <v>39</v>
      </c>
      <c r="M703" s="33" t="s">
        <v>608</v>
      </c>
      <c r="P703" s="33">
        <v>22.699999809265101</v>
      </c>
      <c r="S703" s="33">
        <v>41.069999456405597</v>
      </c>
      <c r="X703" s="33">
        <v>2.0699999332428001</v>
      </c>
      <c r="Z703" s="33">
        <v>16.299999713897702</v>
      </c>
      <c r="AA703" s="33">
        <v>18.369999647140499</v>
      </c>
    </row>
    <row r="704" spans="1:27" x14ac:dyDescent="0.3">
      <c r="A704" s="33" t="str">
        <f t="shared" si="22"/>
        <v>产前</v>
      </c>
      <c r="B704" s="34" t="str">
        <f t="shared" si="23"/>
        <v>血清学筛查</v>
      </c>
      <c r="C704" s="33" t="s">
        <v>33</v>
      </c>
      <c r="D704" s="33" t="s">
        <v>186</v>
      </c>
      <c r="E704" s="33" t="s">
        <v>3</v>
      </c>
      <c r="F704" s="33" t="s">
        <v>248</v>
      </c>
      <c r="G704" s="33" t="s">
        <v>250</v>
      </c>
      <c r="H704" s="33" t="s">
        <v>0</v>
      </c>
      <c r="I704" s="33" t="s">
        <v>79</v>
      </c>
      <c r="J704" s="33" t="s">
        <v>80</v>
      </c>
      <c r="K704" s="33" t="s">
        <v>79</v>
      </c>
      <c r="L704" s="33" t="s">
        <v>39</v>
      </c>
      <c r="M704" s="33" t="s">
        <v>608</v>
      </c>
      <c r="N704" s="33">
        <v>175</v>
      </c>
      <c r="P704" s="33">
        <v>175.60800170898401</v>
      </c>
      <c r="Q704" s="33">
        <v>262.5</v>
      </c>
      <c r="S704" s="33">
        <v>380.48400878906301</v>
      </c>
      <c r="T704" s="33">
        <v>87.5</v>
      </c>
      <c r="V704" s="33">
        <v>134.39999389648401</v>
      </c>
      <c r="Z704" s="33">
        <v>204.87600708007801</v>
      </c>
      <c r="AA704" s="33">
        <v>204.87600708007801</v>
      </c>
    </row>
    <row r="705" spans="1:27" x14ac:dyDescent="0.3">
      <c r="A705" s="33" t="str">
        <f t="shared" si="22"/>
        <v>产前</v>
      </c>
      <c r="B705" s="34" t="str">
        <f t="shared" si="23"/>
        <v>血清学筛查</v>
      </c>
      <c r="C705" s="33" t="s">
        <v>33</v>
      </c>
      <c r="D705" s="33" t="s">
        <v>186</v>
      </c>
      <c r="E705" s="33" t="s">
        <v>3</v>
      </c>
      <c r="F705" s="33" t="s">
        <v>248</v>
      </c>
      <c r="G705" s="33" t="s">
        <v>250</v>
      </c>
      <c r="H705" s="33" t="s">
        <v>0</v>
      </c>
      <c r="I705" s="33" t="s">
        <v>79</v>
      </c>
      <c r="J705" s="33" t="s">
        <v>103</v>
      </c>
      <c r="K705" s="33" t="s">
        <v>79</v>
      </c>
      <c r="L705" s="33" t="s">
        <v>39</v>
      </c>
      <c r="M705" s="33" t="s">
        <v>608</v>
      </c>
      <c r="N705" s="33">
        <v>102.199996948242</v>
      </c>
      <c r="P705" s="33">
        <v>94.769996643066406</v>
      </c>
      <c r="Q705" s="33">
        <v>153.299995422363</v>
      </c>
      <c r="S705" s="33">
        <v>189.53999328613301</v>
      </c>
      <c r="T705" s="33">
        <v>51.099998474121101</v>
      </c>
      <c r="V705" s="33">
        <v>87.599998474121094</v>
      </c>
      <c r="Z705" s="33">
        <v>94.769996643066406</v>
      </c>
      <c r="AA705" s="33">
        <v>94.769996643066406</v>
      </c>
    </row>
    <row r="706" spans="1:27" x14ac:dyDescent="0.3">
      <c r="A706" s="33" t="str">
        <f t="shared" si="22"/>
        <v>产前</v>
      </c>
      <c r="B706" s="34" t="str">
        <f t="shared" si="23"/>
        <v/>
      </c>
      <c r="C706" s="33" t="s">
        <v>33</v>
      </c>
      <c r="D706" s="33" t="s">
        <v>186</v>
      </c>
      <c r="E706" s="33" t="s">
        <v>3</v>
      </c>
      <c r="F706" s="33" t="s">
        <v>248</v>
      </c>
      <c r="G706" s="33" t="s">
        <v>250</v>
      </c>
      <c r="H706" s="33" t="s">
        <v>0</v>
      </c>
      <c r="I706" s="33" t="s">
        <v>79</v>
      </c>
      <c r="J706" s="33" t="s">
        <v>104</v>
      </c>
      <c r="K706" s="33" t="s">
        <v>58</v>
      </c>
      <c r="L706" s="33" t="s">
        <v>39</v>
      </c>
      <c r="M706" s="33" t="s">
        <v>608</v>
      </c>
      <c r="N706" s="33">
        <v>0.5</v>
      </c>
      <c r="P706" s="33">
        <v>15</v>
      </c>
      <c r="Q706" s="33">
        <v>0.75</v>
      </c>
      <c r="S706" s="33">
        <v>15</v>
      </c>
      <c r="T706" s="33">
        <v>0.25</v>
      </c>
    </row>
    <row r="707" spans="1:27" x14ac:dyDescent="0.3">
      <c r="A707" s="33" t="str">
        <f t="shared" si="22"/>
        <v>产前</v>
      </c>
      <c r="B707" s="34" t="str">
        <f t="shared" si="23"/>
        <v/>
      </c>
      <c r="C707" s="33" t="s">
        <v>33</v>
      </c>
      <c r="D707" s="33" t="s">
        <v>186</v>
      </c>
      <c r="E707" s="33" t="s">
        <v>3</v>
      </c>
      <c r="F707" s="33" t="s">
        <v>248</v>
      </c>
      <c r="G707" s="33" t="s">
        <v>250</v>
      </c>
      <c r="H707" s="33" t="s">
        <v>0</v>
      </c>
      <c r="I707" s="33" t="s">
        <v>79</v>
      </c>
      <c r="J707" s="33" t="s">
        <v>82</v>
      </c>
      <c r="K707" s="33" t="s">
        <v>58</v>
      </c>
      <c r="L707" s="33" t="s">
        <v>39</v>
      </c>
      <c r="M707" s="33" t="s">
        <v>608</v>
      </c>
      <c r="N707" s="33">
        <v>1</v>
      </c>
      <c r="Q707" s="33">
        <v>1.5</v>
      </c>
      <c r="T707" s="33">
        <v>0.5</v>
      </c>
      <c r="V707" s="33">
        <v>1</v>
      </c>
    </row>
    <row r="708" spans="1:27" x14ac:dyDescent="0.3">
      <c r="A708" s="33" t="str">
        <f t="shared" si="22"/>
        <v>产前</v>
      </c>
      <c r="B708" s="34" t="str">
        <f t="shared" si="23"/>
        <v/>
      </c>
      <c r="C708" s="33" t="s">
        <v>33</v>
      </c>
      <c r="D708" s="33" t="s">
        <v>186</v>
      </c>
      <c r="E708" s="33" t="s">
        <v>3</v>
      </c>
      <c r="F708" s="33" t="s">
        <v>248</v>
      </c>
      <c r="G708" s="33" t="s">
        <v>250</v>
      </c>
      <c r="H708" s="33" t="s">
        <v>0</v>
      </c>
      <c r="I708" s="33" t="s">
        <v>79</v>
      </c>
      <c r="J708" s="33" t="s">
        <v>230</v>
      </c>
      <c r="K708" s="33" t="s">
        <v>58</v>
      </c>
      <c r="L708" s="33" t="s">
        <v>39</v>
      </c>
      <c r="M708" s="33" t="s">
        <v>609</v>
      </c>
      <c r="N708" s="33">
        <v>20</v>
      </c>
      <c r="Q708" s="33">
        <v>30</v>
      </c>
      <c r="T708" s="33">
        <v>10</v>
      </c>
    </row>
    <row r="709" spans="1:27" x14ac:dyDescent="0.3">
      <c r="A709" s="33" t="str">
        <f t="shared" si="22"/>
        <v>产前</v>
      </c>
      <c r="B709" s="34" t="str">
        <f t="shared" si="23"/>
        <v/>
      </c>
      <c r="C709" s="33" t="s">
        <v>33</v>
      </c>
      <c r="D709" s="33" t="s">
        <v>186</v>
      </c>
      <c r="E709" s="33" t="s">
        <v>3</v>
      </c>
      <c r="F709" s="33" t="s">
        <v>248</v>
      </c>
      <c r="G709" s="33" t="s">
        <v>250</v>
      </c>
      <c r="H709" s="33" t="s">
        <v>0</v>
      </c>
      <c r="I709" s="33" t="s">
        <v>37</v>
      </c>
      <c r="J709" s="33" t="s">
        <v>83</v>
      </c>
      <c r="K709" s="33" t="s">
        <v>58</v>
      </c>
      <c r="L709" s="33" t="s">
        <v>39</v>
      </c>
      <c r="M709" s="33" t="s">
        <v>608</v>
      </c>
      <c r="N709" s="33">
        <v>84.480003356933594</v>
      </c>
      <c r="P709" s="33">
        <v>44.4799995422363</v>
      </c>
      <c r="Q709" s="33">
        <v>126.72000503540001</v>
      </c>
      <c r="S709" s="33">
        <v>131.840000152588</v>
      </c>
      <c r="T709" s="33">
        <v>42.240001678466797</v>
      </c>
      <c r="V709" s="33">
        <v>0</v>
      </c>
      <c r="Y709" s="33">
        <v>87.360000610351605</v>
      </c>
      <c r="AA709" s="33">
        <v>87.360000610351605</v>
      </c>
    </row>
    <row r="710" spans="1:27" x14ac:dyDescent="0.3">
      <c r="A710" s="33" t="str">
        <f t="shared" si="22"/>
        <v>产前</v>
      </c>
      <c r="B710" s="34" t="str">
        <f t="shared" si="23"/>
        <v>CMA_LDT</v>
      </c>
      <c r="C710" s="33" t="s">
        <v>33</v>
      </c>
      <c r="D710" s="33" t="s">
        <v>186</v>
      </c>
      <c r="E710" s="33" t="s">
        <v>3</v>
      </c>
      <c r="F710" s="33" t="s">
        <v>248</v>
      </c>
      <c r="G710" s="33" t="s">
        <v>250</v>
      </c>
      <c r="H710" s="33" t="s">
        <v>0</v>
      </c>
      <c r="I710" s="33" t="s">
        <v>37</v>
      </c>
      <c r="J710" s="33" t="s">
        <v>38</v>
      </c>
      <c r="K710" s="33" t="s">
        <v>38</v>
      </c>
      <c r="L710" s="33" t="s">
        <v>39</v>
      </c>
      <c r="M710" s="33" t="s">
        <v>609</v>
      </c>
      <c r="P710" s="33">
        <v>-199.199989318848</v>
      </c>
      <c r="S710" s="33">
        <v>-199.199989318848</v>
      </c>
    </row>
    <row r="711" spans="1:27" x14ac:dyDescent="0.3">
      <c r="A711" s="33" t="str">
        <f t="shared" si="22"/>
        <v>产前</v>
      </c>
      <c r="B711" s="34" t="str">
        <f t="shared" si="23"/>
        <v>CMA_产品类</v>
      </c>
      <c r="C711" s="33" t="s">
        <v>33</v>
      </c>
      <c r="D711" s="33" t="s">
        <v>186</v>
      </c>
      <c r="E711" s="33" t="s">
        <v>3</v>
      </c>
      <c r="F711" s="33" t="s">
        <v>248</v>
      </c>
      <c r="G711" s="33" t="s">
        <v>250</v>
      </c>
      <c r="H711" s="33" t="s">
        <v>0</v>
      </c>
      <c r="I711" s="33" t="s">
        <v>37</v>
      </c>
      <c r="J711" s="33" t="s">
        <v>38</v>
      </c>
      <c r="K711" s="33" t="s">
        <v>38</v>
      </c>
      <c r="L711" s="33" t="s">
        <v>39</v>
      </c>
      <c r="M711" s="33" t="s">
        <v>608</v>
      </c>
      <c r="N711" s="33">
        <v>196.32000732421901</v>
      </c>
      <c r="P711" s="33">
        <v>328.79999256133999</v>
      </c>
      <c r="Q711" s="33">
        <v>294.48001098632801</v>
      </c>
      <c r="S711" s="33">
        <v>328.79999256133999</v>
      </c>
      <c r="T711" s="33">
        <v>98.160003662109403</v>
      </c>
      <c r="V711" s="33">
        <v>0</v>
      </c>
    </row>
    <row r="712" spans="1:27" x14ac:dyDescent="0.3">
      <c r="A712" s="33" t="str">
        <f t="shared" si="22"/>
        <v>产前</v>
      </c>
      <c r="B712" s="34" t="str">
        <f t="shared" si="23"/>
        <v/>
      </c>
      <c r="C712" s="33" t="s">
        <v>33</v>
      </c>
      <c r="D712" s="33" t="s">
        <v>186</v>
      </c>
      <c r="E712" s="33" t="s">
        <v>3</v>
      </c>
      <c r="F712" s="33" t="s">
        <v>248</v>
      </c>
      <c r="G712" s="33" t="s">
        <v>250</v>
      </c>
      <c r="H712" s="33" t="s">
        <v>0</v>
      </c>
      <c r="I712" s="33" t="s">
        <v>37</v>
      </c>
      <c r="J712" s="33" t="s">
        <v>105</v>
      </c>
      <c r="K712" s="33" t="s">
        <v>58</v>
      </c>
      <c r="L712" s="33" t="s">
        <v>39</v>
      </c>
      <c r="M712" s="33" t="s">
        <v>609</v>
      </c>
      <c r="N712" s="33">
        <v>0.60000002384185802</v>
      </c>
      <c r="Q712" s="33">
        <v>0.90000003576278698</v>
      </c>
      <c r="T712" s="33">
        <v>0.30000001192092901</v>
      </c>
    </row>
    <row r="713" spans="1:27" x14ac:dyDescent="0.3">
      <c r="A713" s="33" t="str">
        <f t="shared" si="22"/>
        <v>产前</v>
      </c>
      <c r="B713" s="34" t="str">
        <f t="shared" si="23"/>
        <v/>
      </c>
      <c r="C713" s="33" t="s">
        <v>33</v>
      </c>
      <c r="D713" s="33" t="s">
        <v>186</v>
      </c>
      <c r="E713" s="33" t="s">
        <v>3</v>
      </c>
      <c r="F713" s="33" t="s">
        <v>248</v>
      </c>
      <c r="G713" s="33" t="s">
        <v>250</v>
      </c>
      <c r="H713" s="33" t="s">
        <v>0</v>
      </c>
      <c r="I713" s="33" t="s">
        <v>41</v>
      </c>
      <c r="J713" s="33" t="s">
        <v>120</v>
      </c>
      <c r="K713" s="33" t="s">
        <v>58</v>
      </c>
      <c r="L713" s="33" t="s">
        <v>39</v>
      </c>
      <c r="M713" s="33" t="s">
        <v>608</v>
      </c>
      <c r="N713" s="33">
        <v>6</v>
      </c>
      <c r="P713" s="33">
        <v>6.0599999427795401</v>
      </c>
      <c r="Q713" s="33">
        <v>9</v>
      </c>
      <c r="S713" s="33">
        <v>6.0599999427795401</v>
      </c>
      <c r="T713" s="33">
        <v>3</v>
      </c>
      <c r="V713" s="33">
        <v>2</v>
      </c>
    </row>
    <row r="714" spans="1:27" x14ac:dyDescent="0.3">
      <c r="A714" s="33" t="str">
        <f t="shared" si="22"/>
        <v>新生儿</v>
      </c>
      <c r="B714" s="34" t="str">
        <f t="shared" si="23"/>
        <v/>
      </c>
      <c r="C714" s="33" t="s">
        <v>33</v>
      </c>
      <c r="D714" s="33" t="s">
        <v>186</v>
      </c>
      <c r="E714" s="33" t="s">
        <v>3</v>
      </c>
      <c r="F714" s="33" t="s">
        <v>248</v>
      </c>
      <c r="G714" s="33" t="s">
        <v>250</v>
      </c>
      <c r="H714" s="33" t="s">
        <v>1</v>
      </c>
      <c r="I714" s="33" t="s">
        <v>95</v>
      </c>
      <c r="J714" s="33" t="s">
        <v>253</v>
      </c>
      <c r="K714" s="33" t="s">
        <v>58</v>
      </c>
      <c r="L714" s="33" t="s">
        <v>39</v>
      </c>
      <c r="M714" s="33" t="s">
        <v>609</v>
      </c>
      <c r="N714" s="33">
        <v>6.2399997711181596</v>
      </c>
      <c r="P714" s="33">
        <v>0.77999997138977095</v>
      </c>
      <c r="Q714" s="33">
        <v>18.719999313354499</v>
      </c>
      <c r="S714" s="33">
        <v>1.5599999427795399</v>
      </c>
      <c r="T714" s="33">
        <v>12.4799995422363</v>
      </c>
      <c r="X714" s="33">
        <v>0.77999997138977095</v>
      </c>
      <c r="AA714" s="33">
        <v>0.77999997138977095</v>
      </c>
    </row>
    <row r="715" spans="1:27" x14ac:dyDescent="0.3">
      <c r="A715" s="33" t="str">
        <f t="shared" si="22"/>
        <v>新生儿</v>
      </c>
      <c r="B715" s="34" t="str">
        <f t="shared" si="23"/>
        <v/>
      </c>
      <c r="C715" s="33" t="s">
        <v>33</v>
      </c>
      <c r="D715" s="33" t="s">
        <v>186</v>
      </c>
      <c r="E715" s="33" t="s">
        <v>3</v>
      </c>
      <c r="F715" s="33" t="s">
        <v>248</v>
      </c>
      <c r="G715" s="33" t="s">
        <v>250</v>
      </c>
      <c r="H715" s="33" t="s">
        <v>1</v>
      </c>
      <c r="I715" s="33" t="s">
        <v>95</v>
      </c>
      <c r="J715" s="33" t="s">
        <v>606</v>
      </c>
      <c r="K715" s="33" t="s">
        <v>58</v>
      </c>
      <c r="L715" s="33" t="s">
        <v>39</v>
      </c>
      <c r="M715" s="33" t="s">
        <v>609</v>
      </c>
      <c r="P715" s="33">
        <v>0</v>
      </c>
      <c r="S715" s="33">
        <v>1.5</v>
      </c>
      <c r="Z715" s="33">
        <v>1.5</v>
      </c>
      <c r="AA715" s="33">
        <v>1.5</v>
      </c>
    </row>
    <row r="716" spans="1:27" x14ac:dyDescent="0.3">
      <c r="A716" s="33" t="str">
        <f t="shared" si="22"/>
        <v>新生儿</v>
      </c>
      <c r="B716" s="34" t="str">
        <f t="shared" si="23"/>
        <v>代谢病诊断</v>
      </c>
      <c r="C716" s="33" t="s">
        <v>33</v>
      </c>
      <c r="D716" s="33" t="s">
        <v>186</v>
      </c>
      <c r="E716" s="33" t="s">
        <v>3</v>
      </c>
      <c r="F716" s="33" t="s">
        <v>248</v>
      </c>
      <c r="G716" s="33" t="s">
        <v>250</v>
      </c>
      <c r="H716" s="33" t="s">
        <v>1</v>
      </c>
      <c r="I716" s="33" t="s">
        <v>95</v>
      </c>
      <c r="J716" s="33" t="s">
        <v>96</v>
      </c>
      <c r="K716" s="33" t="s">
        <v>587</v>
      </c>
      <c r="L716" s="33" t="s">
        <v>39</v>
      </c>
      <c r="M716" s="33" t="s">
        <v>609</v>
      </c>
      <c r="P716" s="33">
        <v>5.45999979972839</v>
      </c>
      <c r="S716" s="33">
        <v>6.2399997711181596</v>
      </c>
      <c r="Z716" s="33">
        <v>0.77999997138977095</v>
      </c>
      <c r="AA716" s="33">
        <v>0.77999997138977095</v>
      </c>
    </row>
    <row r="717" spans="1:27" x14ac:dyDescent="0.3">
      <c r="A717" s="33" t="str">
        <f t="shared" si="22"/>
        <v>服务类</v>
      </c>
      <c r="B717" s="34" t="str">
        <f t="shared" si="23"/>
        <v/>
      </c>
      <c r="C717" s="33" t="s">
        <v>33</v>
      </c>
      <c r="D717" s="33" t="s">
        <v>186</v>
      </c>
      <c r="E717" s="33" t="s">
        <v>3</v>
      </c>
      <c r="F717" s="33" t="s">
        <v>248</v>
      </c>
      <c r="G717" s="33" t="s">
        <v>250</v>
      </c>
      <c r="H717" s="33" t="s">
        <v>54</v>
      </c>
      <c r="I717" s="33" t="s">
        <v>251</v>
      </c>
      <c r="J717" s="33" t="s">
        <v>252</v>
      </c>
      <c r="K717" s="33" t="s">
        <v>58</v>
      </c>
      <c r="L717" s="33" t="s">
        <v>39</v>
      </c>
      <c r="M717" s="33" t="s">
        <v>54</v>
      </c>
      <c r="N717" s="33">
        <v>1</v>
      </c>
      <c r="Q717" s="33">
        <v>1.5</v>
      </c>
      <c r="T717" s="33">
        <v>0.5</v>
      </c>
    </row>
    <row r="718" spans="1:27" x14ac:dyDescent="0.3">
      <c r="A718" s="33" t="str">
        <f t="shared" si="22"/>
        <v>服务类</v>
      </c>
      <c r="B718" s="34" t="str">
        <f t="shared" si="23"/>
        <v>软件</v>
      </c>
      <c r="C718" s="33" t="s">
        <v>33</v>
      </c>
      <c r="D718" s="33" t="s">
        <v>186</v>
      </c>
      <c r="E718" s="33" t="s">
        <v>3</v>
      </c>
      <c r="F718" s="33" t="s">
        <v>248</v>
      </c>
      <c r="G718" s="33" t="s">
        <v>250</v>
      </c>
      <c r="H718" s="33" t="s">
        <v>54</v>
      </c>
      <c r="I718" s="33" t="s">
        <v>55</v>
      </c>
      <c r="J718" s="33" t="s">
        <v>56</v>
      </c>
      <c r="K718" s="33" t="s">
        <v>719</v>
      </c>
      <c r="L718" s="33" t="s">
        <v>39</v>
      </c>
      <c r="M718" s="33" t="s">
        <v>54</v>
      </c>
      <c r="P718" s="33">
        <v>2</v>
      </c>
      <c r="S718" s="33">
        <v>2</v>
      </c>
    </row>
    <row r="719" spans="1:27" x14ac:dyDescent="0.3">
      <c r="A719" s="33" t="str">
        <f t="shared" si="22"/>
        <v>产前</v>
      </c>
      <c r="B719" s="34" t="str">
        <f t="shared" si="23"/>
        <v/>
      </c>
      <c r="C719" s="33" t="s">
        <v>33</v>
      </c>
      <c r="D719" s="33" t="s">
        <v>186</v>
      </c>
      <c r="E719" s="33" t="s">
        <v>3</v>
      </c>
      <c r="F719" s="33" t="s">
        <v>248</v>
      </c>
      <c r="G719" s="33" t="s">
        <v>254</v>
      </c>
      <c r="H719" s="33" t="s">
        <v>0</v>
      </c>
      <c r="I719" s="33" t="s">
        <v>37</v>
      </c>
      <c r="J719" s="33" t="s">
        <v>119</v>
      </c>
      <c r="K719" s="33" t="s">
        <v>58</v>
      </c>
      <c r="L719" s="33" t="s">
        <v>39</v>
      </c>
      <c r="M719" s="33" t="s">
        <v>609</v>
      </c>
      <c r="P719" s="33">
        <v>1.6799999475479099</v>
      </c>
      <c r="S719" s="33">
        <v>1.6799999475479099</v>
      </c>
    </row>
    <row r="720" spans="1:27" x14ac:dyDescent="0.3">
      <c r="A720" s="33" t="str">
        <f t="shared" si="22"/>
        <v>产前</v>
      </c>
      <c r="B720" s="34" t="str">
        <f t="shared" si="23"/>
        <v>血清学筛查</v>
      </c>
      <c r="C720" s="33" t="s">
        <v>33</v>
      </c>
      <c r="D720" s="33" t="s">
        <v>186</v>
      </c>
      <c r="E720" s="33" t="s">
        <v>205</v>
      </c>
      <c r="F720" s="33" t="s">
        <v>211</v>
      </c>
      <c r="G720" s="33" t="s">
        <v>256</v>
      </c>
      <c r="H720" s="33" t="s">
        <v>0</v>
      </c>
      <c r="I720" s="33" t="s">
        <v>79</v>
      </c>
      <c r="J720" s="33" t="s">
        <v>80</v>
      </c>
      <c r="K720" s="33" t="s">
        <v>79</v>
      </c>
      <c r="L720" s="33" t="s">
        <v>39</v>
      </c>
      <c r="M720" s="33" t="s">
        <v>608</v>
      </c>
      <c r="N720" s="33">
        <v>73.919998168945298</v>
      </c>
      <c r="P720" s="33">
        <v>40.2960014343262</v>
      </c>
      <c r="Q720" s="33">
        <v>110.879997253418</v>
      </c>
      <c r="S720" s="33">
        <v>80.592002868652301</v>
      </c>
      <c r="T720" s="33">
        <v>36.959999084472699</v>
      </c>
      <c r="V720" s="33">
        <v>43.200000762939503</v>
      </c>
      <c r="W720" s="33">
        <v>40.2960014343262</v>
      </c>
      <c r="AA720" s="33">
        <v>40.2960014343262</v>
      </c>
    </row>
    <row r="721" spans="1:27" x14ac:dyDescent="0.3">
      <c r="A721" s="33" t="str">
        <f t="shared" si="22"/>
        <v>产前</v>
      </c>
      <c r="B721" s="34" t="str">
        <f t="shared" si="23"/>
        <v>血清学筛查</v>
      </c>
      <c r="C721" s="33" t="s">
        <v>33</v>
      </c>
      <c r="D721" s="33" t="s">
        <v>186</v>
      </c>
      <c r="E721" s="33" t="s">
        <v>205</v>
      </c>
      <c r="F721" s="33" t="s">
        <v>211</v>
      </c>
      <c r="G721" s="33" t="s">
        <v>256</v>
      </c>
      <c r="H721" s="33" t="s">
        <v>0</v>
      </c>
      <c r="I721" s="33" t="s">
        <v>79</v>
      </c>
      <c r="J721" s="33" t="s">
        <v>103</v>
      </c>
      <c r="K721" s="33" t="s">
        <v>79</v>
      </c>
      <c r="L721" s="33" t="s">
        <v>39</v>
      </c>
      <c r="M721" s="33" t="s">
        <v>608</v>
      </c>
      <c r="P721" s="33">
        <v>3.6960000991821298</v>
      </c>
      <c r="S721" s="33">
        <v>3.6960000991821298</v>
      </c>
    </row>
    <row r="722" spans="1:27" x14ac:dyDescent="0.3">
      <c r="A722" s="33" t="str">
        <f t="shared" si="22"/>
        <v>产前</v>
      </c>
      <c r="B722" s="34" t="str">
        <f t="shared" si="23"/>
        <v>血清学筛查</v>
      </c>
      <c r="C722" s="33" t="s">
        <v>33</v>
      </c>
      <c r="D722" s="33" t="s">
        <v>186</v>
      </c>
      <c r="E722" s="33" t="s">
        <v>205</v>
      </c>
      <c r="F722" s="33" t="s">
        <v>211</v>
      </c>
      <c r="G722" s="33" t="s">
        <v>256</v>
      </c>
      <c r="H722" s="33" t="s">
        <v>0</v>
      </c>
      <c r="I722" s="33" t="s">
        <v>79</v>
      </c>
      <c r="J722" s="33" t="s">
        <v>81</v>
      </c>
      <c r="K722" s="33" t="s">
        <v>79</v>
      </c>
      <c r="L722" s="33" t="s">
        <v>39</v>
      </c>
      <c r="M722" s="33" t="s">
        <v>608</v>
      </c>
      <c r="N722" s="33">
        <v>44.799999237060497</v>
      </c>
      <c r="P722" s="33">
        <v>10.5920000076294</v>
      </c>
      <c r="Q722" s="33">
        <v>67.199998855590806</v>
      </c>
      <c r="S722" s="33">
        <v>21.1840000152588</v>
      </c>
      <c r="T722" s="33">
        <v>22.399999618530298</v>
      </c>
      <c r="V722" s="33">
        <v>7.6799998283386204</v>
      </c>
      <c r="W722" s="33">
        <v>10.5920000076294</v>
      </c>
      <c r="AA722" s="33">
        <v>10.5920000076294</v>
      </c>
    </row>
    <row r="723" spans="1:27" x14ac:dyDescent="0.3">
      <c r="A723" s="33" t="str">
        <f t="shared" si="22"/>
        <v>产前</v>
      </c>
      <c r="B723" s="34" t="str">
        <f t="shared" si="23"/>
        <v/>
      </c>
      <c r="C723" s="33" t="s">
        <v>33</v>
      </c>
      <c r="D723" s="33" t="s">
        <v>186</v>
      </c>
      <c r="E723" s="33" t="s">
        <v>205</v>
      </c>
      <c r="F723" s="33" t="s">
        <v>211</v>
      </c>
      <c r="G723" s="33" t="s">
        <v>256</v>
      </c>
      <c r="H723" s="33" t="s">
        <v>0</v>
      </c>
      <c r="I723" s="33" t="s">
        <v>79</v>
      </c>
      <c r="J723" s="33" t="s">
        <v>82</v>
      </c>
      <c r="K723" s="33" t="s">
        <v>58</v>
      </c>
      <c r="L723" s="33" t="s">
        <v>39</v>
      </c>
      <c r="M723" s="33" t="s">
        <v>608</v>
      </c>
      <c r="N723" s="33">
        <v>1</v>
      </c>
      <c r="Q723" s="33">
        <v>2</v>
      </c>
      <c r="T723" s="33">
        <v>1</v>
      </c>
      <c r="V723" s="33">
        <v>1</v>
      </c>
    </row>
    <row r="724" spans="1:27" x14ac:dyDescent="0.3">
      <c r="A724" s="33" t="str">
        <f t="shared" si="22"/>
        <v>产前</v>
      </c>
      <c r="B724" s="34" t="str">
        <f t="shared" si="23"/>
        <v>CMA_LDT</v>
      </c>
      <c r="C724" s="33" t="s">
        <v>33</v>
      </c>
      <c r="D724" s="33" t="s">
        <v>186</v>
      </c>
      <c r="E724" s="33" t="s">
        <v>205</v>
      </c>
      <c r="F724" s="33" t="s">
        <v>211</v>
      </c>
      <c r="G724" s="33" t="s">
        <v>256</v>
      </c>
      <c r="H724" s="33" t="s">
        <v>0</v>
      </c>
      <c r="I724" s="33" t="s">
        <v>37</v>
      </c>
      <c r="J724" s="33" t="s">
        <v>38</v>
      </c>
      <c r="K724" s="33" t="s">
        <v>38</v>
      </c>
      <c r="L724" s="33" t="s">
        <v>39</v>
      </c>
      <c r="M724" s="33" t="s">
        <v>609</v>
      </c>
      <c r="P724" s="33">
        <v>3.5999999046325701</v>
      </c>
      <c r="S724" s="33">
        <v>3.5999999046325701</v>
      </c>
    </row>
    <row r="725" spans="1:27" x14ac:dyDescent="0.3">
      <c r="A725" s="33" t="str">
        <f t="shared" si="22"/>
        <v>产前</v>
      </c>
      <c r="B725" s="34" t="str">
        <f t="shared" si="23"/>
        <v/>
      </c>
      <c r="C725" s="33" t="s">
        <v>33</v>
      </c>
      <c r="D725" s="33" t="s">
        <v>186</v>
      </c>
      <c r="E725" s="33" t="s">
        <v>205</v>
      </c>
      <c r="F725" s="33" t="s">
        <v>211</v>
      </c>
      <c r="G725" s="33" t="s">
        <v>256</v>
      </c>
      <c r="H725" s="33" t="s">
        <v>0</v>
      </c>
      <c r="I725" s="33" t="s">
        <v>37</v>
      </c>
      <c r="J725" s="33" t="s">
        <v>119</v>
      </c>
      <c r="K725" s="33" t="s">
        <v>58</v>
      </c>
      <c r="L725" s="33" t="s">
        <v>39</v>
      </c>
      <c r="M725" s="33" t="s">
        <v>609</v>
      </c>
      <c r="N725" s="33">
        <v>0</v>
      </c>
      <c r="Q725" s="33">
        <v>5</v>
      </c>
      <c r="T725" s="33">
        <v>5</v>
      </c>
    </row>
    <row r="726" spans="1:27" x14ac:dyDescent="0.3">
      <c r="A726" s="33" t="str">
        <f t="shared" si="22"/>
        <v>产前</v>
      </c>
      <c r="B726" s="34" t="str">
        <f t="shared" si="23"/>
        <v/>
      </c>
      <c r="C726" s="33" t="s">
        <v>33</v>
      </c>
      <c r="D726" s="33" t="s">
        <v>186</v>
      </c>
      <c r="E726" s="33" t="s">
        <v>205</v>
      </c>
      <c r="F726" s="33" t="s">
        <v>211</v>
      </c>
      <c r="G726" s="33" t="s">
        <v>256</v>
      </c>
      <c r="H726" s="33" t="s">
        <v>0</v>
      </c>
      <c r="I726" s="33" t="s">
        <v>37</v>
      </c>
      <c r="J726" s="33" t="s">
        <v>119</v>
      </c>
      <c r="K726" s="33" t="s">
        <v>58</v>
      </c>
      <c r="L726" s="33" t="s">
        <v>39</v>
      </c>
      <c r="M726" s="33" t="s">
        <v>608</v>
      </c>
      <c r="V726" s="33">
        <v>5</v>
      </c>
    </row>
    <row r="727" spans="1:27" x14ac:dyDescent="0.3">
      <c r="A727" s="33" t="str">
        <f t="shared" si="22"/>
        <v>产前</v>
      </c>
      <c r="B727" s="34" t="str">
        <f t="shared" si="23"/>
        <v/>
      </c>
      <c r="C727" s="33" t="s">
        <v>33</v>
      </c>
      <c r="D727" s="33" t="s">
        <v>186</v>
      </c>
      <c r="E727" s="33" t="s">
        <v>205</v>
      </c>
      <c r="F727" s="33" t="s">
        <v>211</v>
      </c>
      <c r="G727" s="33" t="s">
        <v>256</v>
      </c>
      <c r="H727" s="33" t="s">
        <v>0</v>
      </c>
      <c r="I727" s="33" t="s">
        <v>37</v>
      </c>
      <c r="J727" s="33" t="s">
        <v>106</v>
      </c>
      <c r="K727" s="33" t="s">
        <v>58</v>
      </c>
      <c r="L727" s="33" t="s">
        <v>39</v>
      </c>
      <c r="M727" s="33" t="s">
        <v>609</v>
      </c>
      <c r="P727" s="33">
        <v>0</v>
      </c>
      <c r="S727" s="33">
        <v>8</v>
      </c>
      <c r="X727" s="33">
        <v>8</v>
      </c>
      <c r="AA727" s="33">
        <v>8</v>
      </c>
    </row>
    <row r="728" spans="1:27" x14ac:dyDescent="0.3">
      <c r="A728" s="33" t="str">
        <f t="shared" si="22"/>
        <v>产前</v>
      </c>
      <c r="B728" s="34" t="str">
        <f t="shared" si="23"/>
        <v/>
      </c>
      <c r="C728" s="33" t="s">
        <v>33</v>
      </c>
      <c r="D728" s="33" t="s">
        <v>186</v>
      </c>
      <c r="E728" s="33" t="s">
        <v>205</v>
      </c>
      <c r="F728" s="33" t="s">
        <v>211</v>
      </c>
      <c r="G728" s="33" t="s">
        <v>256</v>
      </c>
      <c r="H728" s="33" t="s">
        <v>0</v>
      </c>
      <c r="I728" s="33" t="s">
        <v>41</v>
      </c>
      <c r="J728" s="33" t="s">
        <v>69</v>
      </c>
      <c r="K728" s="33" t="s">
        <v>58</v>
      </c>
      <c r="L728" s="33" t="s">
        <v>39</v>
      </c>
      <c r="M728" s="33" t="s">
        <v>608</v>
      </c>
      <c r="N728" s="33">
        <v>6.5</v>
      </c>
      <c r="P728" s="33">
        <v>14</v>
      </c>
      <c r="Q728" s="33">
        <v>13</v>
      </c>
      <c r="S728" s="33">
        <v>14</v>
      </c>
      <c r="T728" s="33">
        <v>6.5</v>
      </c>
      <c r="V728" s="33">
        <v>6.5</v>
      </c>
    </row>
    <row r="729" spans="1:27" x14ac:dyDescent="0.3">
      <c r="A729" s="33" t="str">
        <f t="shared" si="22"/>
        <v>产前</v>
      </c>
      <c r="B729" s="34" t="str">
        <f t="shared" si="23"/>
        <v/>
      </c>
      <c r="C729" s="33" t="s">
        <v>33</v>
      </c>
      <c r="D729" s="33" t="s">
        <v>186</v>
      </c>
      <c r="E729" s="33" t="s">
        <v>205</v>
      </c>
      <c r="F729" s="33" t="s">
        <v>257</v>
      </c>
      <c r="G729" s="33" t="s">
        <v>258</v>
      </c>
      <c r="H729" s="33" t="s">
        <v>0</v>
      </c>
      <c r="I729" s="33" t="s">
        <v>45</v>
      </c>
      <c r="J729" s="33" t="s">
        <v>46</v>
      </c>
      <c r="K729" s="33" t="s">
        <v>58</v>
      </c>
      <c r="L729" s="33" t="s">
        <v>39</v>
      </c>
      <c r="M729" s="33" t="s">
        <v>608</v>
      </c>
      <c r="P729" s="33">
        <v>0</v>
      </c>
      <c r="S729" s="33">
        <v>7.8000001907348597</v>
      </c>
      <c r="Z729" s="33">
        <v>7.8000001907348597</v>
      </c>
      <c r="AA729" s="33">
        <v>7.8000001907348597</v>
      </c>
    </row>
    <row r="730" spans="1:27" x14ac:dyDescent="0.3">
      <c r="A730" s="33" t="str">
        <f t="shared" si="22"/>
        <v>产前</v>
      </c>
      <c r="B730" s="34" t="str">
        <f t="shared" si="23"/>
        <v>血清学筛查</v>
      </c>
      <c r="C730" s="33" t="s">
        <v>33</v>
      </c>
      <c r="D730" s="33" t="s">
        <v>186</v>
      </c>
      <c r="E730" s="33" t="s">
        <v>205</v>
      </c>
      <c r="F730" s="33" t="s">
        <v>257</v>
      </c>
      <c r="G730" s="33" t="s">
        <v>258</v>
      </c>
      <c r="H730" s="33" t="s">
        <v>0</v>
      </c>
      <c r="I730" s="33" t="s">
        <v>79</v>
      </c>
      <c r="J730" s="33" t="s">
        <v>80</v>
      </c>
      <c r="K730" s="33" t="s">
        <v>79</v>
      </c>
      <c r="L730" s="33" t="s">
        <v>39</v>
      </c>
      <c r="M730" s="33" t="s">
        <v>608</v>
      </c>
      <c r="N730" s="33">
        <v>18.1500000953674</v>
      </c>
      <c r="P730" s="33">
        <v>0</v>
      </c>
      <c r="Q730" s="33">
        <v>26.4000000953674</v>
      </c>
      <c r="S730" s="33">
        <v>13.6000003814697</v>
      </c>
      <c r="T730" s="33">
        <v>8.25</v>
      </c>
      <c r="Z730" s="33">
        <v>13.6000003814697</v>
      </c>
      <c r="AA730" s="33">
        <v>13.6000003814697</v>
      </c>
    </row>
    <row r="731" spans="1:27" x14ac:dyDescent="0.3">
      <c r="A731" s="33" t="str">
        <f t="shared" si="22"/>
        <v>产前</v>
      </c>
      <c r="B731" s="34" t="str">
        <f t="shared" si="23"/>
        <v>血清学筛查</v>
      </c>
      <c r="C731" s="33" t="s">
        <v>33</v>
      </c>
      <c r="D731" s="33" t="s">
        <v>186</v>
      </c>
      <c r="E731" s="33" t="s">
        <v>205</v>
      </c>
      <c r="F731" s="33" t="s">
        <v>257</v>
      </c>
      <c r="G731" s="33" t="s">
        <v>258</v>
      </c>
      <c r="H731" s="33" t="s">
        <v>0</v>
      </c>
      <c r="I731" s="33" t="s">
        <v>79</v>
      </c>
      <c r="J731" s="33" t="s">
        <v>102</v>
      </c>
      <c r="K731" s="33" t="s">
        <v>79</v>
      </c>
      <c r="L731" s="33" t="s">
        <v>39</v>
      </c>
      <c r="M731" s="33" t="s">
        <v>608</v>
      </c>
      <c r="P731" s="33">
        <v>0</v>
      </c>
      <c r="S731" s="33">
        <v>14.3999996185303</v>
      </c>
      <c r="Z731" s="33">
        <v>14.3999996185303</v>
      </c>
      <c r="AA731" s="33">
        <v>14.3999996185303</v>
      </c>
    </row>
    <row r="732" spans="1:27" x14ac:dyDescent="0.3">
      <c r="A732" s="33" t="str">
        <f t="shared" si="22"/>
        <v>产前</v>
      </c>
      <c r="B732" s="34" t="str">
        <f t="shared" si="23"/>
        <v/>
      </c>
      <c r="C732" s="33" t="s">
        <v>33</v>
      </c>
      <c r="D732" s="33" t="s">
        <v>186</v>
      </c>
      <c r="E732" s="33" t="s">
        <v>205</v>
      </c>
      <c r="F732" s="33" t="s">
        <v>259</v>
      </c>
      <c r="G732" s="33" t="s">
        <v>260</v>
      </c>
      <c r="H732" s="33" t="s">
        <v>0</v>
      </c>
      <c r="I732" s="33" t="s">
        <v>45</v>
      </c>
      <c r="J732" s="33" t="s">
        <v>46</v>
      </c>
      <c r="K732" s="33" t="s">
        <v>58</v>
      </c>
      <c r="L732" s="33" t="s">
        <v>39</v>
      </c>
      <c r="M732" s="33" t="s">
        <v>608</v>
      </c>
      <c r="P732" s="33">
        <v>11.750000298023201</v>
      </c>
      <c r="S732" s="33">
        <v>11.750000298023201</v>
      </c>
      <c r="V732" s="33">
        <v>0</v>
      </c>
    </row>
    <row r="733" spans="1:27" x14ac:dyDescent="0.3">
      <c r="A733" s="33" t="str">
        <f t="shared" si="22"/>
        <v>仪器设备</v>
      </c>
      <c r="B733" s="34" t="str">
        <f t="shared" si="23"/>
        <v/>
      </c>
      <c r="C733" s="33" t="s">
        <v>33</v>
      </c>
      <c r="D733" s="33" t="s">
        <v>186</v>
      </c>
      <c r="E733" s="33" t="s">
        <v>205</v>
      </c>
      <c r="F733" s="33" t="s">
        <v>259</v>
      </c>
      <c r="G733" s="33" t="s">
        <v>260</v>
      </c>
      <c r="H733" s="33" t="s">
        <v>0</v>
      </c>
      <c r="I733" s="33" t="s">
        <v>66</v>
      </c>
      <c r="J733" s="33" t="s">
        <v>67</v>
      </c>
      <c r="K733" s="33" t="s">
        <v>58</v>
      </c>
      <c r="L733" s="33" t="s">
        <v>68</v>
      </c>
      <c r="M733" s="33" t="s">
        <v>608</v>
      </c>
      <c r="P733" s="33">
        <v>1.53600010275841</v>
      </c>
      <c r="S733" s="33">
        <v>1.53600010275841</v>
      </c>
    </row>
    <row r="734" spans="1:27" x14ac:dyDescent="0.3">
      <c r="A734" s="33" t="str">
        <f t="shared" si="22"/>
        <v>产前</v>
      </c>
      <c r="B734" s="34" t="str">
        <f t="shared" si="23"/>
        <v>血清学筛查</v>
      </c>
      <c r="C734" s="33" t="s">
        <v>33</v>
      </c>
      <c r="D734" s="33" t="s">
        <v>186</v>
      </c>
      <c r="E734" s="33" t="s">
        <v>205</v>
      </c>
      <c r="F734" s="33" t="s">
        <v>259</v>
      </c>
      <c r="G734" s="33" t="s">
        <v>260</v>
      </c>
      <c r="H734" s="33" t="s">
        <v>0</v>
      </c>
      <c r="I734" s="33" t="s">
        <v>79</v>
      </c>
      <c r="J734" s="33" t="s">
        <v>80</v>
      </c>
      <c r="K734" s="33" t="s">
        <v>79</v>
      </c>
      <c r="L734" s="33" t="s">
        <v>39</v>
      </c>
      <c r="M734" s="33" t="s">
        <v>608</v>
      </c>
      <c r="N734" s="33">
        <v>122.40000152587901</v>
      </c>
      <c r="P734" s="33">
        <v>68</v>
      </c>
      <c r="Q734" s="33">
        <v>122.40000152587901</v>
      </c>
      <c r="S734" s="33">
        <v>68</v>
      </c>
      <c r="V734" s="33">
        <v>32.639999389648402</v>
      </c>
    </row>
    <row r="735" spans="1:27" x14ac:dyDescent="0.3">
      <c r="A735" s="33" t="str">
        <f t="shared" si="22"/>
        <v>产前</v>
      </c>
      <c r="B735" s="34" t="str">
        <f t="shared" si="23"/>
        <v>血清学筛查</v>
      </c>
      <c r="C735" s="33" t="s">
        <v>33</v>
      </c>
      <c r="D735" s="33" t="s">
        <v>186</v>
      </c>
      <c r="E735" s="33" t="s">
        <v>205</v>
      </c>
      <c r="F735" s="33" t="s">
        <v>259</v>
      </c>
      <c r="G735" s="33" t="s">
        <v>260</v>
      </c>
      <c r="H735" s="33" t="s">
        <v>0</v>
      </c>
      <c r="I735" s="33" t="s">
        <v>79</v>
      </c>
      <c r="J735" s="33" t="s">
        <v>102</v>
      </c>
      <c r="K735" s="33" t="s">
        <v>79</v>
      </c>
      <c r="L735" s="33" t="s">
        <v>39</v>
      </c>
      <c r="M735" s="33" t="s">
        <v>608</v>
      </c>
      <c r="P735" s="33">
        <v>17.856000900268601</v>
      </c>
      <c r="S735" s="33">
        <v>17.856000900268601</v>
      </c>
    </row>
    <row r="736" spans="1:27" x14ac:dyDescent="0.3">
      <c r="A736" s="33" t="str">
        <f t="shared" si="22"/>
        <v>产前</v>
      </c>
      <c r="B736" s="34" t="str">
        <f t="shared" si="23"/>
        <v>血清学筛查</v>
      </c>
      <c r="C736" s="33" t="s">
        <v>33</v>
      </c>
      <c r="D736" s="33" t="s">
        <v>186</v>
      </c>
      <c r="E736" s="33" t="s">
        <v>205</v>
      </c>
      <c r="F736" s="33" t="s">
        <v>259</v>
      </c>
      <c r="G736" s="33" t="s">
        <v>260</v>
      </c>
      <c r="H736" s="33" t="s">
        <v>0</v>
      </c>
      <c r="I736" s="33" t="s">
        <v>79</v>
      </c>
      <c r="J736" s="33" t="s">
        <v>103</v>
      </c>
      <c r="K736" s="33" t="s">
        <v>79</v>
      </c>
      <c r="L736" s="33" t="s">
        <v>39</v>
      </c>
      <c r="M736" s="33" t="s">
        <v>608</v>
      </c>
      <c r="P736" s="33">
        <v>20.159999847412099</v>
      </c>
      <c r="S736" s="33">
        <v>20.159999847412099</v>
      </c>
    </row>
    <row r="737" spans="1:27" x14ac:dyDescent="0.3">
      <c r="A737" s="33" t="str">
        <f t="shared" si="22"/>
        <v>产前</v>
      </c>
      <c r="B737" s="34" t="str">
        <f t="shared" si="23"/>
        <v>血清学筛查</v>
      </c>
      <c r="C737" s="33" t="s">
        <v>33</v>
      </c>
      <c r="D737" s="33" t="s">
        <v>186</v>
      </c>
      <c r="E737" s="33" t="s">
        <v>205</v>
      </c>
      <c r="F737" s="33" t="s">
        <v>259</v>
      </c>
      <c r="G737" s="33" t="s">
        <v>260</v>
      </c>
      <c r="H737" s="33" t="s">
        <v>0</v>
      </c>
      <c r="I737" s="33" t="s">
        <v>79</v>
      </c>
      <c r="J737" s="33" t="s">
        <v>81</v>
      </c>
      <c r="K737" s="33" t="s">
        <v>79</v>
      </c>
      <c r="L737" s="33" t="s">
        <v>39</v>
      </c>
      <c r="M737" s="33" t="s">
        <v>608</v>
      </c>
      <c r="N737" s="33">
        <v>90</v>
      </c>
      <c r="P737" s="33">
        <v>47</v>
      </c>
      <c r="Q737" s="33">
        <v>90</v>
      </c>
      <c r="S737" s="33">
        <v>47</v>
      </c>
      <c r="V737" s="33">
        <v>24</v>
      </c>
    </row>
    <row r="738" spans="1:27" x14ac:dyDescent="0.3">
      <c r="A738" s="33" t="str">
        <f t="shared" si="22"/>
        <v>产前</v>
      </c>
      <c r="B738" s="34" t="str">
        <f t="shared" si="23"/>
        <v/>
      </c>
      <c r="C738" s="33" t="s">
        <v>33</v>
      </c>
      <c r="D738" s="33" t="s">
        <v>186</v>
      </c>
      <c r="E738" s="33" t="s">
        <v>205</v>
      </c>
      <c r="F738" s="33" t="s">
        <v>259</v>
      </c>
      <c r="G738" s="33" t="s">
        <v>260</v>
      </c>
      <c r="H738" s="33" t="s">
        <v>0</v>
      </c>
      <c r="I738" s="33" t="s">
        <v>79</v>
      </c>
      <c r="J738" s="33" t="s">
        <v>82</v>
      </c>
      <c r="K738" s="33" t="s">
        <v>58</v>
      </c>
      <c r="L738" s="33" t="s">
        <v>39</v>
      </c>
      <c r="M738" s="33" t="s">
        <v>608</v>
      </c>
      <c r="N738" s="33">
        <v>1</v>
      </c>
      <c r="Q738" s="33">
        <v>1</v>
      </c>
      <c r="V738" s="33">
        <v>1</v>
      </c>
    </row>
    <row r="739" spans="1:27" x14ac:dyDescent="0.3">
      <c r="A739" s="33" t="str">
        <f t="shared" si="22"/>
        <v>产前</v>
      </c>
      <c r="B739" s="34" t="str">
        <f t="shared" si="23"/>
        <v/>
      </c>
      <c r="C739" s="33" t="s">
        <v>33</v>
      </c>
      <c r="D739" s="33" t="s">
        <v>186</v>
      </c>
      <c r="E739" s="33" t="s">
        <v>205</v>
      </c>
      <c r="F739" s="33" t="s">
        <v>259</v>
      </c>
      <c r="G739" s="33" t="s">
        <v>260</v>
      </c>
      <c r="H739" s="33" t="s">
        <v>0</v>
      </c>
      <c r="I739" s="33" t="s">
        <v>79</v>
      </c>
      <c r="J739" s="33" t="s">
        <v>230</v>
      </c>
      <c r="K739" s="33" t="s">
        <v>58</v>
      </c>
      <c r="L739" s="33" t="s">
        <v>39</v>
      </c>
      <c r="M739" s="33" t="s">
        <v>609</v>
      </c>
      <c r="N739" s="33">
        <v>16.799999237060501</v>
      </c>
      <c r="Q739" s="33">
        <v>25.199998855590799</v>
      </c>
      <c r="T739" s="33">
        <v>8.3999996185302699</v>
      </c>
    </row>
    <row r="740" spans="1:27" x14ac:dyDescent="0.3">
      <c r="A740" s="33" t="str">
        <f t="shared" si="22"/>
        <v>产前</v>
      </c>
      <c r="B740" s="34" t="str">
        <f t="shared" si="23"/>
        <v/>
      </c>
      <c r="C740" s="33" t="s">
        <v>33</v>
      </c>
      <c r="D740" s="33" t="s">
        <v>186</v>
      </c>
      <c r="E740" s="33" t="s">
        <v>205</v>
      </c>
      <c r="F740" s="33" t="s">
        <v>259</v>
      </c>
      <c r="G740" s="33" t="s">
        <v>260</v>
      </c>
      <c r="H740" s="33" t="s">
        <v>0</v>
      </c>
      <c r="I740" s="33" t="s">
        <v>37</v>
      </c>
      <c r="J740" s="33" t="s">
        <v>119</v>
      </c>
      <c r="K740" s="33" t="s">
        <v>58</v>
      </c>
      <c r="L740" s="33" t="s">
        <v>39</v>
      </c>
      <c r="M740" s="33" t="s">
        <v>609</v>
      </c>
      <c r="P740" s="33">
        <v>2.4000000953674299</v>
      </c>
      <c r="S740" s="33">
        <v>2.4000000953674299</v>
      </c>
    </row>
    <row r="741" spans="1:27" x14ac:dyDescent="0.3">
      <c r="A741" s="33" t="str">
        <f t="shared" si="22"/>
        <v>新生儿</v>
      </c>
      <c r="B741" s="34" t="str">
        <f t="shared" si="23"/>
        <v>常规新筛</v>
      </c>
      <c r="C741" s="33" t="s">
        <v>33</v>
      </c>
      <c r="D741" s="33" t="s">
        <v>186</v>
      </c>
      <c r="E741" s="33" t="s">
        <v>205</v>
      </c>
      <c r="F741" s="33" t="s">
        <v>259</v>
      </c>
      <c r="G741" s="33" t="s">
        <v>260</v>
      </c>
      <c r="H741" s="33" t="s">
        <v>1</v>
      </c>
      <c r="I741" s="33" t="s">
        <v>60</v>
      </c>
      <c r="J741" s="33" t="s">
        <v>87</v>
      </c>
      <c r="K741" s="33" t="s">
        <v>667</v>
      </c>
      <c r="L741" s="33" t="s">
        <v>39</v>
      </c>
      <c r="M741" s="33" t="s">
        <v>608</v>
      </c>
      <c r="N741" s="33">
        <v>25.5</v>
      </c>
      <c r="Q741" s="33">
        <v>25.5</v>
      </c>
      <c r="V741" s="33">
        <v>35.25</v>
      </c>
    </row>
    <row r="742" spans="1:27" x14ac:dyDescent="0.3">
      <c r="A742" s="33" t="str">
        <f t="shared" si="22"/>
        <v>新生儿</v>
      </c>
      <c r="B742" s="34" t="str">
        <f t="shared" si="23"/>
        <v>常规新筛</v>
      </c>
      <c r="C742" s="33" t="s">
        <v>33</v>
      </c>
      <c r="D742" s="33" t="s">
        <v>186</v>
      </c>
      <c r="E742" s="33" t="s">
        <v>205</v>
      </c>
      <c r="F742" s="33" t="s">
        <v>259</v>
      </c>
      <c r="G742" s="33" t="s">
        <v>260</v>
      </c>
      <c r="H742" s="33" t="s">
        <v>1</v>
      </c>
      <c r="I742" s="33" t="s">
        <v>60</v>
      </c>
      <c r="J742" s="33" t="s">
        <v>89</v>
      </c>
      <c r="K742" s="33" t="s">
        <v>667</v>
      </c>
      <c r="L742" s="33" t="s">
        <v>39</v>
      </c>
      <c r="M742" s="33" t="s">
        <v>608</v>
      </c>
      <c r="N742" s="33">
        <v>13.1199998855591</v>
      </c>
      <c r="P742" s="33">
        <v>6</v>
      </c>
      <c r="Q742" s="33">
        <v>13.1199998855591</v>
      </c>
      <c r="S742" s="33">
        <v>6</v>
      </c>
      <c r="V742" s="33">
        <v>0</v>
      </c>
    </row>
    <row r="743" spans="1:27" x14ac:dyDescent="0.3">
      <c r="A743" s="33" t="str">
        <f t="shared" si="22"/>
        <v>新生儿</v>
      </c>
      <c r="B743" s="34" t="str">
        <f t="shared" si="23"/>
        <v>常规新筛</v>
      </c>
      <c r="C743" s="33" t="s">
        <v>33</v>
      </c>
      <c r="D743" s="33" t="s">
        <v>186</v>
      </c>
      <c r="E743" s="33" t="s">
        <v>205</v>
      </c>
      <c r="F743" s="33" t="s">
        <v>259</v>
      </c>
      <c r="G743" s="33" t="s">
        <v>260</v>
      </c>
      <c r="H743" s="33" t="s">
        <v>1</v>
      </c>
      <c r="I743" s="33" t="s">
        <v>60</v>
      </c>
      <c r="J743" s="33" t="s">
        <v>90</v>
      </c>
      <c r="K743" s="33" t="s">
        <v>667</v>
      </c>
      <c r="L743" s="33" t="s">
        <v>39</v>
      </c>
      <c r="M743" s="33" t="s">
        <v>608</v>
      </c>
      <c r="N743" s="33">
        <v>32.619998931884801</v>
      </c>
      <c r="P743" s="33">
        <v>48.325000762939503</v>
      </c>
      <c r="Q743" s="33">
        <v>32.619998931884801</v>
      </c>
      <c r="S743" s="33">
        <v>48.325000762939503</v>
      </c>
    </row>
    <row r="744" spans="1:27" x14ac:dyDescent="0.3">
      <c r="A744" s="33" t="str">
        <f t="shared" si="22"/>
        <v>新生儿</v>
      </c>
      <c r="B744" s="34" t="str">
        <f t="shared" si="23"/>
        <v/>
      </c>
      <c r="C744" s="33" t="s">
        <v>33</v>
      </c>
      <c r="D744" s="33" t="s">
        <v>186</v>
      </c>
      <c r="E744" s="33" t="s">
        <v>205</v>
      </c>
      <c r="F744" s="33" t="s">
        <v>259</v>
      </c>
      <c r="G744" s="33" t="s">
        <v>260</v>
      </c>
      <c r="H744" s="33" t="s">
        <v>1</v>
      </c>
      <c r="I744" s="33" t="s">
        <v>60</v>
      </c>
      <c r="J744" s="33" t="s">
        <v>191</v>
      </c>
      <c r="K744" s="33" t="s">
        <v>58</v>
      </c>
      <c r="L744" s="33" t="s">
        <v>39</v>
      </c>
      <c r="M744" s="33" t="s">
        <v>608</v>
      </c>
      <c r="N744" s="33">
        <v>0.72000002861022905</v>
      </c>
      <c r="P744" s="33">
        <v>2.4000000953674299</v>
      </c>
      <c r="Q744" s="33">
        <v>0.72000002861022905</v>
      </c>
      <c r="S744" s="33">
        <v>2.4000000953674299</v>
      </c>
    </row>
    <row r="745" spans="1:27" x14ac:dyDescent="0.3">
      <c r="A745" s="33" t="str">
        <f t="shared" si="22"/>
        <v>新生儿</v>
      </c>
      <c r="B745" s="34" t="str">
        <f t="shared" si="23"/>
        <v>MSMS</v>
      </c>
      <c r="C745" s="33" t="s">
        <v>33</v>
      </c>
      <c r="D745" s="33" t="s">
        <v>186</v>
      </c>
      <c r="E745" s="33" t="s">
        <v>205</v>
      </c>
      <c r="F745" s="33" t="s">
        <v>259</v>
      </c>
      <c r="G745" s="33" t="s">
        <v>260</v>
      </c>
      <c r="H745" s="33" t="s">
        <v>1</v>
      </c>
      <c r="I745" s="33" t="s">
        <v>47</v>
      </c>
      <c r="J745" s="33" t="s">
        <v>48</v>
      </c>
      <c r="K745" s="33" t="s">
        <v>591</v>
      </c>
      <c r="L745" s="33" t="s">
        <v>39</v>
      </c>
      <c r="M745" s="33" t="s">
        <v>608</v>
      </c>
      <c r="N745" s="33">
        <v>225</v>
      </c>
      <c r="P745" s="33">
        <v>216</v>
      </c>
      <c r="Q745" s="33">
        <v>225</v>
      </c>
      <c r="S745" s="33">
        <v>216</v>
      </c>
    </row>
    <row r="746" spans="1:27" x14ac:dyDescent="0.3">
      <c r="A746" s="33" t="str">
        <f t="shared" si="22"/>
        <v>新生儿</v>
      </c>
      <c r="B746" s="34" t="str">
        <f t="shared" si="23"/>
        <v/>
      </c>
      <c r="C746" s="33" t="s">
        <v>33</v>
      </c>
      <c r="D746" s="33" t="s">
        <v>186</v>
      </c>
      <c r="E746" s="33" t="s">
        <v>205</v>
      </c>
      <c r="F746" s="33" t="s">
        <v>259</v>
      </c>
      <c r="G746" s="33" t="s">
        <v>260</v>
      </c>
      <c r="H746" s="33" t="s">
        <v>1</v>
      </c>
      <c r="I746" s="33" t="s">
        <v>92</v>
      </c>
      <c r="J746" s="33" t="s">
        <v>92</v>
      </c>
      <c r="K746" s="33" t="s">
        <v>58</v>
      </c>
      <c r="L746" s="33" t="s">
        <v>39</v>
      </c>
      <c r="M746" s="33" t="s">
        <v>609</v>
      </c>
      <c r="N746" s="33">
        <v>58.959999084472699</v>
      </c>
      <c r="Q746" s="33">
        <v>88.439998626708999</v>
      </c>
      <c r="T746" s="33">
        <v>29.4799995422363</v>
      </c>
    </row>
    <row r="747" spans="1:27" x14ac:dyDescent="0.3">
      <c r="A747" s="33" t="str">
        <f t="shared" si="22"/>
        <v>新生儿</v>
      </c>
      <c r="B747" s="34" t="str">
        <f t="shared" si="23"/>
        <v/>
      </c>
      <c r="C747" s="33" t="s">
        <v>33</v>
      </c>
      <c r="D747" s="33" t="s">
        <v>186</v>
      </c>
      <c r="E747" s="33" t="s">
        <v>205</v>
      </c>
      <c r="F747" s="33" t="s">
        <v>259</v>
      </c>
      <c r="G747" s="33" t="s">
        <v>260</v>
      </c>
      <c r="H747" s="33" t="s">
        <v>1</v>
      </c>
      <c r="I747" s="33" t="s">
        <v>92</v>
      </c>
      <c r="J747" s="33" t="s">
        <v>92</v>
      </c>
      <c r="K747" s="33" t="s">
        <v>58</v>
      </c>
      <c r="L747" s="33" t="s">
        <v>39</v>
      </c>
      <c r="M747" s="33" t="s">
        <v>608</v>
      </c>
      <c r="V747" s="33">
        <v>66</v>
      </c>
    </row>
    <row r="748" spans="1:27" x14ac:dyDescent="0.3">
      <c r="A748" s="33" t="str">
        <f t="shared" si="22"/>
        <v>新生儿</v>
      </c>
      <c r="B748" s="34" t="str">
        <f t="shared" si="23"/>
        <v>代谢病诊断</v>
      </c>
      <c r="C748" s="33" t="s">
        <v>33</v>
      </c>
      <c r="D748" s="33" t="s">
        <v>186</v>
      </c>
      <c r="E748" s="33" t="s">
        <v>205</v>
      </c>
      <c r="F748" s="33" t="s">
        <v>259</v>
      </c>
      <c r="G748" s="33" t="s">
        <v>260</v>
      </c>
      <c r="H748" s="33" t="s">
        <v>1</v>
      </c>
      <c r="I748" s="33" t="s">
        <v>95</v>
      </c>
      <c r="J748" s="33" t="s">
        <v>96</v>
      </c>
      <c r="K748" s="33" t="s">
        <v>587</v>
      </c>
      <c r="L748" s="33" t="s">
        <v>39</v>
      </c>
      <c r="M748" s="33" t="s">
        <v>609</v>
      </c>
      <c r="N748" s="33">
        <v>9</v>
      </c>
      <c r="Q748" s="33">
        <v>13.5</v>
      </c>
      <c r="T748" s="33">
        <v>4.5</v>
      </c>
    </row>
    <row r="749" spans="1:27" x14ac:dyDescent="0.3">
      <c r="A749" s="33" t="str">
        <f t="shared" si="22"/>
        <v>新生儿</v>
      </c>
      <c r="B749" s="34" t="str">
        <f t="shared" si="23"/>
        <v>代谢病诊断</v>
      </c>
      <c r="C749" s="33" t="s">
        <v>33</v>
      </c>
      <c r="D749" s="33" t="s">
        <v>186</v>
      </c>
      <c r="E749" s="33" t="s">
        <v>205</v>
      </c>
      <c r="F749" s="33" t="s">
        <v>259</v>
      </c>
      <c r="G749" s="33" t="s">
        <v>260</v>
      </c>
      <c r="H749" s="33" t="s">
        <v>1</v>
      </c>
      <c r="I749" s="33" t="s">
        <v>95</v>
      </c>
      <c r="J749" s="33" t="s">
        <v>96</v>
      </c>
      <c r="K749" s="33" t="s">
        <v>587</v>
      </c>
      <c r="L749" s="33" t="s">
        <v>39</v>
      </c>
      <c r="M749" s="33" t="s">
        <v>608</v>
      </c>
      <c r="V749" s="33">
        <v>9</v>
      </c>
    </row>
    <row r="750" spans="1:27" x14ac:dyDescent="0.3">
      <c r="A750" s="33" t="str">
        <f t="shared" si="22"/>
        <v>产前</v>
      </c>
      <c r="B750" s="34" t="str">
        <f t="shared" si="23"/>
        <v/>
      </c>
      <c r="C750" s="33" t="s">
        <v>33</v>
      </c>
      <c r="D750" s="33" t="s">
        <v>186</v>
      </c>
      <c r="E750" s="33" t="s">
        <v>187</v>
      </c>
      <c r="F750" s="33" t="s">
        <v>216</v>
      </c>
      <c r="G750" s="33" t="s">
        <v>616</v>
      </c>
      <c r="H750" s="33" t="s">
        <v>0</v>
      </c>
      <c r="I750" s="33" t="s">
        <v>37</v>
      </c>
      <c r="J750" s="33" t="s">
        <v>84</v>
      </c>
      <c r="K750" s="33" t="s">
        <v>58</v>
      </c>
      <c r="L750" s="33" t="s">
        <v>39</v>
      </c>
      <c r="M750" s="33" t="s">
        <v>609</v>
      </c>
      <c r="P750" s="33">
        <v>1</v>
      </c>
      <c r="S750" s="33">
        <v>1</v>
      </c>
    </row>
    <row r="751" spans="1:27" x14ac:dyDescent="0.3">
      <c r="A751" s="33" t="str">
        <f t="shared" si="22"/>
        <v>产前</v>
      </c>
      <c r="B751" s="34" t="str">
        <f t="shared" si="23"/>
        <v>NIPT</v>
      </c>
      <c r="C751" s="33" t="s">
        <v>33</v>
      </c>
      <c r="D751" s="33" t="s">
        <v>186</v>
      </c>
      <c r="E751" s="33" t="s">
        <v>3</v>
      </c>
      <c r="F751" s="33" t="s">
        <v>214</v>
      </c>
      <c r="G751" s="33" t="s">
        <v>261</v>
      </c>
      <c r="H751" s="33" t="s">
        <v>0</v>
      </c>
      <c r="I751" s="33" t="s">
        <v>78</v>
      </c>
      <c r="J751" s="33" t="s">
        <v>78</v>
      </c>
      <c r="K751" s="33" t="s">
        <v>78</v>
      </c>
      <c r="L751" s="33" t="s">
        <v>39</v>
      </c>
      <c r="M751" s="33" t="s">
        <v>609</v>
      </c>
      <c r="P751" s="33">
        <v>1.5</v>
      </c>
      <c r="S751" s="33">
        <v>1.5</v>
      </c>
    </row>
    <row r="752" spans="1:27" x14ac:dyDescent="0.3">
      <c r="A752" s="33" t="str">
        <f t="shared" si="22"/>
        <v>产前</v>
      </c>
      <c r="B752" s="34" t="str">
        <f t="shared" si="23"/>
        <v/>
      </c>
      <c r="C752" s="33" t="s">
        <v>33</v>
      </c>
      <c r="D752" s="33" t="s">
        <v>186</v>
      </c>
      <c r="E752" s="33" t="s">
        <v>3</v>
      </c>
      <c r="F752" s="33" t="s">
        <v>214</v>
      </c>
      <c r="G752" s="33" t="s">
        <v>261</v>
      </c>
      <c r="H752" s="33" t="s">
        <v>0</v>
      </c>
      <c r="I752" s="33" t="s">
        <v>45</v>
      </c>
      <c r="J752" s="33" t="s">
        <v>46</v>
      </c>
      <c r="K752" s="33" t="s">
        <v>58</v>
      </c>
      <c r="L752" s="33" t="s">
        <v>39</v>
      </c>
      <c r="M752" s="33" t="s">
        <v>608</v>
      </c>
      <c r="P752" s="33">
        <v>42.065999269485502</v>
      </c>
      <c r="S752" s="33">
        <v>54.229999452829396</v>
      </c>
      <c r="X752" s="33">
        <v>12.1640001833439</v>
      </c>
      <c r="AA752" s="33">
        <v>12.1640001833439</v>
      </c>
    </row>
    <row r="753" spans="1:27" x14ac:dyDescent="0.3">
      <c r="A753" s="33" t="str">
        <f t="shared" si="22"/>
        <v>产前</v>
      </c>
      <c r="B753" s="34" t="str">
        <f t="shared" si="23"/>
        <v>血清学筛查</v>
      </c>
      <c r="C753" s="33" t="s">
        <v>33</v>
      </c>
      <c r="D753" s="33" t="s">
        <v>186</v>
      </c>
      <c r="E753" s="33" t="s">
        <v>3</v>
      </c>
      <c r="F753" s="33" t="s">
        <v>214</v>
      </c>
      <c r="G753" s="33" t="s">
        <v>261</v>
      </c>
      <c r="H753" s="33" t="s">
        <v>0</v>
      </c>
      <c r="I753" s="33" t="s">
        <v>79</v>
      </c>
      <c r="J753" s="33" t="s">
        <v>80</v>
      </c>
      <c r="K753" s="33" t="s">
        <v>79</v>
      </c>
      <c r="L753" s="33" t="s">
        <v>39</v>
      </c>
      <c r="M753" s="33" t="s">
        <v>608</v>
      </c>
      <c r="N753" s="33">
        <v>186.88000488281301</v>
      </c>
      <c r="P753" s="33">
        <v>64.879997253417997</v>
      </c>
      <c r="Q753" s="33">
        <v>280.32000732421898</v>
      </c>
      <c r="S753" s="33">
        <v>129.75999450683599</v>
      </c>
      <c r="T753" s="33">
        <v>93.440002441406307</v>
      </c>
      <c r="V753" s="33">
        <v>93.440002441406307</v>
      </c>
      <c r="X753" s="33">
        <v>64.879997253417997</v>
      </c>
      <c r="AA753" s="33">
        <v>64.879997253417997</v>
      </c>
    </row>
    <row r="754" spans="1:27" x14ac:dyDescent="0.3">
      <c r="A754" s="33" t="str">
        <f t="shared" si="22"/>
        <v>产前</v>
      </c>
      <c r="B754" s="34" t="str">
        <f t="shared" si="23"/>
        <v>血清学筛查</v>
      </c>
      <c r="C754" s="33" t="s">
        <v>33</v>
      </c>
      <c r="D754" s="33" t="s">
        <v>186</v>
      </c>
      <c r="E754" s="33" t="s">
        <v>3</v>
      </c>
      <c r="F754" s="33" t="s">
        <v>214</v>
      </c>
      <c r="G754" s="33" t="s">
        <v>261</v>
      </c>
      <c r="H754" s="33" t="s">
        <v>0</v>
      </c>
      <c r="I754" s="33" t="s">
        <v>79</v>
      </c>
      <c r="J754" s="33" t="s">
        <v>102</v>
      </c>
      <c r="K754" s="33" t="s">
        <v>79</v>
      </c>
      <c r="L754" s="33" t="s">
        <v>39</v>
      </c>
      <c r="M754" s="33" t="s">
        <v>608</v>
      </c>
      <c r="N754" s="33">
        <v>60</v>
      </c>
      <c r="P754" s="33">
        <v>24.469999313354499</v>
      </c>
      <c r="Q754" s="33">
        <v>90</v>
      </c>
      <c r="S754" s="33">
        <v>73.409997940063505</v>
      </c>
      <c r="T754" s="33">
        <v>30</v>
      </c>
      <c r="V754" s="33">
        <v>30</v>
      </c>
      <c r="X754" s="33">
        <v>48.939998626708999</v>
      </c>
      <c r="AA754" s="33">
        <v>48.939998626708999</v>
      </c>
    </row>
    <row r="755" spans="1:27" x14ac:dyDescent="0.3">
      <c r="A755" s="33" t="str">
        <f t="shared" si="22"/>
        <v>产前</v>
      </c>
      <c r="B755" s="34" t="str">
        <f t="shared" si="23"/>
        <v>血清学筛查</v>
      </c>
      <c r="C755" s="33" t="s">
        <v>33</v>
      </c>
      <c r="D755" s="33" t="s">
        <v>186</v>
      </c>
      <c r="E755" s="33" t="s">
        <v>3</v>
      </c>
      <c r="F755" s="33" t="s">
        <v>214</v>
      </c>
      <c r="G755" s="33" t="s">
        <v>261</v>
      </c>
      <c r="H755" s="33" t="s">
        <v>0</v>
      </c>
      <c r="I755" s="33" t="s">
        <v>79</v>
      </c>
      <c r="J755" s="33" t="s">
        <v>103</v>
      </c>
      <c r="K755" s="33" t="s">
        <v>79</v>
      </c>
      <c r="L755" s="33" t="s">
        <v>39</v>
      </c>
      <c r="M755" s="33" t="s">
        <v>608</v>
      </c>
      <c r="N755" s="33">
        <v>87.5</v>
      </c>
      <c r="P755" s="33">
        <v>35.099998474121101</v>
      </c>
      <c r="Q755" s="33">
        <v>131.25</v>
      </c>
      <c r="S755" s="33">
        <v>105.299995422363</v>
      </c>
      <c r="T755" s="33">
        <v>43.75</v>
      </c>
      <c r="V755" s="33">
        <v>43.75</v>
      </c>
      <c r="X755" s="33">
        <v>70.199996948242202</v>
      </c>
      <c r="AA755" s="33">
        <v>70.199996948242202</v>
      </c>
    </row>
    <row r="756" spans="1:27" x14ac:dyDescent="0.3">
      <c r="A756" s="33" t="str">
        <f t="shared" si="22"/>
        <v>产前</v>
      </c>
      <c r="B756" s="34" t="str">
        <f t="shared" si="23"/>
        <v>血清学筛查</v>
      </c>
      <c r="C756" s="33" t="s">
        <v>33</v>
      </c>
      <c r="D756" s="33" t="s">
        <v>186</v>
      </c>
      <c r="E756" s="33" t="s">
        <v>3</v>
      </c>
      <c r="F756" s="33" t="s">
        <v>214</v>
      </c>
      <c r="G756" s="33" t="s">
        <v>261</v>
      </c>
      <c r="H756" s="33" t="s">
        <v>0</v>
      </c>
      <c r="I756" s="33" t="s">
        <v>79</v>
      </c>
      <c r="J756" s="33" t="s">
        <v>81</v>
      </c>
      <c r="K756" s="33" t="s">
        <v>79</v>
      </c>
      <c r="L756" s="33" t="s">
        <v>39</v>
      </c>
      <c r="M756" s="33" t="s">
        <v>608</v>
      </c>
      <c r="N756" s="33">
        <v>140.16000366210901</v>
      </c>
      <c r="P756" s="33">
        <v>52.5</v>
      </c>
      <c r="Q756" s="33">
        <v>210.24000549316401</v>
      </c>
      <c r="S756" s="33">
        <v>102.5</v>
      </c>
      <c r="T756" s="33">
        <v>70.080001831054702</v>
      </c>
      <c r="V756" s="33">
        <v>70.080001831054702</v>
      </c>
      <c r="X756" s="33">
        <v>50</v>
      </c>
      <c r="AA756" s="33">
        <v>50</v>
      </c>
    </row>
    <row r="757" spans="1:27" x14ac:dyDescent="0.3">
      <c r="A757" s="33" t="str">
        <f t="shared" si="22"/>
        <v>产前</v>
      </c>
      <c r="B757" s="34" t="str">
        <f t="shared" si="23"/>
        <v/>
      </c>
      <c r="C757" s="33" t="s">
        <v>33</v>
      </c>
      <c r="D757" s="33" t="s">
        <v>186</v>
      </c>
      <c r="E757" s="33" t="s">
        <v>3</v>
      </c>
      <c r="F757" s="33" t="s">
        <v>214</v>
      </c>
      <c r="G757" s="33" t="s">
        <v>261</v>
      </c>
      <c r="H757" s="33" t="s">
        <v>0</v>
      </c>
      <c r="I757" s="33" t="s">
        <v>79</v>
      </c>
      <c r="J757" s="33" t="s">
        <v>104</v>
      </c>
      <c r="K757" s="33" t="s">
        <v>58</v>
      </c>
      <c r="L757" s="33" t="s">
        <v>39</v>
      </c>
      <c r="M757" s="33" t="s">
        <v>608</v>
      </c>
      <c r="P757" s="33">
        <v>0</v>
      </c>
      <c r="S757" s="33">
        <v>12.5</v>
      </c>
      <c r="X757" s="33">
        <v>12.5</v>
      </c>
      <c r="AA757" s="33">
        <v>12.5</v>
      </c>
    </row>
    <row r="758" spans="1:27" x14ac:dyDescent="0.3">
      <c r="A758" s="33" t="str">
        <f t="shared" si="22"/>
        <v>产前</v>
      </c>
      <c r="B758" s="34" t="str">
        <f t="shared" si="23"/>
        <v/>
      </c>
      <c r="C758" s="33" t="s">
        <v>33</v>
      </c>
      <c r="D758" s="33" t="s">
        <v>186</v>
      </c>
      <c r="E758" s="33" t="s">
        <v>3</v>
      </c>
      <c r="F758" s="33" t="s">
        <v>214</v>
      </c>
      <c r="G758" s="33" t="s">
        <v>261</v>
      </c>
      <c r="H758" s="33" t="s">
        <v>0</v>
      </c>
      <c r="I758" s="33" t="s">
        <v>79</v>
      </c>
      <c r="J758" s="33" t="s">
        <v>82</v>
      </c>
      <c r="K758" s="33" t="s">
        <v>58</v>
      </c>
      <c r="L758" s="33" t="s">
        <v>39</v>
      </c>
      <c r="M758" s="33" t="s">
        <v>608</v>
      </c>
      <c r="P758" s="33">
        <v>0</v>
      </c>
      <c r="S758" s="33">
        <v>3</v>
      </c>
      <c r="X758" s="33">
        <v>3</v>
      </c>
      <c r="AA758" s="33">
        <v>3</v>
      </c>
    </row>
    <row r="759" spans="1:27" x14ac:dyDescent="0.3">
      <c r="A759" s="33" t="str">
        <f t="shared" si="22"/>
        <v>产前</v>
      </c>
      <c r="B759" s="34" t="str">
        <f t="shared" si="23"/>
        <v/>
      </c>
      <c r="C759" s="33" t="s">
        <v>33</v>
      </c>
      <c r="D759" s="33" t="s">
        <v>186</v>
      </c>
      <c r="E759" s="33" t="s">
        <v>3</v>
      </c>
      <c r="F759" s="33" t="s">
        <v>214</v>
      </c>
      <c r="G759" s="33" t="s">
        <v>261</v>
      </c>
      <c r="H759" s="33" t="s">
        <v>0</v>
      </c>
      <c r="I759" s="33" t="s">
        <v>37</v>
      </c>
      <c r="J759" s="33" t="s">
        <v>83</v>
      </c>
      <c r="K759" s="33" t="s">
        <v>58</v>
      </c>
      <c r="L759" s="33" t="s">
        <v>39</v>
      </c>
      <c r="M759" s="33" t="s">
        <v>608</v>
      </c>
      <c r="N759" s="33">
        <v>87.040000915527301</v>
      </c>
      <c r="P759" s="33">
        <v>0</v>
      </c>
      <c r="Q759" s="33">
        <v>130.56000137329099</v>
      </c>
      <c r="S759" s="33">
        <v>245.75999450683599</v>
      </c>
      <c r="T759" s="33">
        <v>43.5200004577637</v>
      </c>
      <c r="V759" s="33">
        <v>0</v>
      </c>
      <c r="X759" s="33">
        <v>245.75999450683599</v>
      </c>
      <c r="AA759" s="33">
        <v>245.75999450683599</v>
      </c>
    </row>
    <row r="760" spans="1:27" x14ac:dyDescent="0.3">
      <c r="A760" s="33" t="str">
        <f t="shared" si="22"/>
        <v>产前</v>
      </c>
      <c r="B760" s="34" t="str">
        <f t="shared" si="23"/>
        <v>CMA_LDT</v>
      </c>
      <c r="C760" s="33" t="s">
        <v>33</v>
      </c>
      <c r="D760" s="33" t="s">
        <v>186</v>
      </c>
      <c r="E760" s="33" t="s">
        <v>3</v>
      </c>
      <c r="F760" s="33" t="s">
        <v>214</v>
      </c>
      <c r="G760" s="33" t="s">
        <v>261</v>
      </c>
      <c r="H760" s="33" t="s">
        <v>0</v>
      </c>
      <c r="I760" s="33" t="s">
        <v>37</v>
      </c>
      <c r="J760" s="33" t="s">
        <v>38</v>
      </c>
      <c r="K760" s="33" t="s">
        <v>38</v>
      </c>
      <c r="L760" s="33" t="s">
        <v>39</v>
      </c>
      <c r="M760" s="33" t="s">
        <v>609</v>
      </c>
      <c r="N760" s="33">
        <v>200</v>
      </c>
      <c r="P760" s="33">
        <v>0</v>
      </c>
      <c r="Q760" s="33">
        <v>300</v>
      </c>
      <c r="S760" s="33">
        <v>163.19999980926499</v>
      </c>
      <c r="T760" s="33">
        <v>100</v>
      </c>
      <c r="X760" s="33">
        <v>74.399996757507296</v>
      </c>
      <c r="Y760" s="33">
        <v>88.800003051757798</v>
      </c>
      <c r="AA760" s="33">
        <v>163.19999980926499</v>
      </c>
    </row>
    <row r="761" spans="1:27" x14ac:dyDescent="0.3">
      <c r="A761" s="33" t="str">
        <f t="shared" si="22"/>
        <v>产前</v>
      </c>
      <c r="B761" s="34" t="str">
        <f t="shared" si="23"/>
        <v>CMA_产品类</v>
      </c>
      <c r="C761" s="33" t="s">
        <v>33</v>
      </c>
      <c r="D761" s="33" t="s">
        <v>186</v>
      </c>
      <c r="E761" s="33" t="s">
        <v>3</v>
      </c>
      <c r="F761" s="33" t="s">
        <v>214</v>
      </c>
      <c r="G761" s="33" t="s">
        <v>261</v>
      </c>
      <c r="H761" s="33" t="s">
        <v>0</v>
      </c>
      <c r="I761" s="33" t="s">
        <v>37</v>
      </c>
      <c r="J761" s="33" t="s">
        <v>38</v>
      </c>
      <c r="K761" s="33" t="s">
        <v>38</v>
      </c>
      <c r="L761" s="33" t="s">
        <v>39</v>
      </c>
      <c r="M761" s="33" t="s">
        <v>608</v>
      </c>
      <c r="V761" s="33">
        <v>0</v>
      </c>
    </row>
    <row r="762" spans="1:27" x14ac:dyDescent="0.3">
      <c r="A762" s="33" t="str">
        <f t="shared" ref="A762:A825" si="24">IF(L762="是","仪器设备",H762)</f>
        <v>产前</v>
      </c>
      <c r="B762" s="34" t="str">
        <f t="shared" ref="B762:B825" si="25">IF(K762="CMA",K762&amp;"_"&amp;M762,K762)</f>
        <v>NIPT</v>
      </c>
      <c r="C762" s="33" t="s">
        <v>33</v>
      </c>
      <c r="D762" s="33" t="s">
        <v>186</v>
      </c>
      <c r="E762" s="33" t="s">
        <v>3</v>
      </c>
      <c r="F762" s="33" t="s">
        <v>214</v>
      </c>
      <c r="G762" s="33" t="s">
        <v>262</v>
      </c>
      <c r="H762" s="33" t="s">
        <v>0</v>
      </c>
      <c r="I762" s="33" t="s">
        <v>78</v>
      </c>
      <c r="J762" s="33" t="s">
        <v>78</v>
      </c>
      <c r="K762" s="33" t="s">
        <v>78</v>
      </c>
      <c r="L762" s="33" t="s">
        <v>39</v>
      </c>
      <c r="M762" s="33" t="s">
        <v>609</v>
      </c>
      <c r="N762" s="33">
        <v>3</v>
      </c>
      <c r="Q762" s="33">
        <v>6</v>
      </c>
      <c r="T762" s="33">
        <v>3</v>
      </c>
    </row>
    <row r="763" spans="1:27" x14ac:dyDescent="0.3">
      <c r="A763" s="33" t="str">
        <f t="shared" si="24"/>
        <v>产前</v>
      </c>
      <c r="B763" s="34" t="str">
        <f t="shared" si="25"/>
        <v/>
      </c>
      <c r="C763" s="33" t="s">
        <v>33</v>
      </c>
      <c r="D763" s="33" t="s">
        <v>186</v>
      </c>
      <c r="E763" s="33" t="s">
        <v>3</v>
      </c>
      <c r="F763" s="33" t="s">
        <v>263</v>
      </c>
      <c r="G763" s="33" t="s">
        <v>264</v>
      </c>
      <c r="H763" s="33" t="s">
        <v>0</v>
      </c>
      <c r="I763" s="33" t="s">
        <v>265</v>
      </c>
      <c r="J763" s="33" t="s">
        <v>266</v>
      </c>
      <c r="K763" s="33" t="s">
        <v>58</v>
      </c>
      <c r="L763" s="33" t="s">
        <v>39</v>
      </c>
      <c r="M763" s="33" t="s">
        <v>609</v>
      </c>
      <c r="N763" s="33">
        <v>1.6799999475479099</v>
      </c>
      <c r="Q763" s="33">
        <v>2.5199999213218698</v>
      </c>
      <c r="T763" s="33">
        <v>0.83999997377395597</v>
      </c>
    </row>
    <row r="764" spans="1:27" x14ac:dyDescent="0.3">
      <c r="A764" s="33" t="str">
        <f t="shared" si="24"/>
        <v>产前</v>
      </c>
      <c r="B764" s="34" t="str">
        <f t="shared" si="25"/>
        <v/>
      </c>
      <c r="C764" s="33" t="s">
        <v>33</v>
      </c>
      <c r="D764" s="33" t="s">
        <v>186</v>
      </c>
      <c r="E764" s="33" t="s">
        <v>3</v>
      </c>
      <c r="F764" s="33" t="s">
        <v>263</v>
      </c>
      <c r="G764" s="33" t="s">
        <v>264</v>
      </c>
      <c r="H764" s="33" t="s">
        <v>0</v>
      </c>
      <c r="I764" s="33" t="s">
        <v>79</v>
      </c>
      <c r="J764" s="33" t="s">
        <v>178</v>
      </c>
      <c r="K764" s="33" t="s">
        <v>58</v>
      </c>
      <c r="L764" s="33" t="s">
        <v>39</v>
      </c>
      <c r="M764" s="33" t="s">
        <v>609</v>
      </c>
      <c r="N764" s="33">
        <v>36.400001525878899</v>
      </c>
      <c r="P764" s="33">
        <v>36.960000991821303</v>
      </c>
      <c r="Q764" s="33">
        <v>54.600002288818402</v>
      </c>
      <c r="S764" s="33">
        <v>70.559999465942397</v>
      </c>
      <c r="T764" s="33">
        <v>18.200000762939499</v>
      </c>
      <c r="Y764" s="33">
        <v>33.599998474121101</v>
      </c>
      <c r="AA764" s="33">
        <v>33.599998474121101</v>
      </c>
    </row>
    <row r="765" spans="1:27" x14ac:dyDescent="0.3">
      <c r="A765" s="33" t="str">
        <f t="shared" si="24"/>
        <v>产前</v>
      </c>
      <c r="B765" s="34" t="str">
        <f t="shared" si="25"/>
        <v/>
      </c>
      <c r="C765" s="33" t="s">
        <v>33</v>
      </c>
      <c r="D765" s="33" t="s">
        <v>186</v>
      </c>
      <c r="E765" s="33" t="s">
        <v>3</v>
      </c>
      <c r="F765" s="33" t="s">
        <v>263</v>
      </c>
      <c r="G765" s="33" t="s">
        <v>264</v>
      </c>
      <c r="H765" s="33" t="s">
        <v>0</v>
      </c>
      <c r="I765" s="33" t="s">
        <v>79</v>
      </c>
      <c r="J765" s="33" t="s">
        <v>230</v>
      </c>
      <c r="K765" s="33" t="s">
        <v>58</v>
      </c>
      <c r="L765" s="33" t="s">
        <v>39</v>
      </c>
      <c r="M765" s="33" t="s">
        <v>609</v>
      </c>
      <c r="P765" s="33">
        <v>50.399999618530302</v>
      </c>
      <c r="S765" s="33">
        <v>77.559999465942397</v>
      </c>
      <c r="Y765" s="33">
        <v>27.159999847412099</v>
      </c>
      <c r="AA765" s="33">
        <v>27.159999847412099</v>
      </c>
    </row>
    <row r="766" spans="1:27" x14ac:dyDescent="0.3">
      <c r="A766" s="33" t="str">
        <f t="shared" si="24"/>
        <v>产前</v>
      </c>
      <c r="B766" s="34" t="str">
        <f t="shared" si="25"/>
        <v>CMA_LDT</v>
      </c>
      <c r="C766" s="33" t="s">
        <v>33</v>
      </c>
      <c r="D766" s="33" t="s">
        <v>186</v>
      </c>
      <c r="E766" s="33" t="s">
        <v>3</v>
      </c>
      <c r="F766" s="33" t="s">
        <v>263</v>
      </c>
      <c r="G766" s="33" t="s">
        <v>264</v>
      </c>
      <c r="H766" s="33" t="s">
        <v>0</v>
      </c>
      <c r="I766" s="33" t="s">
        <v>37</v>
      </c>
      <c r="J766" s="33" t="s">
        <v>38</v>
      </c>
      <c r="K766" s="33" t="s">
        <v>38</v>
      </c>
      <c r="L766" s="33" t="s">
        <v>39</v>
      </c>
      <c r="M766" s="33" t="s">
        <v>609</v>
      </c>
      <c r="N766" s="33">
        <v>5.8200001716613796</v>
      </c>
      <c r="P766" s="33">
        <v>0</v>
      </c>
      <c r="Q766" s="33">
        <v>11.6400003433228</v>
      </c>
      <c r="S766" s="33">
        <v>5.8239998817443803</v>
      </c>
      <c r="T766" s="33">
        <v>5.8200001716613796</v>
      </c>
      <c r="Y766" s="33">
        <v>5.8239998817443803</v>
      </c>
      <c r="AA766" s="33">
        <v>5.8239998817443803</v>
      </c>
    </row>
    <row r="767" spans="1:27" x14ac:dyDescent="0.3">
      <c r="A767" s="33" t="str">
        <f t="shared" si="24"/>
        <v>新生儿</v>
      </c>
      <c r="B767" s="34" t="str">
        <f t="shared" si="25"/>
        <v/>
      </c>
      <c r="C767" s="33" t="s">
        <v>33</v>
      </c>
      <c r="D767" s="33" t="s">
        <v>186</v>
      </c>
      <c r="E767" s="33" t="s">
        <v>3</v>
      </c>
      <c r="F767" s="33" t="s">
        <v>263</v>
      </c>
      <c r="G767" s="33" t="s">
        <v>264</v>
      </c>
      <c r="H767" s="33" t="s">
        <v>1</v>
      </c>
      <c r="I767" s="33" t="s">
        <v>92</v>
      </c>
      <c r="J767" s="33" t="s">
        <v>92</v>
      </c>
      <c r="K767" s="33" t="s">
        <v>58</v>
      </c>
      <c r="L767" s="33" t="s">
        <v>39</v>
      </c>
      <c r="M767" s="33" t="s">
        <v>609</v>
      </c>
      <c r="P767" s="33">
        <v>0</v>
      </c>
      <c r="S767" s="33">
        <v>1.2599999904632599</v>
      </c>
      <c r="Y767" s="33">
        <v>1.2599999904632599</v>
      </c>
      <c r="AA767" s="33">
        <v>1.2599999904632599</v>
      </c>
    </row>
    <row r="768" spans="1:27" x14ac:dyDescent="0.3">
      <c r="A768" s="33" t="str">
        <f t="shared" si="24"/>
        <v>新生儿</v>
      </c>
      <c r="B768" s="34" t="str">
        <f t="shared" si="25"/>
        <v/>
      </c>
      <c r="C768" s="33" t="s">
        <v>33</v>
      </c>
      <c r="D768" s="33" t="s">
        <v>186</v>
      </c>
      <c r="E768" s="33" t="s">
        <v>3</v>
      </c>
      <c r="F768" s="33" t="s">
        <v>263</v>
      </c>
      <c r="G768" s="33" t="s">
        <v>264</v>
      </c>
      <c r="H768" s="33" t="s">
        <v>1</v>
      </c>
      <c r="I768" s="33" t="s">
        <v>233</v>
      </c>
      <c r="J768" s="33" t="s">
        <v>234</v>
      </c>
      <c r="K768" s="33" t="s">
        <v>58</v>
      </c>
      <c r="L768" s="33" t="s">
        <v>39</v>
      </c>
      <c r="M768" s="33" t="s">
        <v>609</v>
      </c>
      <c r="P768" s="33">
        <v>0.41999998688697798</v>
      </c>
      <c r="S768" s="33">
        <v>0.41999998688697798</v>
      </c>
    </row>
    <row r="769" spans="1:27" x14ac:dyDescent="0.3">
      <c r="A769" s="33" t="str">
        <f t="shared" si="24"/>
        <v>产前</v>
      </c>
      <c r="B769" s="34" t="str">
        <f t="shared" si="25"/>
        <v>CMA_LDT</v>
      </c>
      <c r="C769" s="33" t="s">
        <v>33</v>
      </c>
      <c r="D769" s="33" t="s">
        <v>186</v>
      </c>
      <c r="E769" s="33" t="s">
        <v>3</v>
      </c>
      <c r="F769" s="33" t="s">
        <v>263</v>
      </c>
      <c r="G769" s="33" t="s">
        <v>267</v>
      </c>
      <c r="H769" s="33" t="s">
        <v>0</v>
      </c>
      <c r="I769" s="33" t="s">
        <v>37</v>
      </c>
      <c r="J769" s="33" t="s">
        <v>38</v>
      </c>
      <c r="K769" s="33" t="s">
        <v>38</v>
      </c>
      <c r="L769" s="33" t="s">
        <v>39</v>
      </c>
      <c r="M769" s="33" t="s">
        <v>609</v>
      </c>
      <c r="P769" s="33">
        <v>4.1599998474121103</v>
      </c>
      <c r="S769" s="33">
        <v>4.1599998474121103</v>
      </c>
    </row>
    <row r="770" spans="1:27" x14ac:dyDescent="0.3">
      <c r="A770" s="33" t="str">
        <f t="shared" si="24"/>
        <v>产前</v>
      </c>
      <c r="B770" s="34" t="str">
        <f t="shared" si="25"/>
        <v/>
      </c>
      <c r="C770" s="33" t="s">
        <v>33</v>
      </c>
      <c r="D770" s="33" t="s">
        <v>186</v>
      </c>
      <c r="E770" s="33" t="s">
        <v>3</v>
      </c>
      <c r="F770" s="33" t="s">
        <v>263</v>
      </c>
      <c r="G770" s="33" t="s">
        <v>268</v>
      </c>
      <c r="H770" s="33" t="s">
        <v>0</v>
      </c>
      <c r="I770" s="33" t="s">
        <v>265</v>
      </c>
      <c r="J770" s="33" t="s">
        <v>266</v>
      </c>
      <c r="K770" s="33" t="s">
        <v>58</v>
      </c>
      <c r="L770" s="33" t="s">
        <v>39</v>
      </c>
      <c r="M770" s="33" t="s">
        <v>609</v>
      </c>
      <c r="N770" s="33">
        <v>8.3999996185302699</v>
      </c>
      <c r="Q770" s="33">
        <v>12.599999427795399</v>
      </c>
      <c r="T770" s="33">
        <v>4.1999998092651403</v>
      </c>
    </row>
    <row r="771" spans="1:27" x14ac:dyDescent="0.3">
      <c r="A771" s="33" t="str">
        <f t="shared" si="24"/>
        <v>产前</v>
      </c>
      <c r="B771" s="34" t="str">
        <f t="shared" si="25"/>
        <v/>
      </c>
      <c r="C771" s="33" t="s">
        <v>33</v>
      </c>
      <c r="D771" s="33" t="s">
        <v>186</v>
      </c>
      <c r="E771" s="33" t="s">
        <v>3</v>
      </c>
      <c r="F771" s="33" t="s">
        <v>263</v>
      </c>
      <c r="G771" s="33" t="s">
        <v>268</v>
      </c>
      <c r="H771" s="33" t="s">
        <v>0</v>
      </c>
      <c r="I771" s="33" t="s">
        <v>79</v>
      </c>
      <c r="J771" s="33" t="s">
        <v>178</v>
      </c>
      <c r="K771" s="33" t="s">
        <v>58</v>
      </c>
      <c r="L771" s="33" t="s">
        <v>39</v>
      </c>
      <c r="M771" s="33" t="s">
        <v>609</v>
      </c>
      <c r="N771" s="33">
        <v>6.4000000953674299</v>
      </c>
      <c r="Q771" s="33">
        <v>9.6000001430511492</v>
      </c>
      <c r="T771" s="33">
        <v>3.2000000476837198</v>
      </c>
    </row>
    <row r="772" spans="1:27" x14ac:dyDescent="0.3">
      <c r="A772" s="33" t="str">
        <f t="shared" si="24"/>
        <v>产前</v>
      </c>
      <c r="B772" s="34" t="str">
        <f t="shared" si="25"/>
        <v/>
      </c>
      <c r="C772" s="33" t="s">
        <v>33</v>
      </c>
      <c r="D772" s="33" t="s">
        <v>186</v>
      </c>
      <c r="E772" s="33" t="s">
        <v>205</v>
      </c>
      <c r="F772" s="33" t="s">
        <v>257</v>
      </c>
      <c r="G772" s="33" t="s">
        <v>269</v>
      </c>
      <c r="H772" s="33" t="s">
        <v>0</v>
      </c>
      <c r="I772" s="33" t="s">
        <v>45</v>
      </c>
      <c r="J772" s="33" t="s">
        <v>46</v>
      </c>
      <c r="K772" s="33" t="s">
        <v>58</v>
      </c>
      <c r="L772" s="33" t="s">
        <v>39</v>
      </c>
      <c r="M772" s="33" t="s">
        <v>608</v>
      </c>
      <c r="P772" s="33">
        <v>11.300000190734901</v>
      </c>
      <c r="S772" s="33">
        <v>17.700000286102298</v>
      </c>
      <c r="Z772" s="33">
        <v>6.4000000953674299</v>
      </c>
      <c r="AA772" s="33">
        <v>6.4000000953674299</v>
      </c>
    </row>
    <row r="773" spans="1:27" x14ac:dyDescent="0.3">
      <c r="A773" s="33" t="str">
        <f t="shared" si="24"/>
        <v>产前</v>
      </c>
      <c r="B773" s="34" t="str">
        <f t="shared" si="25"/>
        <v>血清学筛查</v>
      </c>
      <c r="C773" s="33" t="s">
        <v>33</v>
      </c>
      <c r="D773" s="33" t="s">
        <v>186</v>
      </c>
      <c r="E773" s="33" t="s">
        <v>205</v>
      </c>
      <c r="F773" s="33" t="s">
        <v>257</v>
      </c>
      <c r="G773" s="33" t="s">
        <v>269</v>
      </c>
      <c r="H773" s="33" t="s">
        <v>0</v>
      </c>
      <c r="I773" s="33" t="s">
        <v>79</v>
      </c>
      <c r="J773" s="33" t="s">
        <v>80</v>
      </c>
      <c r="K773" s="33" t="s">
        <v>79</v>
      </c>
      <c r="L773" s="33" t="s">
        <v>39</v>
      </c>
      <c r="M773" s="33" t="s">
        <v>608</v>
      </c>
      <c r="N773" s="33">
        <v>148.5</v>
      </c>
      <c r="P773" s="33">
        <v>96</v>
      </c>
      <c r="Q773" s="33">
        <v>224.40000152587899</v>
      </c>
      <c r="S773" s="33">
        <v>288</v>
      </c>
      <c r="T773" s="33">
        <v>75.900001525878906</v>
      </c>
      <c r="V773" s="33">
        <v>96</v>
      </c>
      <c r="W773" s="33">
        <v>96</v>
      </c>
      <c r="Z773" s="33">
        <v>96</v>
      </c>
      <c r="AA773" s="33">
        <v>192</v>
      </c>
    </row>
    <row r="774" spans="1:27" x14ac:dyDescent="0.3">
      <c r="A774" s="33" t="str">
        <f t="shared" si="24"/>
        <v>产前</v>
      </c>
      <c r="B774" s="34" t="str">
        <f t="shared" si="25"/>
        <v>血清学筛查</v>
      </c>
      <c r="C774" s="33" t="s">
        <v>33</v>
      </c>
      <c r="D774" s="33" t="s">
        <v>186</v>
      </c>
      <c r="E774" s="33" t="s">
        <v>205</v>
      </c>
      <c r="F774" s="33" t="s">
        <v>257</v>
      </c>
      <c r="G774" s="33" t="s">
        <v>269</v>
      </c>
      <c r="H774" s="33" t="s">
        <v>0</v>
      </c>
      <c r="I774" s="33" t="s">
        <v>79</v>
      </c>
      <c r="J774" s="33" t="s">
        <v>102</v>
      </c>
      <c r="K774" s="33" t="s">
        <v>79</v>
      </c>
      <c r="L774" s="33" t="s">
        <v>39</v>
      </c>
      <c r="M774" s="33" t="s">
        <v>608</v>
      </c>
      <c r="N774" s="33">
        <v>17.5</v>
      </c>
      <c r="Q774" s="33">
        <v>30</v>
      </c>
      <c r="T774" s="33">
        <v>12.5</v>
      </c>
    </row>
    <row r="775" spans="1:27" x14ac:dyDescent="0.3">
      <c r="A775" s="33" t="str">
        <f t="shared" si="24"/>
        <v>产前</v>
      </c>
      <c r="B775" s="34" t="str">
        <f t="shared" si="25"/>
        <v>血清学筛查</v>
      </c>
      <c r="C775" s="33" t="s">
        <v>33</v>
      </c>
      <c r="D775" s="33" t="s">
        <v>186</v>
      </c>
      <c r="E775" s="33" t="s">
        <v>205</v>
      </c>
      <c r="F775" s="33" t="s">
        <v>257</v>
      </c>
      <c r="G775" s="33" t="s">
        <v>269</v>
      </c>
      <c r="H775" s="33" t="s">
        <v>0</v>
      </c>
      <c r="I775" s="33" t="s">
        <v>79</v>
      </c>
      <c r="J775" s="33" t="s">
        <v>103</v>
      </c>
      <c r="K775" s="33" t="s">
        <v>79</v>
      </c>
      <c r="L775" s="33" t="s">
        <v>39</v>
      </c>
      <c r="M775" s="33" t="s">
        <v>608</v>
      </c>
      <c r="N775" s="33">
        <v>28</v>
      </c>
      <c r="Q775" s="33">
        <v>48</v>
      </c>
      <c r="T775" s="33">
        <v>20</v>
      </c>
    </row>
    <row r="776" spans="1:27" x14ac:dyDescent="0.3">
      <c r="A776" s="33" t="str">
        <f t="shared" si="24"/>
        <v>产前</v>
      </c>
      <c r="B776" s="34" t="str">
        <f t="shared" si="25"/>
        <v/>
      </c>
      <c r="C776" s="33" t="s">
        <v>33</v>
      </c>
      <c r="D776" s="33" t="s">
        <v>186</v>
      </c>
      <c r="E776" s="33" t="s">
        <v>205</v>
      </c>
      <c r="F776" s="33" t="s">
        <v>257</v>
      </c>
      <c r="G776" s="33" t="s">
        <v>269</v>
      </c>
      <c r="H776" s="33" t="s">
        <v>0</v>
      </c>
      <c r="I776" s="33" t="s">
        <v>79</v>
      </c>
      <c r="J776" s="33" t="s">
        <v>82</v>
      </c>
      <c r="K776" s="33" t="s">
        <v>58</v>
      </c>
      <c r="L776" s="33" t="s">
        <v>39</v>
      </c>
      <c r="M776" s="33" t="s">
        <v>608</v>
      </c>
      <c r="P776" s="33">
        <v>10</v>
      </c>
      <c r="S776" s="33">
        <v>10</v>
      </c>
    </row>
    <row r="777" spans="1:27" x14ac:dyDescent="0.3">
      <c r="A777" s="33" t="str">
        <f t="shared" si="24"/>
        <v>产前</v>
      </c>
      <c r="B777" s="34" t="str">
        <f t="shared" si="25"/>
        <v>CMA_LDT</v>
      </c>
      <c r="C777" s="33" t="s">
        <v>33</v>
      </c>
      <c r="D777" s="33" t="s">
        <v>186</v>
      </c>
      <c r="E777" s="33" t="s">
        <v>3</v>
      </c>
      <c r="F777" s="33" t="s">
        <v>214</v>
      </c>
      <c r="G777" s="33" t="s">
        <v>270</v>
      </c>
      <c r="H777" s="33" t="s">
        <v>0</v>
      </c>
      <c r="I777" s="33" t="s">
        <v>37</v>
      </c>
      <c r="J777" s="33" t="s">
        <v>38</v>
      </c>
      <c r="K777" s="33" t="s">
        <v>38</v>
      </c>
      <c r="L777" s="33" t="s">
        <v>39</v>
      </c>
      <c r="M777" s="33" t="s">
        <v>609</v>
      </c>
      <c r="N777" s="33">
        <v>6.6599998474121103</v>
      </c>
      <c r="Q777" s="33">
        <v>13.319999694824199</v>
      </c>
      <c r="T777" s="33">
        <v>6.6599998474121103</v>
      </c>
    </row>
    <row r="778" spans="1:27" x14ac:dyDescent="0.3">
      <c r="A778" s="33" t="str">
        <f t="shared" si="24"/>
        <v>产前</v>
      </c>
      <c r="B778" s="34" t="str">
        <f t="shared" si="25"/>
        <v/>
      </c>
      <c r="C778" s="33" t="s">
        <v>33</v>
      </c>
      <c r="D778" s="33" t="s">
        <v>186</v>
      </c>
      <c r="E778" s="33" t="s">
        <v>3</v>
      </c>
      <c r="F778" s="33" t="s">
        <v>271</v>
      </c>
      <c r="G778" s="33" t="s">
        <v>272</v>
      </c>
      <c r="H778" s="33" t="s">
        <v>0</v>
      </c>
      <c r="I778" s="33" t="s">
        <v>45</v>
      </c>
      <c r="J778" s="33" t="s">
        <v>46</v>
      </c>
      <c r="K778" s="33" t="s">
        <v>58</v>
      </c>
      <c r="L778" s="33" t="s">
        <v>39</v>
      </c>
      <c r="M778" s="33" t="s">
        <v>608</v>
      </c>
      <c r="P778" s="33">
        <v>0</v>
      </c>
      <c r="S778" s="33">
        <v>5.1999998092651403</v>
      </c>
      <c r="W778" s="33">
        <v>5.1999998092651403</v>
      </c>
      <c r="AA778" s="33">
        <v>5.1999998092651403</v>
      </c>
    </row>
    <row r="779" spans="1:27" x14ac:dyDescent="0.3">
      <c r="A779" s="33" t="str">
        <f t="shared" si="24"/>
        <v>产前</v>
      </c>
      <c r="B779" s="34" t="str">
        <f t="shared" si="25"/>
        <v>血清学筛查</v>
      </c>
      <c r="C779" s="33" t="s">
        <v>33</v>
      </c>
      <c r="D779" s="33" t="s">
        <v>186</v>
      </c>
      <c r="E779" s="33" t="s">
        <v>3</v>
      </c>
      <c r="F779" s="33" t="s">
        <v>271</v>
      </c>
      <c r="G779" s="33" t="s">
        <v>272</v>
      </c>
      <c r="H779" s="33" t="s">
        <v>0</v>
      </c>
      <c r="I779" s="33" t="s">
        <v>79</v>
      </c>
      <c r="J779" s="33" t="s">
        <v>80</v>
      </c>
      <c r="K779" s="33" t="s">
        <v>79</v>
      </c>
      <c r="L779" s="33" t="s">
        <v>39</v>
      </c>
      <c r="M779" s="33" t="s">
        <v>608</v>
      </c>
      <c r="N779" s="33">
        <v>21.120000839233398</v>
      </c>
      <c r="Q779" s="33">
        <v>31.680001258850101</v>
      </c>
      <c r="T779" s="33">
        <v>10.560000419616699</v>
      </c>
      <c r="V779" s="33">
        <v>31.680000305175799</v>
      </c>
    </row>
    <row r="780" spans="1:27" x14ac:dyDescent="0.3">
      <c r="A780" s="33" t="str">
        <f t="shared" si="24"/>
        <v>产前</v>
      </c>
      <c r="B780" s="34" t="str">
        <f t="shared" si="25"/>
        <v>血清学筛查</v>
      </c>
      <c r="C780" s="33" t="s">
        <v>33</v>
      </c>
      <c r="D780" s="33" t="s">
        <v>186</v>
      </c>
      <c r="E780" s="33" t="s">
        <v>3</v>
      </c>
      <c r="F780" s="33" t="s">
        <v>271</v>
      </c>
      <c r="G780" s="33" t="s">
        <v>272</v>
      </c>
      <c r="H780" s="33" t="s">
        <v>0</v>
      </c>
      <c r="I780" s="33" t="s">
        <v>79</v>
      </c>
      <c r="J780" s="33" t="s">
        <v>102</v>
      </c>
      <c r="K780" s="33" t="s">
        <v>79</v>
      </c>
      <c r="L780" s="33" t="s">
        <v>39</v>
      </c>
      <c r="M780" s="33" t="s">
        <v>608</v>
      </c>
      <c r="N780" s="33">
        <v>32</v>
      </c>
      <c r="Q780" s="33">
        <v>48</v>
      </c>
      <c r="T780" s="33">
        <v>16</v>
      </c>
      <c r="V780" s="33">
        <v>48</v>
      </c>
    </row>
    <row r="781" spans="1:27" x14ac:dyDescent="0.3">
      <c r="A781" s="33" t="str">
        <f t="shared" si="24"/>
        <v>产前</v>
      </c>
      <c r="B781" s="34" t="str">
        <f t="shared" si="25"/>
        <v>血清学筛查</v>
      </c>
      <c r="C781" s="33" t="s">
        <v>33</v>
      </c>
      <c r="D781" s="33" t="s">
        <v>186</v>
      </c>
      <c r="E781" s="33" t="s">
        <v>3</v>
      </c>
      <c r="F781" s="33" t="s">
        <v>271</v>
      </c>
      <c r="G781" s="33" t="s">
        <v>272</v>
      </c>
      <c r="H781" s="33" t="s">
        <v>0</v>
      </c>
      <c r="I781" s="33" t="s">
        <v>79</v>
      </c>
      <c r="J781" s="33" t="s">
        <v>103</v>
      </c>
      <c r="K781" s="33" t="s">
        <v>79</v>
      </c>
      <c r="L781" s="33" t="s">
        <v>39</v>
      </c>
      <c r="M781" s="33" t="s">
        <v>608</v>
      </c>
      <c r="N781" s="33">
        <v>47.360000610351598</v>
      </c>
      <c r="Q781" s="33">
        <v>71.040000915527301</v>
      </c>
      <c r="T781" s="33">
        <v>23.680000305175799</v>
      </c>
      <c r="V781" s="33">
        <v>71.040000915527301</v>
      </c>
    </row>
    <row r="782" spans="1:27" x14ac:dyDescent="0.3">
      <c r="A782" s="33" t="str">
        <f t="shared" si="24"/>
        <v>产前</v>
      </c>
      <c r="B782" s="34" t="str">
        <f t="shared" si="25"/>
        <v/>
      </c>
      <c r="C782" s="33" t="s">
        <v>33</v>
      </c>
      <c r="D782" s="33" t="s">
        <v>186</v>
      </c>
      <c r="E782" s="33" t="s">
        <v>3</v>
      </c>
      <c r="F782" s="33" t="s">
        <v>271</v>
      </c>
      <c r="G782" s="33" t="s">
        <v>272</v>
      </c>
      <c r="H782" s="33" t="s">
        <v>0</v>
      </c>
      <c r="I782" s="33" t="s">
        <v>79</v>
      </c>
      <c r="J782" s="33" t="s">
        <v>104</v>
      </c>
      <c r="K782" s="33" t="s">
        <v>58</v>
      </c>
      <c r="L782" s="33" t="s">
        <v>39</v>
      </c>
      <c r="M782" s="33" t="s">
        <v>608</v>
      </c>
      <c r="N782" s="33">
        <v>0</v>
      </c>
      <c r="Q782" s="33">
        <v>2.5</v>
      </c>
      <c r="T782" s="33">
        <v>2.5</v>
      </c>
      <c r="V782" s="33">
        <v>5</v>
      </c>
    </row>
    <row r="783" spans="1:27" x14ac:dyDescent="0.3">
      <c r="A783" s="33" t="str">
        <f t="shared" si="24"/>
        <v>产前</v>
      </c>
      <c r="B783" s="34" t="str">
        <f t="shared" si="25"/>
        <v/>
      </c>
      <c r="C783" s="33" t="s">
        <v>33</v>
      </c>
      <c r="D783" s="33" t="s">
        <v>186</v>
      </c>
      <c r="E783" s="33" t="s">
        <v>3</v>
      </c>
      <c r="F783" s="33" t="s">
        <v>271</v>
      </c>
      <c r="G783" s="33" t="s">
        <v>272</v>
      </c>
      <c r="H783" s="33" t="s">
        <v>0</v>
      </c>
      <c r="I783" s="33" t="s">
        <v>79</v>
      </c>
      <c r="J783" s="33" t="s">
        <v>82</v>
      </c>
      <c r="K783" s="33" t="s">
        <v>58</v>
      </c>
      <c r="L783" s="33" t="s">
        <v>39</v>
      </c>
      <c r="M783" s="33" t="s">
        <v>608</v>
      </c>
      <c r="N783" s="33">
        <v>0</v>
      </c>
      <c r="Q783" s="33">
        <v>1</v>
      </c>
      <c r="T783" s="33">
        <v>1</v>
      </c>
      <c r="V783" s="33">
        <v>2</v>
      </c>
    </row>
    <row r="784" spans="1:27" x14ac:dyDescent="0.3">
      <c r="A784" s="33" t="str">
        <f t="shared" si="24"/>
        <v>产前</v>
      </c>
      <c r="B784" s="34" t="str">
        <f t="shared" si="25"/>
        <v/>
      </c>
      <c r="C784" s="33" t="s">
        <v>33</v>
      </c>
      <c r="D784" s="33" t="s">
        <v>186</v>
      </c>
      <c r="E784" s="33" t="s">
        <v>3</v>
      </c>
      <c r="F784" s="33" t="s">
        <v>263</v>
      </c>
      <c r="G784" s="33" t="s">
        <v>273</v>
      </c>
      <c r="H784" s="33" t="s">
        <v>0</v>
      </c>
      <c r="I784" s="33" t="s">
        <v>265</v>
      </c>
      <c r="J784" s="33" t="s">
        <v>266</v>
      </c>
      <c r="K784" s="33" t="s">
        <v>58</v>
      </c>
      <c r="L784" s="33" t="s">
        <v>39</v>
      </c>
      <c r="M784" s="33" t="s">
        <v>609</v>
      </c>
      <c r="N784" s="33">
        <v>9.6000003814697301</v>
      </c>
      <c r="Q784" s="33">
        <v>14.400000572204601</v>
      </c>
      <c r="T784" s="33">
        <v>4.8000001907348597</v>
      </c>
    </row>
    <row r="785" spans="1:27" x14ac:dyDescent="0.3">
      <c r="A785" s="33" t="str">
        <f t="shared" si="24"/>
        <v>产前</v>
      </c>
      <c r="B785" s="34" t="str">
        <f t="shared" si="25"/>
        <v/>
      </c>
      <c r="C785" s="33" t="s">
        <v>33</v>
      </c>
      <c r="D785" s="33" t="s">
        <v>186</v>
      </c>
      <c r="E785" s="33" t="s">
        <v>3</v>
      </c>
      <c r="F785" s="33" t="s">
        <v>263</v>
      </c>
      <c r="G785" s="33" t="s">
        <v>273</v>
      </c>
      <c r="H785" s="33" t="s">
        <v>0</v>
      </c>
      <c r="I785" s="33" t="s">
        <v>45</v>
      </c>
      <c r="J785" s="33" t="s">
        <v>46</v>
      </c>
      <c r="K785" s="33" t="s">
        <v>58</v>
      </c>
      <c r="L785" s="33" t="s">
        <v>39</v>
      </c>
      <c r="M785" s="33" t="s">
        <v>608</v>
      </c>
      <c r="P785" s="33">
        <v>15.3999996185303</v>
      </c>
      <c r="S785" s="33">
        <v>132.09999942779501</v>
      </c>
      <c r="V785" s="33">
        <v>1.37999999523163</v>
      </c>
      <c r="W785" s="33">
        <v>30.200000762939499</v>
      </c>
      <c r="X785" s="33">
        <v>8.3999996185302699</v>
      </c>
      <c r="Y785" s="33">
        <v>58.799999237060497</v>
      </c>
      <c r="Z785" s="33">
        <v>19.300000190734899</v>
      </c>
      <c r="AA785" s="33">
        <v>116.69999980926499</v>
      </c>
    </row>
    <row r="786" spans="1:27" x14ac:dyDescent="0.3">
      <c r="A786" s="33" t="str">
        <f t="shared" si="24"/>
        <v>产前</v>
      </c>
      <c r="B786" s="34" t="str">
        <f t="shared" si="25"/>
        <v/>
      </c>
      <c r="C786" s="33" t="s">
        <v>33</v>
      </c>
      <c r="D786" s="33" t="s">
        <v>186</v>
      </c>
      <c r="E786" s="33" t="s">
        <v>3</v>
      </c>
      <c r="F786" s="33" t="s">
        <v>263</v>
      </c>
      <c r="G786" s="33" t="s">
        <v>273</v>
      </c>
      <c r="H786" s="33" t="s">
        <v>0</v>
      </c>
      <c r="I786" s="33" t="s">
        <v>229</v>
      </c>
      <c r="J786" s="33" t="s">
        <v>229</v>
      </c>
      <c r="K786" s="33" t="s">
        <v>58</v>
      </c>
      <c r="L786" s="33" t="s">
        <v>39</v>
      </c>
      <c r="M786" s="33" t="s">
        <v>609</v>
      </c>
      <c r="P786" s="33">
        <v>0</v>
      </c>
      <c r="S786" s="33">
        <v>2.8080000877380402</v>
      </c>
      <c r="Y786" s="33">
        <v>2.8080000877380402</v>
      </c>
      <c r="AA786" s="33">
        <v>2.8080000877380402</v>
      </c>
    </row>
    <row r="787" spans="1:27" x14ac:dyDescent="0.3">
      <c r="A787" s="33" t="str">
        <f t="shared" si="24"/>
        <v>产前</v>
      </c>
      <c r="B787" s="34" t="str">
        <f t="shared" si="25"/>
        <v>血清学筛查</v>
      </c>
      <c r="C787" s="33" t="s">
        <v>33</v>
      </c>
      <c r="D787" s="33" t="s">
        <v>186</v>
      </c>
      <c r="E787" s="33" t="s">
        <v>3</v>
      </c>
      <c r="F787" s="33" t="s">
        <v>263</v>
      </c>
      <c r="G787" s="33" t="s">
        <v>273</v>
      </c>
      <c r="H787" s="33" t="s">
        <v>0</v>
      </c>
      <c r="I787" s="33" t="s">
        <v>79</v>
      </c>
      <c r="J787" s="33" t="s">
        <v>80</v>
      </c>
      <c r="K787" s="33" t="s">
        <v>79</v>
      </c>
      <c r="L787" s="33" t="s">
        <v>39</v>
      </c>
      <c r="M787" s="33" t="s">
        <v>608</v>
      </c>
      <c r="N787" s="33">
        <v>91</v>
      </c>
      <c r="P787" s="33">
        <v>0</v>
      </c>
      <c r="Q787" s="33">
        <v>136.5</v>
      </c>
      <c r="S787" s="33">
        <v>96</v>
      </c>
      <c r="T787" s="33">
        <v>45.5</v>
      </c>
      <c r="V787" s="33">
        <v>100.800003051758</v>
      </c>
      <c r="Z787" s="33">
        <v>96</v>
      </c>
      <c r="AA787" s="33">
        <v>96</v>
      </c>
    </row>
    <row r="788" spans="1:27" x14ac:dyDescent="0.3">
      <c r="A788" s="33" t="str">
        <f t="shared" si="24"/>
        <v>产前</v>
      </c>
      <c r="B788" s="34" t="str">
        <f t="shared" si="25"/>
        <v>血清学筛查</v>
      </c>
      <c r="C788" s="33" t="s">
        <v>33</v>
      </c>
      <c r="D788" s="33" t="s">
        <v>186</v>
      </c>
      <c r="E788" s="33" t="s">
        <v>3</v>
      </c>
      <c r="F788" s="33" t="s">
        <v>263</v>
      </c>
      <c r="G788" s="33" t="s">
        <v>273</v>
      </c>
      <c r="H788" s="33" t="s">
        <v>0</v>
      </c>
      <c r="I788" s="33" t="s">
        <v>79</v>
      </c>
      <c r="J788" s="33" t="s">
        <v>103</v>
      </c>
      <c r="K788" s="33" t="s">
        <v>79</v>
      </c>
      <c r="L788" s="33" t="s">
        <v>39</v>
      </c>
      <c r="M788" s="33" t="s">
        <v>608</v>
      </c>
      <c r="N788" s="33">
        <v>85.239997863769503</v>
      </c>
      <c r="P788" s="33">
        <v>0</v>
      </c>
      <c r="Q788" s="33">
        <v>127.859996795654</v>
      </c>
      <c r="S788" s="33">
        <v>70.199996948242202</v>
      </c>
      <c r="T788" s="33">
        <v>42.619998931884801</v>
      </c>
      <c r="V788" s="33">
        <v>106.55999755859401</v>
      </c>
      <c r="Z788" s="33">
        <v>70.199996948242202</v>
      </c>
      <c r="AA788" s="33">
        <v>70.199996948242202</v>
      </c>
    </row>
    <row r="789" spans="1:27" x14ac:dyDescent="0.3">
      <c r="A789" s="33" t="str">
        <f t="shared" si="24"/>
        <v>产前</v>
      </c>
      <c r="B789" s="34" t="str">
        <f t="shared" si="25"/>
        <v>血清学筛查</v>
      </c>
      <c r="C789" s="33" t="s">
        <v>33</v>
      </c>
      <c r="D789" s="33" t="s">
        <v>186</v>
      </c>
      <c r="E789" s="33" t="s">
        <v>3</v>
      </c>
      <c r="F789" s="33" t="s">
        <v>263</v>
      </c>
      <c r="G789" s="33" t="s">
        <v>273</v>
      </c>
      <c r="H789" s="33" t="s">
        <v>0</v>
      </c>
      <c r="I789" s="33" t="s">
        <v>79</v>
      </c>
      <c r="J789" s="33" t="s">
        <v>81</v>
      </c>
      <c r="K789" s="33" t="s">
        <v>79</v>
      </c>
      <c r="L789" s="33" t="s">
        <v>39</v>
      </c>
      <c r="M789" s="33" t="s">
        <v>608</v>
      </c>
      <c r="N789" s="33">
        <v>65</v>
      </c>
      <c r="P789" s="33">
        <v>0</v>
      </c>
      <c r="Q789" s="33">
        <v>97.5</v>
      </c>
      <c r="S789" s="33">
        <v>68.099998474121094</v>
      </c>
      <c r="T789" s="33">
        <v>32.5</v>
      </c>
      <c r="V789" s="33">
        <v>72</v>
      </c>
      <c r="Z789" s="33">
        <v>68.099998474121094</v>
      </c>
      <c r="AA789" s="33">
        <v>68.099998474121094</v>
      </c>
    </row>
    <row r="790" spans="1:27" x14ac:dyDescent="0.3">
      <c r="A790" s="33" t="str">
        <f t="shared" si="24"/>
        <v>产前</v>
      </c>
      <c r="B790" s="34" t="str">
        <f t="shared" si="25"/>
        <v/>
      </c>
      <c r="C790" s="33" t="s">
        <v>33</v>
      </c>
      <c r="D790" s="33" t="s">
        <v>186</v>
      </c>
      <c r="E790" s="33" t="s">
        <v>3</v>
      </c>
      <c r="F790" s="33" t="s">
        <v>263</v>
      </c>
      <c r="G790" s="33" t="s">
        <v>273</v>
      </c>
      <c r="H790" s="33" t="s">
        <v>0</v>
      </c>
      <c r="I790" s="33" t="s">
        <v>79</v>
      </c>
      <c r="J790" s="33" t="s">
        <v>178</v>
      </c>
      <c r="K790" s="33" t="s">
        <v>58</v>
      </c>
      <c r="L790" s="33" t="s">
        <v>39</v>
      </c>
      <c r="M790" s="33" t="s">
        <v>609</v>
      </c>
      <c r="N790" s="33">
        <v>24</v>
      </c>
      <c r="P790" s="33">
        <v>0</v>
      </c>
      <c r="Q790" s="33">
        <v>36</v>
      </c>
      <c r="S790" s="33">
        <v>71.640001296997099</v>
      </c>
      <c r="T790" s="33">
        <v>12</v>
      </c>
      <c r="Y790" s="33">
        <v>71.640001296997099</v>
      </c>
      <c r="AA790" s="33">
        <v>71.640001296997099</v>
      </c>
    </row>
    <row r="791" spans="1:27" x14ac:dyDescent="0.3">
      <c r="A791" s="33" t="str">
        <f t="shared" si="24"/>
        <v>产前</v>
      </c>
      <c r="B791" s="34" t="str">
        <f t="shared" si="25"/>
        <v/>
      </c>
      <c r="C791" s="33" t="s">
        <v>33</v>
      </c>
      <c r="D791" s="33" t="s">
        <v>186</v>
      </c>
      <c r="E791" s="33" t="s">
        <v>3</v>
      </c>
      <c r="F791" s="33" t="s">
        <v>263</v>
      </c>
      <c r="G791" s="33" t="s">
        <v>273</v>
      </c>
      <c r="H791" s="33" t="s">
        <v>0</v>
      </c>
      <c r="I791" s="33" t="s">
        <v>79</v>
      </c>
      <c r="J791" s="33" t="s">
        <v>178</v>
      </c>
      <c r="K791" s="33" t="s">
        <v>58</v>
      </c>
      <c r="L791" s="33" t="s">
        <v>39</v>
      </c>
      <c r="M791" s="33" t="s">
        <v>608</v>
      </c>
      <c r="P791" s="33">
        <v>17.280000686645501</v>
      </c>
      <c r="S791" s="33">
        <v>17.280000686645501</v>
      </c>
      <c r="V791" s="33">
        <v>12</v>
      </c>
    </row>
    <row r="792" spans="1:27" x14ac:dyDescent="0.3">
      <c r="A792" s="33" t="str">
        <f t="shared" si="24"/>
        <v>产前</v>
      </c>
      <c r="B792" s="34" t="str">
        <f t="shared" si="25"/>
        <v/>
      </c>
      <c r="C792" s="33" t="s">
        <v>33</v>
      </c>
      <c r="D792" s="33" t="s">
        <v>186</v>
      </c>
      <c r="E792" s="33" t="s">
        <v>3</v>
      </c>
      <c r="F792" s="33" t="s">
        <v>263</v>
      </c>
      <c r="G792" s="33" t="s">
        <v>273</v>
      </c>
      <c r="H792" s="33" t="s">
        <v>0</v>
      </c>
      <c r="I792" s="33" t="s">
        <v>79</v>
      </c>
      <c r="J792" s="33" t="s">
        <v>230</v>
      </c>
      <c r="K792" s="33" t="s">
        <v>58</v>
      </c>
      <c r="L792" s="33" t="s">
        <v>39</v>
      </c>
      <c r="M792" s="33" t="s">
        <v>609</v>
      </c>
      <c r="N792" s="33">
        <v>39.840000152587898</v>
      </c>
      <c r="P792" s="33">
        <v>0</v>
      </c>
      <c r="Q792" s="33">
        <v>59.7600002288818</v>
      </c>
      <c r="S792" s="33">
        <v>18.000000476837201</v>
      </c>
      <c r="T792" s="33">
        <v>19.920000076293899</v>
      </c>
      <c r="Y792" s="33">
        <v>18.000000476837201</v>
      </c>
      <c r="AA792" s="33">
        <v>18.000000476837201</v>
      </c>
    </row>
    <row r="793" spans="1:27" x14ac:dyDescent="0.3">
      <c r="A793" s="33" t="str">
        <f t="shared" si="24"/>
        <v>产前</v>
      </c>
      <c r="B793" s="34" t="str">
        <f t="shared" si="25"/>
        <v/>
      </c>
      <c r="C793" s="33" t="s">
        <v>33</v>
      </c>
      <c r="D793" s="33" t="s">
        <v>186</v>
      </c>
      <c r="E793" s="33" t="s">
        <v>3</v>
      </c>
      <c r="F793" s="33" t="s">
        <v>263</v>
      </c>
      <c r="G793" s="33" t="s">
        <v>273</v>
      </c>
      <c r="H793" s="33" t="s">
        <v>0</v>
      </c>
      <c r="I793" s="33" t="s">
        <v>79</v>
      </c>
      <c r="J793" s="33" t="s">
        <v>230</v>
      </c>
      <c r="K793" s="33" t="s">
        <v>58</v>
      </c>
      <c r="L793" s="33" t="s">
        <v>39</v>
      </c>
      <c r="M793" s="33" t="s">
        <v>608</v>
      </c>
      <c r="V793" s="33">
        <v>24</v>
      </c>
    </row>
    <row r="794" spans="1:27" x14ac:dyDescent="0.3">
      <c r="A794" s="33" t="str">
        <f t="shared" si="24"/>
        <v>产前</v>
      </c>
      <c r="B794" s="34" t="str">
        <f t="shared" si="25"/>
        <v/>
      </c>
      <c r="C794" s="33" t="s">
        <v>33</v>
      </c>
      <c r="D794" s="33" t="s">
        <v>186</v>
      </c>
      <c r="E794" s="33" t="s">
        <v>3</v>
      </c>
      <c r="F794" s="33" t="s">
        <v>263</v>
      </c>
      <c r="G794" s="33" t="s">
        <v>273</v>
      </c>
      <c r="H794" s="33" t="s">
        <v>0</v>
      </c>
      <c r="I794" s="33" t="s">
        <v>37</v>
      </c>
      <c r="J794" s="33" t="s">
        <v>83</v>
      </c>
      <c r="K794" s="33" t="s">
        <v>58</v>
      </c>
      <c r="L794" s="33" t="s">
        <v>39</v>
      </c>
      <c r="M794" s="33" t="s">
        <v>609</v>
      </c>
      <c r="N794" s="33">
        <v>81.599998474121094</v>
      </c>
      <c r="Q794" s="33">
        <v>122.399997711182</v>
      </c>
      <c r="T794" s="33">
        <v>40.799999237060497</v>
      </c>
    </row>
    <row r="795" spans="1:27" x14ac:dyDescent="0.3">
      <c r="A795" s="33" t="str">
        <f t="shared" si="24"/>
        <v>产前</v>
      </c>
      <c r="B795" s="34" t="str">
        <f t="shared" si="25"/>
        <v>CMA_LDT</v>
      </c>
      <c r="C795" s="33" t="s">
        <v>33</v>
      </c>
      <c r="D795" s="33" t="s">
        <v>186</v>
      </c>
      <c r="E795" s="33" t="s">
        <v>3</v>
      </c>
      <c r="F795" s="33" t="s">
        <v>263</v>
      </c>
      <c r="G795" s="33" t="s">
        <v>273</v>
      </c>
      <c r="H795" s="33" t="s">
        <v>0</v>
      </c>
      <c r="I795" s="33" t="s">
        <v>37</v>
      </c>
      <c r="J795" s="33" t="s">
        <v>38</v>
      </c>
      <c r="K795" s="33" t="s">
        <v>38</v>
      </c>
      <c r="L795" s="33" t="s">
        <v>39</v>
      </c>
      <c r="M795" s="33" t="s">
        <v>609</v>
      </c>
      <c r="N795" s="33">
        <v>225</v>
      </c>
      <c r="P795" s="33">
        <v>0</v>
      </c>
      <c r="Q795" s="33">
        <v>337.5</v>
      </c>
      <c r="S795" s="33">
        <v>229.631999969482</v>
      </c>
      <c r="T795" s="33">
        <v>112.5</v>
      </c>
      <c r="Y795" s="33">
        <v>229.631999969482</v>
      </c>
      <c r="AA795" s="33">
        <v>229.631999969482</v>
      </c>
    </row>
    <row r="796" spans="1:27" x14ac:dyDescent="0.3">
      <c r="A796" s="33" t="str">
        <f t="shared" si="24"/>
        <v>产前</v>
      </c>
      <c r="B796" s="34" t="str">
        <f t="shared" si="25"/>
        <v>CMA_产品类</v>
      </c>
      <c r="C796" s="33" t="s">
        <v>33</v>
      </c>
      <c r="D796" s="33" t="s">
        <v>186</v>
      </c>
      <c r="E796" s="33" t="s">
        <v>3</v>
      </c>
      <c r="F796" s="33" t="s">
        <v>263</v>
      </c>
      <c r="G796" s="33" t="s">
        <v>273</v>
      </c>
      <c r="H796" s="33" t="s">
        <v>0</v>
      </c>
      <c r="I796" s="33" t="s">
        <v>37</v>
      </c>
      <c r="J796" s="33" t="s">
        <v>38</v>
      </c>
      <c r="K796" s="33" t="s">
        <v>38</v>
      </c>
      <c r="L796" s="33" t="s">
        <v>39</v>
      </c>
      <c r="M796" s="33" t="s">
        <v>608</v>
      </c>
      <c r="V796" s="33">
        <v>0</v>
      </c>
    </row>
    <row r="797" spans="1:27" x14ac:dyDescent="0.3">
      <c r="A797" s="33" t="str">
        <f t="shared" si="24"/>
        <v>新生儿</v>
      </c>
      <c r="B797" s="34" t="str">
        <f t="shared" si="25"/>
        <v/>
      </c>
      <c r="C797" s="33" t="s">
        <v>33</v>
      </c>
      <c r="D797" s="33" t="s">
        <v>186</v>
      </c>
      <c r="E797" s="33" t="s">
        <v>3</v>
      </c>
      <c r="F797" s="33" t="s">
        <v>263</v>
      </c>
      <c r="G797" s="33" t="s">
        <v>273</v>
      </c>
      <c r="H797" s="33" t="s">
        <v>1</v>
      </c>
      <c r="I797" s="33" t="s">
        <v>92</v>
      </c>
      <c r="J797" s="33" t="s">
        <v>92</v>
      </c>
      <c r="K797" s="33" t="s">
        <v>58</v>
      </c>
      <c r="L797" s="33" t="s">
        <v>39</v>
      </c>
      <c r="M797" s="33" t="s">
        <v>609</v>
      </c>
      <c r="N797" s="33">
        <v>24</v>
      </c>
      <c r="Q797" s="33">
        <v>36</v>
      </c>
      <c r="T797" s="33">
        <v>12</v>
      </c>
    </row>
    <row r="798" spans="1:27" x14ac:dyDescent="0.3">
      <c r="A798" s="33" t="str">
        <f t="shared" si="24"/>
        <v>新生儿</v>
      </c>
      <c r="B798" s="34" t="str">
        <f t="shared" si="25"/>
        <v/>
      </c>
      <c r="C798" s="33" t="s">
        <v>33</v>
      </c>
      <c r="D798" s="33" t="s">
        <v>186</v>
      </c>
      <c r="E798" s="33" t="s">
        <v>3</v>
      </c>
      <c r="F798" s="33" t="s">
        <v>263</v>
      </c>
      <c r="G798" s="33" t="s">
        <v>273</v>
      </c>
      <c r="H798" s="33" t="s">
        <v>1</v>
      </c>
      <c r="I798" s="33" t="s">
        <v>233</v>
      </c>
      <c r="J798" s="33" t="s">
        <v>234</v>
      </c>
      <c r="K798" s="33" t="s">
        <v>58</v>
      </c>
      <c r="L798" s="33" t="s">
        <v>39</v>
      </c>
      <c r="M798" s="33" t="s">
        <v>609</v>
      </c>
      <c r="P798" s="33">
        <v>0</v>
      </c>
      <c r="S798" s="33">
        <v>11.1599998474121</v>
      </c>
      <c r="Y798" s="33">
        <v>11.1599998474121</v>
      </c>
      <c r="AA798" s="33">
        <v>11.1599998474121</v>
      </c>
    </row>
    <row r="799" spans="1:27" x14ac:dyDescent="0.3">
      <c r="A799" s="33" t="str">
        <f t="shared" si="24"/>
        <v>新生儿</v>
      </c>
      <c r="B799" s="34" t="str">
        <f t="shared" si="25"/>
        <v/>
      </c>
      <c r="C799" s="33" t="s">
        <v>33</v>
      </c>
      <c r="D799" s="33" t="s">
        <v>186</v>
      </c>
      <c r="E799" s="33" t="s">
        <v>3</v>
      </c>
      <c r="F799" s="33" t="s">
        <v>263</v>
      </c>
      <c r="G799" s="33" t="s">
        <v>273</v>
      </c>
      <c r="H799" s="33" t="s">
        <v>1</v>
      </c>
      <c r="I799" s="33" t="s">
        <v>95</v>
      </c>
      <c r="J799" s="33" t="s">
        <v>144</v>
      </c>
      <c r="K799" s="33" t="s">
        <v>58</v>
      </c>
      <c r="L799" s="33" t="s">
        <v>39</v>
      </c>
      <c r="M799" s="33" t="s">
        <v>609</v>
      </c>
      <c r="P799" s="33">
        <v>0</v>
      </c>
      <c r="S799" s="33">
        <v>1.8899999856948899</v>
      </c>
      <c r="Y799" s="33">
        <v>1.8899999856948899</v>
      </c>
      <c r="AA799" s="33">
        <v>1.8899999856948899</v>
      </c>
    </row>
    <row r="800" spans="1:27" x14ac:dyDescent="0.3">
      <c r="A800" s="33" t="str">
        <f t="shared" si="24"/>
        <v>新生儿</v>
      </c>
      <c r="B800" s="34" t="str">
        <f t="shared" si="25"/>
        <v/>
      </c>
      <c r="C800" s="33" t="s">
        <v>33</v>
      </c>
      <c r="D800" s="33" t="s">
        <v>186</v>
      </c>
      <c r="E800" s="33" t="s">
        <v>3</v>
      </c>
      <c r="F800" s="33" t="s">
        <v>263</v>
      </c>
      <c r="G800" s="33" t="s">
        <v>273</v>
      </c>
      <c r="H800" s="33" t="s">
        <v>1</v>
      </c>
      <c r="I800" s="33" t="s">
        <v>95</v>
      </c>
      <c r="J800" s="33" t="s">
        <v>606</v>
      </c>
      <c r="K800" s="33" t="s">
        <v>58</v>
      </c>
      <c r="L800" s="33" t="s">
        <v>39</v>
      </c>
      <c r="M800" s="33" t="s">
        <v>609</v>
      </c>
      <c r="P800" s="33">
        <v>0</v>
      </c>
      <c r="S800" s="33">
        <v>2.8080000877380402</v>
      </c>
      <c r="Y800" s="33">
        <v>2.8080000877380402</v>
      </c>
      <c r="AA800" s="33">
        <v>2.8080000877380402</v>
      </c>
    </row>
    <row r="801" spans="1:27" x14ac:dyDescent="0.3">
      <c r="A801" s="33" t="str">
        <f t="shared" si="24"/>
        <v>产前</v>
      </c>
      <c r="B801" s="34" t="str">
        <f t="shared" si="25"/>
        <v>CMA_LDT</v>
      </c>
      <c r="C801" s="33" t="s">
        <v>33</v>
      </c>
      <c r="D801" s="33" t="s">
        <v>186</v>
      </c>
      <c r="E801" s="33" t="s">
        <v>3</v>
      </c>
      <c r="F801" s="33" t="s">
        <v>263</v>
      </c>
      <c r="G801" s="33" t="s">
        <v>274</v>
      </c>
      <c r="H801" s="33" t="s">
        <v>0</v>
      </c>
      <c r="I801" s="33" t="s">
        <v>37</v>
      </c>
      <c r="J801" s="33" t="s">
        <v>38</v>
      </c>
      <c r="K801" s="33" t="s">
        <v>38</v>
      </c>
      <c r="L801" s="33" t="s">
        <v>39</v>
      </c>
      <c r="M801" s="33" t="s">
        <v>609</v>
      </c>
      <c r="P801" s="33">
        <v>4.1599998474121103</v>
      </c>
      <c r="S801" s="33">
        <v>4.1599998474121103</v>
      </c>
    </row>
    <row r="802" spans="1:27" x14ac:dyDescent="0.3">
      <c r="A802" s="33" t="str">
        <f t="shared" si="24"/>
        <v>产前</v>
      </c>
      <c r="B802" s="34" t="str">
        <f t="shared" si="25"/>
        <v>NIPT</v>
      </c>
      <c r="C802" s="33" t="s">
        <v>33</v>
      </c>
      <c r="D802" s="33" t="s">
        <v>186</v>
      </c>
      <c r="E802" s="33" t="s">
        <v>205</v>
      </c>
      <c r="F802" s="33" t="s">
        <v>275</v>
      </c>
      <c r="G802" s="33" t="s">
        <v>276</v>
      </c>
      <c r="H802" s="33" t="s">
        <v>0</v>
      </c>
      <c r="I802" s="33" t="s">
        <v>78</v>
      </c>
      <c r="J802" s="33" t="s">
        <v>78</v>
      </c>
      <c r="K802" s="33" t="s">
        <v>78</v>
      </c>
      <c r="L802" s="33" t="s">
        <v>39</v>
      </c>
      <c r="M802" s="33" t="s">
        <v>608</v>
      </c>
      <c r="P802" s="33">
        <v>-345.56000137329102</v>
      </c>
      <c r="S802" s="33">
        <v>-345.56000137329102</v>
      </c>
    </row>
    <row r="803" spans="1:27" x14ac:dyDescent="0.3">
      <c r="A803" s="33" t="str">
        <f t="shared" si="24"/>
        <v>产前</v>
      </c>
      <c r="B803" s="34" t="str">
        <f t="shared" si="25"/>
        <v>NIPT</v>
      </c>
      <c r="C803" s="33" t="s">
        <v>33</v>
      </c>
      <c r="D803" s="33" t="s">
        <v>186</v>
      </c>
      <c r="E803" s="33" t="s">
        <v>205</v>
      </c>
      <c r="F803" s="33" t="s">
        <v>275</v>
      </c>
      <c r="G803" s="33" t="s">
        <v>277</v>
      </c>
      <c r="H803" s="33" t="s">
        <v>0</v>
      </c>
      <c r="I803" s="33" t="s">
        <v>78</v>
      </c>
      <c r="J803" s="33" t="s">
        <v>78</v>
      </c>
      <c r="K803" s="33" t="s">
        <v>78</v>
      </c>
      <c r="L803" s="33" t="s">
        <v>39</v>
      </c>
      <c r="M803" s="33" t="s">
        <v>608</v>
      </c>
      <c r="N803" s="33">
        <v>617.97998046875</v>
      </c>
      <c r="P803" s="33">
        <v>345.56000137329102</v>
      </c>
      <c r="Q803" s="33">
        <v>926.969970703125</v>
      </c>
      <c r="S803" s="33">
        <v>948.69999504089401</v>
      </c>
      <c r="T803" s="33">
        <v>308.989990234375</v>
      </c>
      <c r="V803" s="33">
        <v>308.989990234375</v>
      </c>
      <c r="Y803" s="33">
        <v>603.13999366760299</v>
      </c>
      <c r="AA803" s="33">
        <v>603.13999366760299</v>
      </c>
    </row>
    <row r="804" spans="1:27" x14ac:dyDescent="0.3">
      <c r="A804" s="33" t="str">
        <f t="shared" si="24"/>
        <v>产前</v>
      </c>
      <c r="B804" s="34" t="str">
        <f t="shared" si="25"/>
        <v>NIPT</v>
      </c>
      <c r="C804" s="33" t="s">
        <v>33</v>
      </c>
      <c r="D804" s="33" t="s">
        <v>186</v>
      </c>
      <c r="E804" s="33" t="s">
        <v>205</v>
      </c>
      <c r="F804" s="33" t="s">
        <v>275</v>
      </c>
      <c r="G804" s="33" t="s">
        <v>277</v>
      </c>
      <c r="H804" s="33" t="s">
        <v>0</v>
      </c>
      <c r="I804" s="33" t="s">
        <v>78</v>
      </c>
      <c r="J804" s="33" t="s">
        <v>114</v>
      </c>
      <c r="K804" s="33" t="s">
        <v>78</v>
      </c>
      <c r="L804" s="33" t="s">
        <v>39</v>
      </c>
      <c r="M804" s="33" t="s">
        <v>609</v>
      </c>
      <c r="N804" s="33">
        <v>87.980003356933594</v>
      </c>
      <c r="Q804" s="33">
        <v>131.97000503539999</v>
      </c>
      <c r="T804" s="33">
        <v>43.990001678466797</v>
      </c>
    </row>
    <row r="805" spans="1:27" x14ac:dyDescent="0.3">
      <c r="A805" s="33" t="str">
        <f t="shared" si="24"/>
        <v>产前</v>
      </c>
      <c r="B805" s="34" t="str">
        <f t="shared" si="25"/>
        <v/>
      </c>
      <c r="C805" s="33" t="s">
        <v>33</v>
      </c>
      <c r="D805" s="33" t="s">
        <v>186</v>
      </c>
      <c r="E805" s="33" t="s">
        <v>205</v>
      </c>
      <c r="F805" s="33" t="s">
        <v>275</v>
      </c>
      <c r="G805" s="33" t="s">
        <v>277</v>
      </c>
      <c r="H805" s="33" t="s">
        <v>0</v>
      </c>
      <c r="I805" s="33" t="s">
        <v>45</v>
      </c>
      <c r="J805" s="33" t="s">
        <v>46</v>
      </c>
      <c r="K805" s="33" t="s">
        <v>58</v>
      </c>
      <c r="L805" s="33" t="s">
        <v>39</v>
      </c>
      <c r="M805" s="33" t="s">
        <v>608</v>
      </c>
      <c r="P805" s="33">
        <v>44.519999936223002</v>
      </c>
      <c r="S805" s="33">
        <v>44.519999936223002</v>
      </c>
    </row>
    <row r="806" spans="1:27" x14ac:dyDescent="0.3">
      <c r="A806" s="33" t="str">
        <f t="shared" si="24"/>
        <v>仪器设备</v>
      </c>
      <c r="B806" s="34" t="str">
        <f t="shared" si="25"/>
        <v/>
      </c>
      <c r="C806" s="33" t="s">
        <v>33</v>
      </c>
      <c r="D806" s="33" t="s">
        <v>186</v>
      </c>
      <c r="E806" s="33" t="s">
        <v>205</v>
      </c>
      <c r="F806" s="33" t="s">
        <v>275</v>
      </c>
      <c r="G806" s="33" t="s">
        <v>277</v>
      </c>
      <c r="H806" s="33" t="s">
        <v>0</v>
      </c>
      <c r="I806" s="33" t="s">
        <v>66</v>
      </c>
      <c r="J806" s="33" t="s">
        <v>67</v>
      </c>
      <c r="K806" s="33" t="s">
        <v>58</v>
      </c>
      <c r="L806" s="33" t="s">
        <v>68</v>
      </c>
      <c r="M806" s="33" t="s">
        <v>608</v>
      </c>
      <c r="P806" s="33">
        <v>1.1940000057220499</v>
      </c>
      <c r="S806" s="33">
        <v>5.3699998855590803</v>
      </c>
      <c r="X806" s="33">
        <v>4.1759998798370397</v>
      </c>
      <c r="AA806" s="33">
        <v>4.1759998798370397</v>
      </c>
    </row>
    <row r="807" spans="1:27" x14ac:dyDescent="0.3">
      <c r="A807" s="33" t="str">
        <f t="shared" si="24"/>
        <v>产前</v>
      </c>
      <c r="B807" s="34" t="str">
        <f t="shared" si="25"/>
        <v/>
      </c>
      <c r="C807" s="33" t="s">
        <v>33</v>
      </c>
      <c r="D807" s="33" t="s">
        <v>186</v>
      </c>
      <c r="E807" s="33" t="s">
        <v>205</v>
      </c>
      <c r="F807" s="33" t="s">
        <v>275</v>
      </c>
      <c r="G807" s="33" t="s">
        <v>277</v>
      </c>
      <c r="H807" s="33" t="s">
        <v>0</v>
      </c>
      <c r="I807" s="33" t="s">
        <v>229</v>
      </c>
      <c r="J807" s="33" t="s">
        <v>229</v>
      </c>
      <c r="K807" s="33" t="s">
        <v>58</v>
      </c>
      <c r="L807" s="33" t="s">
        <v>39</v>
      </c>
      <c r="M807" s="33" t="s">
        <v>609</v>
      </c>
      <c r="N807" s="33">
        <v>20</v>
      </c>
      <c r="Q807" s="33">
        <v>30</v>
      </c>
      <c r="T807" s="33">
        <v>10</v>
      </c>
    </row>
    <row r="808" spans="1:27" x14ac:dyDescent="0.3">
      <c r="A808" s="33" t="str">
        <f t="shared" si="24"/>
        <v>产前</v>
      </c>
      <c r="B808" s="34" t="str">
        <f t="shared" si="25"/>
        <v>血清学筛查</v>
      </c>
      <c r="C808" s="33" t="s">
        <v>33</v>
      </c>
      <c r="D808" s="33" t="s">
        <v>186</v>
      </c>
      <c r="E808" s="33" t="s">
        <v>205</v>
      </c>
      <c r="F808" s="33" t="s">
        <v>275</v>
      </c>
      <c r="G808" s="33" t="s">
        <v>277</v>
      </c>
      <c r="H808" s="33" t="s">
        <v>0</v>
      </c>
      <c r="I808" s="33" t="s">
        <v>79</v>
      </c>
      <c r="J808" s="33" t="s">
        <v>80</v>
      </c>
      <c r="K808" s="33" t="s">
        <v>79</v>
      </c>
      <c r="L808" s="33" t="s">
        <v>39</v>
      </c>
      <c r="M808" s="33" t="s">
        <v>608</v>
      </c>
      <c r="N808" s="33">
        <v>259.11999511718801</v>
      </c>
      <c r="P808" s="33">
        <v>180</v>
      </c>
      <c r="Q808" s="33">
        <v>388.67999267578102</v>
      </c>
      <c r="S808" s="33">
        <v>180</v>
      </c>
      <c r="T808" s="33">
        <v>129.55999755859401</v>
      </c>
      <c r="V808" s="33">
        <v>129.55999755859401</v>
      </c>
    </row>
    <row r="809" spans="1:27" x14ac:dyDescent="0.3">
      <c r="A809" s="33" t="str">
        <f t="shared" si="24"/>
        <v>产前</v>
      </c>
      <c r="B809" s="34" t="str">
        <f t="shared" si="25"/>
        <v>血清学筛查</v>
      </c>
      <c r="C809" s="33" t="s">
        <v>33</v>
      </c>
      <c r="D809" s="33" t="s">
        <v>186</v>
      </c>
      <c r="E809" s="33" t="s">
        <v>205</v>
      </c>
      <c r="F809" s="33" t="s">
        <v>275</v>
      </c>
      <c r="G809" s="33" t="s">
        <v>277</v>
      </c>
      <c r="H809" s="33" t="s">
        <v>0</v>
      </c>
      <c r="I809" s="33" t="s">
        <v>79</v>
      </c>
      <c r="J809" s="33" t="s">
        <v>102</v>
      </c>
      <c r="K809" s="33" t="s">
        <v>79</v>
      </c>
      <c r="L809" s="33" t="s">
        <v>39</v>
      </c>
      <c r="M809" s="33" t="s">
        <v>608</v>
      </c>
      <c r="N809" s="33">
        <v>64</v>
      </c>
      <c r="P809" s="33">
        <v>25</v>
      </c>
      <c r="Q809" s="33">
        <v>96</v>
      </c>
      <c r="S809" s="33">
        <v>25</v>
      </c>
      <c r="T809" s="33">
        <v>32</v>
      </c>
      <c r="V809" s="33">
        <v>32</v>
      </c>
    </row>
    <row r="810" spans="1:27" x14ac:dyDescent="0.3">
      <c r="A810" s="33" t="str">
        <f t="shared" si="24"/>
        <v>产前</v>
      </c>
      <c r="B810" s="34" t="str">
        <f t="shared" si="25"/>
        <v>血清学筛查</v>
      </c>
      <c r="C810" s="33" t="s">
        <v>33</v>
      </c>
      <c r="D810" s="33" t="s">
        <v>186</v>
      </c>
      <c r="E810" s="33" t="s">
        <v>205</v>
      </c>
      <c r="F810" s="33" t="s">
        <v>275</v>
      </c>
      <c r="G810" s="33" t="s">
        <v>277</v>
      </c>
      <c r="H810" s="33" t="s">
        <v>0</v>
      </c>
      <c r="I810" s="33" t="s">
        <v>79</v>
      </c>
      <c r="J810" s="33" t="s">
        <v>103</v>
      </c>
      <c r="K810" s="33" t="s">
        <v>79</v>
      </c>
      <c r="L810" s="33" t="s">
        <v>39</v>
      </c>
      <c r="M810" s="33" t="s">
        <v>608</v>
      </c>
      <c r="N810" s="33">
        <v>48</v>
      </c>
      <c r="P810" s="33">
        <v>37.349998474121101</v>
      </c>
      <c r="Q810" s="33">
        <v>72</v>
      </c>
      <c r="S810" s="33">
        <v>37.349998474121101</v>
      </c>
      <c r="T810" s="33">
        <v>24</v>
      </c>
      <c r="V810" s="33">
        <v>24</v>
      </c>
    </row>
    <row r="811" spans="1:27" x14ac:dyDescent="0.3">
      <c r="A811" s="33" t="str">
        <f t="shared" si="24"/>
        <v>产前</v>
      </c>
      <c r="B811" s="34" t="str">
        <f t="shared" si="25"/>
        <v>血清学筛查</v>
      </c>
      <c r="C811" s="33" t="s">
        <v>33</v>
      </c>
      <c r="D811" s="33" t="s">
        <v>186</v>
      </c>
      <c r="E811" s="33" t="s">
        <v>205</v>
      </c>
      <c r="F811" s="33" t="s">
        <v>275</v>
      </c>
      <c r="G811" s="33" t="s">
        <v>277</v>
      </c>
      <c r="H811" s="33" t="s">
        <v>0</v>
      </c>
      <c r="I811" s="33" t="s">
        <v>79</v>
      </c>
      <c r="J811" s="33" t="s">
        <v>81</v>
      </c>
      <c r="K811" s="33" t="s">
        <v>79</v>
      </c>
      <c r="L811" s="33" t="s">
        <v>39</v>
      </c>
      <c r="M811" s="33" t="s">
        <v>608</v>
      </c>
      <c r="N811" s="33">
        <v>142.24000549316401</v>
      </c>
      <c r="P811" s="33">
        <v>122</v>
      </c>
      <c r="Q811" s="33">
        <v>213.36000823974601</v>
      </c>
      <c r="S811" s="33">
        <v>122</v>
      </c>
      <c r="T811" s="33">
        <v>71.120002746582003</v>
      </c>
      <c r="V811" s="33">
        <v>71.120002746582003</v>
      </c>
    </row>
    <row r="812" spans="1:27" x14ac:dyDescent="0.3">
      <c r="A812" s="33" t="str">
        <f t="shared" si="24"/>
        <v>产前</v>
      </c>
      <c r="B812" s="34" t="str">
        <f t="shared" si="25"/>
        <v/>
      </c>
      <c r="C812" s="33" t="s">
        <v>33</v>
      </c>
      <c r="D812" s="33" t="s">
        <v>186</v>
      </c>
      <c r="E812" s="33" t="s">
        <v>205</v>
      </c>
      <c r="F812" s="33" t="s">
        <v>275</v>
      </c>
      <c r="G812" s="33" t="s">
        <v>277</v>
      </c>
      <c r="H812" s="33" t="s">
        <v>0</v>
      </c>
      <c r="I812" s="33" t="s">
        <v>79</v>
      </c>
      <c r="J812" s="33" t="s">
        <v>104</v>
      </c>
      <c r="K812" s="33" t="s">
        <v>58</v>
      </c>
      <c r="L812" s="33" t="s">
        <v>39</v>
      </c>
      <c r="M812" s="33" t="s">
        <v>608</v>
      </c>
      <c r="P812" s="33">
        <v>5</v>
      </c>
      <c r="S812" s="33">
        <v>5</v>
      </c>
    </row>
    <row r="813" spans="1:27" x14ac:dyDescent="0.3">
      <c r="A813" s="33" t="str">
        <f t="shared" si="24"/>
        <v>产前</v>
      </c>
      <c r="B813" s="34" t="str">
        <f t="shared" si="25"/>
        <v/>
      </c>
      <c r="C813" s="33" t="s">
        <v>33</v>
      </c>
      <c r="D813" s="33" t="s">
        <v>186</v>
      </c>
      <c r="E813" s="33" t="s">
        <v>205</v>
      </c>
      <c r="F813" s="33" t="s">
        <v>275</v>
      </c>
      <c r="G813" s="33" t="s">
        <v>277</v>
      </c>
      <c r="H813" s="33" t="s">
        <v>0</v>
      </c>
      <c r="I813" s="33" t="s">
        <v>79</v>
      </c>
      <c r="J813" s="33" t="s">
        <v>82</v>
      </c>
      <c r="K813" s="33" t="s">
        <v>58</v>
      </c>
      <c r="L813" s="33" t="s">
        <v>39</v>
      </c>
      <c r="M813" s="33" t="s">
        <v>608</v>
      </c>
      <c r="N813" s="33">
        <v>0</v>
      </c>
      <c r="P813" s="33">
        <v>4</v>
      </c>
      <c r="Q813" s="33">
        <v>5</v>
      </c>
      <c r="S813" s="33">
        <v>4</v>
      </c>
      <c r="T813" s="33">
        <v>5</v>
      </c>
      <c r="V813" s="33">
        <v>5</v>
      </c>
    </row>
    <row r="814" spans="1:27" x14ac:dyDescent="0.3">
      <c r="A814" s="33" t="str">
        <f t="shared" si="24"/>
        <v>产前</v>
      </c>
      <c r="B814" s="34" t="str">
        <f t="shared" si="25"/>
        <v>CMA_产品类</v>
      </c>
      <c r="C814" s="33" t="s">
        <v>33</v>
      </c>
      <c r="D814" s="33" t="s">
        <v>186</v>
      </c>
      <c r="E814" s="33" t="s">
        <v>205</v>
      </c>
      <c r="F814" s="33" t="s">
        <v>275</v>
      </c>
      <c r="G814" s="33" t="s">
        <v>277</v>
      </c>
      <c r="H814" s="33" t="s">
        <v>0</v>
      </c>
      <c r="I814" s="33" t="s">
        <v>37</v>
      </c>
      <c r="J814" s="33" t="s">
        <v>38</v>
      </c>
      <c r="K814" s="33" t="s">
        <v>38</v>
      </c>
      <c r="L814" s="33" t="s">
        <v>39</v>
      </c>
      <c r="M814" s="33" t="s">
        <v>608</v>
      </c>
      <c r="N814" s="33">
        <v>576</v>
      </c>
      <c r="P814" s="33">
        <v>436.80000305175798</v>
      </c>
      <c r="Q814" s="33">
        <v>864</v>
      </c>
      <c r="S814" s="33">
        <v>748.80000305175804</v>
      </c>
      <c r="T814" s="33">
        <v>288</v>
      </c>
      <c r="V814" s="33">
        <v>288</v>
      </c>
      <c r="X814" s="33">
        <v>312</v>
      </c>
      <c r="AA814" s="33">
        <v>312</v>
      </c>
    </row>
    <row r="815" spans="1:27" x14ac:dyDescent="0.3">
      <c r="A815" s="33" t="str">
        <f t="shared" si="24"/>
        <v>产前</v>
      </c>
      <c r="B815" s="34" t="str">
        <f t="shared" si="25"/>
        <v/>
      </c>
      <c r="C815" s="33" t="s">
        <v>33</v>
      </c>
      <c r="D815" s="33" t="s">
        <v>186</v>
      </c>
      <c r="E815" s="33" t="s">
        <v>205</v>
      </c>
      <c r="F815" s="33" t="s">
        <v>275</v>
      </c>
      <c r="G815" s="33" t="s">
        <v>277</v>
      </c>
      <c r="H815" s="33" t="s">
        <v>0</v>
      </c>
      <c r="I815" s="33" t="s">
        <v>37</v>
      </c>
      <c r="J815" s="33" t="s">
        <v>84</v>
      </c>
      <c r="K815" s="33" t="s">
        <v>58</v>
      </c>
      <c r="L815" s="33" t="s">
        <v>39</v>
      </c>
      <c r="M815" s="33" t="s">
        <v>609</v>
      </c>
      <c r="N815" s="33">
        <v>0</v>
      </c>
      <c r="Q815" s="33">
        <v>1</v>
      </c>
      <c r="T815" s="33">
        <v>1</v>
      </c>
    </row>
    <row r="816" spans="1:27" x14ac:dyDescent="0.3">
      <c r="A816" s="33" t="str">
        <f t="shared" si="24"/>
        <v>产前</v>
      </c>
      <c r="B816" s="34" t="str">
        <f t="shared" si="25"/>
        <v/>
      </c>
      <c r="C816" s="33" t="s">
        <v>33</v>
      </c>
      <c r="D816" s="33" t="s">
        <v>186</v>
      </c>
      <c r="E816" s="33" t="s">
        <v>205</v>
      </c>
      <c r="F816" s="33" t="s">
        <v>275</v>
      </c>
      <c r="G816" s="33" t="s">
        <v>277</v>
      </c>
      <c r="H816" s="33" t="s">
        <v>0</v>
      </c>
      <c r="I816" s="33" t="s">
        <v>37</v>
      </c>
      <c r="J816" s="33" t="s">
        <v>106</v>
      </c>
      <c r="K816" s="33" t="s">
        <v>58</v>
      </c>
      <c r="L816" s="33" t="s">
        <v>39</v>
      </c>
      <c r="M816" s="33" t="s">
        <v>609</v>
      </c>
      <c r="N816" s="33">
        <v>21.600000381469702</v>
      </c>
      <c r="P816" s="33">
        <v>21.5</v>
      </c>
      <c r="Q816" s="33">
        <v>32.400000572204597</v>
      </c>
      <c r="S816" s="33">
        <v>21.5</v>
      </c>
      <c r="T816" s="33">
        <v>10.800000190734901</v>
      </c>
    </row>
    <row r="817" spans="1:27" x14ac:dyDescent="0.3">
      <c r="A817" s="33" t="str">
        <f t="shared" si="24"/>
        <v>产前</v>
      </c>
      <c r="B817" s="34" t="str">
        <f t="shared" si="25"/>
        <v/>
      </c>
      <c r="C817" s="33" t="s">
        <v>33</v>
      </c>
      <c r="D817" s="33" t="s">
        <v>186</v>
      </c>
      <c r="E817" s="33" t="s">
        <v>205</v>
      </c>
      <c r="F817" s="33" t="s">
        <v>275</v>
      </c>
      <c r="G817" s="33" t="s">
        <v>277</v>
      </c>
      <c r="H817" s="33" t="s">
        <v>0</v>
      </c>
      <c r="I817" s="33" t="s">
        <v>41</v>
      </c>
      <c r="J817" s="33" t="s">
        <v>69</v>
      </c>
      <c r="K817" s="33" t="s">
        <v>58</v>
      </c>
      <c r="L817" s="33" t="s">
        <v>39</v>
      </c>
      <c r="M817" s="33" t="s">
        <v>608</v>
      </c>
      <c r="N817" s="33">
        <v>11.6199998855591</v>
      </c>
      <c r="P817" s="33">
        <v>28</v>
      </c>
      <c r="Q817" s="33">
        <v>17.429999828338602</v>
      </c>
      <c r="S817" s="33">
        <v>28</v>
      </c>
      <c r="T817" s="33">
        <v>5.8099999427795401</v>
      </c>
      <c r="V817" s="33">
        <v>5.8099999427795401</v>
      </c>
    </row>
    <row r="818" spans="1:27" x14ac:dyDescent="0.3">
      <c r="A818" s="33" t="str">
        <f t="shared" si="24"/>
        <v>新生儿</v>
      </c>
      <c r="B818" s="34" t="str">
        <f t="shared" si="25"/>
        <v>常规新筛</v>
      </c>
      <c r="C818" s="33" t="s">
        <v>33</v>
      </c>
      <c r="D818" s="33" t="s">
        <v>186</v>
      </c>
      <c r="E818" s="33" t="s">
        <v>205</v>
      </c>
      <c r="F818" s="33" t="s">
        <v>275</v>
      </c>
      <c r="G818" s="33" t="s">
        <v>277</v>
      </c>
      <c r="H818" s="33" t="s">
        <v>1</v>
      </c>
      <c r="I818" s="33" t="s">
        <v>60</v>
      </c>
      <c r="J818" s="33" t="s">
        <v>87</v>
      </c>
      <c r="K818" s="33" t="s">
        <v>667</v>
      </c>
      <c r="L818" s="33" t="s">
        <v>39</v>
      </c>
      <c r="M818" s="33" t="s">
        <v>608</v>
      </c>
      <c r="N818" s="33">
        <v>121.5</v>
      </c>
      <c r="P818" s="33">
        <v>77.760002136230497</v>
      </c>
      <c r="Q818" s="33">
        <v>182.25</v>
      </c>
      <c r="S818" s="33">
        <v>77.760002136230497</v>
      </c>
      <c r="T818" s="33">
        <v>60.75</v>
      </c>
      <c r="V818" s="33">
        <v>60.75</v>
      </c>
    </row>
    <row r="819" spans="1:27" x14ac:dyDescent="0.3">
      <c r="A819" s="33" t="str">
        <f t="shared" si="24"/>
        <v>新生儿</v>
      </c>
      <c r="B819" s="34" t="str">
        <f t="shared" si="25"/>
        <v>常规新筛</v>
      </c>
      <c r="C819" s="33" t="s">
        <v>33</v>
      </c>
      <c r="D819" s="33" t="s">
        <v>186</v>
      </c>
      <c r="E819" s="33" t="s">
        <v>205</v>
      </c>
      <c r="F819" s="33" t="s">
        <v>275</v>
      </c>
      <c r="G819" s="33" t="s">
        <v>277</v>
      </c>
      <c r="H819" s="33" t="s">
        <v>1</v>
      </c>
      <c r="I819" s="33" t="s">
        <v>60</v>
      </c>
      <c r="J819" s="33" t="s">
        <v>89</v>
      </c>
      <c r="K819" s="33" t="s">
        <v>667</v>
      </c>
      <c r="L819" s="33" t="s">
        <v>39</v>
      </c>
      <c r="M819" s="33" t="s">
        <v>608</v>
      </c>
      <c r="N819" s="33">
        <v>2.2599999904632599</v>
      </c>
      <c r="P819" s="33">
        <v>3.4939999580383301</v>
      </c>
      <c r="Q819" s="33">
        <v>3.3899999856948901</v>
      </c>
      <c r="S819" s="33">
        <v>3.4939999580383301</v>
      </c>
      <c r="T819" s="33">
        <v>1.12999999523163</v>
      </c>
      <c r="V819" s="33">
        <v>1.12999999523163</v>
      </c>
    </row>
    <row r="820" spans="1:27" x14ac:dyDescent="0.3">
      <c r="A820" s="33" t="str">
        <f t="shared" si="24"/>
        <v>新生儿</v>
      </c>
      <c r="B820" s="34" t="str">
        <f t="shared" si="25"/>
        <v>常规新筛</v>
      </c>
      <c r="C820" s="33" t="s">
        <v>33</v>
      </c>
      <c r="D820" s="33" t="s">
        <v>186</v>
      </c>
      <c r="E820" s="33" t="s">
        <v>205</v>
      </c>
      <c r="F820" s="33" t="s">
        <v>275</v>
      </c>
      <c r="G820" s="33" t="s">
        <v>277</v>
      </c>
      <c r="H820" s="33" t="s">
        <v>1</v>
      </c>
      <c r="I820" s="33" t="s">
        <v>60</v>
      </c>
      <c r="J820" s="33" t="s">
        <v>90</v>
      </c>
      <c r="K820" s="33" t="s">
        <v>667</v>
      </c>
      <c r="L820" s="33" t="s">
        <v>39</v>
      </c>
      <c r="M820" s="33" t="s">
        <v>608</v>
      </c>
      <c r="N820" s="33">
        <v>92.580001831054702</v>
      </c>
      <c r="P820" s="33">
        <v>51.610000610351598</v>
      </c>
      <c r="Q820" s="33">
        <v>138.870002746582</v>
      </c>
      <c r="S820" s="33">
        <v>51.610000610351598</v>
      </c>
      <c r="T820" s="33">
        <v>46.290000915527301</v>
      </c>
      <c r="V820" s="33">
        <v>46.290000915527301</v>
      </c>
    </row>
    <row r="821" spans="1:27" x14ac:dyDescent="0.3">
      <c r="A821" s="33" t="str">
        <f t="shared" si="24"/>
        <v>新生儿</v>
      </c>
      <c r="B821" s="34" t="str">
        <f t="shared" si="25"/>
        <v/>
      </c>
      <c r="C821" s="33" t="s">
        <v>33</v>
      </c>
      <c r="D821" s="33" t="s">
        <v>186</v>
      </c>
      <c r="E821" s="33" t="s">
        <v>205</v>
      </c>
      <c r="F821" s="33" t="s">
        <v>275</v>
      </c>
      <c r="G821" s="33" t="s">
        <v>277</v>
      </c>
      <c r="H821" s="33" t="s">
        <v>1</v>
      </c>
      <c r="I821" s="33" t="s">
        <v>60</v>
      </c>
      <c r="J821" s="33" t="s">
        <v>191</v>
      </c>
      <c r="K821" s="33" t="s">
        <v>58</v>
      </c>
      <c r="L821" s="33" t="s">
        <v>39</v>
      </c>
      <c r="M821" s="33" t="s">
        <v>608</v>
      </c>
      <c r="N821" s="33">
        <v>0.80000001192092896</v>
      </c>
      <c r="P821" s="33">
        <v>6.4000000953674299</v>
      </c>
      <c r="Q821" s="33">
        <v>1.2000000178813901</v>
      </c>
      <c r="S821" s="33">
        <v>6.4000000953674299</v>
      </c>
      <c r="T821" s="33">
        <v>0.40000000596046398</v>
      </c>
      <c r="V821" s="33">
        <v>0.40000000596046398</v>
      </c>
    </row>
    <row r="822" spans="1:27" x14ac:dyDescent="0.3">
      <c r="A822" s="33" t="str">
        <f t="shared" si="24"/>
        <v>新生儿</v>
      </c>
      <c r="B822" s="34" t="str">
        <f t="shared" si="25"/>
        <v>MSMS</v>
      </c>
      <c r="C822" s="33" t="s">
        <v>33</v>
      </c>
      <c r="D822" s="33" t="s">
        <v>186</v>
      </c>
      <c r="E822" s="33" t="s">
        <v>205</v>
      </c>
      <c r="F822" s="33" t="s">
        <v>275</v>
      </c>
      <c r="G822" s="33" t="s">
        <v>277</v>
      </c>
      <c r="H822" s="33" t="s">
        <v>1</v>
      </c>
      <c r="I822" s="33" t="s">
        <v>47</v>
      </c>
      <c r="J822" s="33" t="s">
        <v>48</v>
      </c>
      <c r="K822" s="33" t="s">
        <v>591</v>
      </c>
      <c r="L822" s="33" t="s">
        <v>39</v>
      </c>
      <c r="M822" s="33" t="s">
        <v>608</v>
      </c>
      <c r="N822" s="33">
        <v>806.59997558593795</v>
      </c>
      <c r="P822" s="33">
        <v>326.39999389648398</v>
      </c>
      <c r="Q822" s="33">
        <v>1209.8999633789099</v>
      </c>
      <c r="S822" s="33">
        <v>326.39999389648398</v>
      </c>
      <c r="T822" s="33">
        <v>403.29998779296898</v>
      </c>
      <c r="V822" s="33">
        <v>403.29998779296898</v>
      </c>
    </row>
    <row r="823" spans="1:27" x14ac:dyDescent="0.3">
      <c r="A823" s="33" t="str">
        <f t="shared" si="24"/>
        <v>新生儿</v>
      </c>
      <c r="B823" s="34" t="str">
        <f t="shared" si="25"/>
        <v/>
      </c>
      <c r="C823" s="33" t="s">
        <v>33</v>
      </c>
      <c r="D823" s="33" t="s">
        <v>186</v>
      </c>
      <c r="E823" s="33" t="s">
        <v>205</v>
      </c>
      <c r="F823" s="33" t="s">
        <v>275</v>
      </c>
      <c r="G823" s="33" t="s">
        <v>277</v>
      </c>
      <c r="H823" s="33" t="s">
        <v>1</v>
      </c>
      <c r="I823" s="33" t="s">
        <v>95</v>
      </c>
      <c r="J823" s="33" t="s">
        <v>278</v>
      </c>
      <c r="K823" s="33" t="s">
        <v>58</v>
      </c>
      <c r="L823" s="33" t="s">
        <v>39</v>
      </c>
      <c r="M823" s="33" t="s">
        <v>609</v>
      </c>
      <c r="P823" s="33">
        <v>4</v>
      </c>
      <c r="S823" s="33">
        <v>4</v>
      </c>
    </row>
    <row r="824" spans="1:27" x14ac:dyDescent="0.3">
      <c r="A824" s="33" t="str">
        <f t="shared" si="24"/>
        <v>新生儿</v>
      </c>
      <c r="B824" s="34" t="str">
        <f t="shared" si="25"/>
        <v>代谢病诊断</v>
      </c>
      <c r="C824" s="33" t="s">
        <v>33</v>
      </c>
      <c r="D824" s="33" t="s">
        <v>186</v>
      </c>
      <c r="E824" s="33" t="s">
        <v>205</v>
      </c>
      <c r="F824" s="33" t="s">
        <v>275</v>
      </c>
      <c r="G824" s="33" t="s">
        <v>277</v>
      </c>
      <c r="H824" s="33" t="s">
        <v>1</v>
      </c>
      <c r="I824" s="33" t="s">
        <v>95</v>
      </c>
      <c r="J824" s="33" t="s">
        <v>96</v>
      </c>
      <c r="K824" s="33" t="s">
        <v>587</v>
      </c>
      <c r="L824" s="33" t="s">
        <v>39</v>
      </c>
      <c r="M824" s="33" t="s">
        <v>609</v>
      </c>
      <c r="N824" s="33">
        <v>28.799999237060501</v>
      </c>
      <c r="P824" s="33">
        <v>2.9000000953674299</v>
      </c>
      <c r="Q824" s="33">
        <v>43.199998855590799</v>
      </c>
      <c r="S824" s="33">
        <v>2.9000000953674299</v>
      </c>
      <c r="T824" s="33">
        <v>14.3999996185303</v>
      </c>
    </row>
    <row r="825" spans="1:27" x14ac:dyDescent="0.3">
      <c r="A825" s="33" t="str">
        <f t="shared" si="24"/>
        <v>新生儿</v>
      </c>
      <c r="B825" s="34" t="str">
        <f t="shared" si="25"/>
        <v>代谢病诊断</v>
      </c>
      <c r="C825" s="33" t="s">
        <v>33</v>
      </c>
      <c r="D825" s="33" t="s">
        <v>186</v>
      </c>
      <c r="E825" s="33" t="s">
        <v>205</v>
      </c>
      <c r="F825" s="33" t="s">
        <v>275</v>
      </c>
      <c r="G825" s="33" t="s">
        <v>277</v>
      </c>
      <c r="H825" s="33" t="s">
        <v>1</v>
      </c>
      <c r="I825" s="33" t="s">
        <v>95</v>
      </c>
      <c r="J825" s="33" t="s">
        <v>96</v>
      </c>
      <c r="K825" s="33" t="s">
        <v>587</v>
      </c>
      <c r="L825" s="33" t="s">
        <v>39</v>
      </c>
      <c r="M825" s="33" t="s">
        <v>608</v>
      </c>
      <c r="V825" s="33">
        <v>14.3999996185303</v>
      </c>
    </row>
    <row r="826" spans="1:27" x14ac:dyDescent="0.3">
      <c r="A826" s="33" t="str">
        <f t="shared" ref="A826:A889" si="26">IF(L826="是","仪器设备",H826)</f>
        <v>产前</v>
      </c>
      <c r="B826" s="34" t="str">
        <f t="shared" ref="B826:B889" si="27">IF(K826="CMA",K826&amp;"_"&amp;M826,K826)</f>
        <v>CMA_LDT</v>
      </c>
      <c r="C826" s="33" t="s">
        <v>33</v>
      </c>
      <c r="D826" s="33" t="s">
        <v>186</v>
      </c>
      <c r="E826" s="33" t="s">
        <v>3</v>
      </c>
      <c r="F826" s="33" t="s">
        <v>263</v>
      </c>
      <c r="G826" s="33" t="s">
        <v>279</v>
      </c>
      <c r="H826" s="33" t="s">
        <v>0</v>
      </c>
      <c r="I826" s="33" t="s">
        <v>37</v>
      </c>
      <c r="J826" s="33" t="s">
        <v>38</v>
      </c>
      <c r="K826" s="33" t="s">
        <v>38</v>
      </c>
      <c r="L826" s="33" t="s">
        <v>39</v>
      </c>
      <c r="M826" s="33" t="s">
        <v>609</v>
      </c>
      <c r="P826" s="33">
        <v>4</v>
      </c>
      <c r="S826" s="33">
        <v>4</v>
      </c>
    </row>
    <row r="827" spans="1:27" x14ac:dyDescent="0.3">
      <c r="A827" s="33" t="str">
        <f t="shared" si="26"/>
        <v>产前</v>
      </c>
      <c r="B827" s="34" t="str">
        <f t="shared" si="27"/>
        <v/>
      </c>
      <c r="C827" s="33" t="s">
        <v>33</v>
      </c>
      <c r="D827" s="33" t="s">
        <v>186</v>
      </c>
      <c r="E827" s="33" t="s">
        <v>187</v>
      </c>
      <c r="F827" s="33" t="s">
        <v>216</v>
      </c>
      <c r="G827" s="33" t="s">
        <v>280</v>
      </c>
      <c r="H827" s="33" t="s">
        <v>0</v>
      </c>
      <c r="I827" s="33" t="s">
        <v>37</v>
      </c>
      <c r="J827" s="33" t="s">
        <v>84</v>
      </c>
      <c r="K827" s="33" t="s">
        <v>58</v>
      </c>
      <c r="L827" s="33" t="s">
        <v>39</v>
      </c>
      <c r="M827" s="33" t="s">
        <v>609</v>
      </c>
      <c r="P827" s="33">
        <v>1.6000000238418599</v>
      </c>
      <c r="S827" s="33">
        <v>1.6000000238418599</v>
      </c>
    </row>
    <row r="828" spans="1:27" x14ac:dyDescent="0.3">
      <c r="A828" s="33" t="str">
        <f t="shared" si="26"/>
        <v>产前</v>
      </c>
      <c r="B828" s="34" t="str">
        <f t="shared" si="27"/>
        <v>NIPT</v>
      </c>
      <c r="C828" s="33" t="s">
        <v>33</v>
      </c>
      <c r="D828" s="33" t="s">
        <v>186</v>
      </c>
      <c r="E828" s="33" t="s">
        <v>187</v>
      </c>
      <c r="F828" s="33" t="s">
        <v>281</v>
      </c>
      <c r="G828" s="33" t="s">
        <v>282</v>
      </c>
      <c r="H828" s="33" t="s">
        <v>0</v>
      </c>
      <c r="I828" s="33" t="s">
        <v>78</v>
      </c>
      <c r="J828" s="33" t="s">
        <v>78</v>
      </c>
      <c r="K828" s="33" t="s">
        <v>78</v>
      </c>
      <c r="L828" s="33" t="s">
        <v>39</v>
      </c>
      <c r="M828" s="33" t="s">
        <v>609</v>
      </c>
      <c r="N828" s="33">
        <v>60</v>
      </c>
      <c r="Q828" s="33">
        <v>90</v>
      </c>
      <c r="T828" s="33">
        <v>30</v>
      </c>
    </row>
    <row r="829" spans="1:27" x14ac:dyDescent="0.3">
      <c r="A829" s="33" t="str">
        <f t="shared" si="26"/>
        <v>产前</v>
      </c>
      <c r="B829" s="34" t="str">
        <f t="shared" si="27"/>
        <v>血清学筛查</v>
      </c>
      <c r="C829" s="33" t="s">
        <v>33</v>
      </c>
      <c r="D829" s="33" t="s">
        <v>186</v>
      </c>
      <c r="E829" s="33" t="s">
        <v>187</v>
      </c>
      <c r="F829" s="33" t="s">
        <v>281</v>
      </c>
      <c r="G829" s="33" t="s">
        <v>282</v>
      </c>
      <c r="H829" s="33" t="s">
        <v>0</v>
      </c>
      <c r="I829" s="33" t="s">
        <v>79</v>
      </c>
      <c r="J829" s="33" t="s">
        <v>80</v>
      </c>
      <c r="K829" s="33" t="s">
        <v>79</v>
      </c>
      <c r="L829" s="33" t="s">
        <v>39</v>
      </c>
      <c r="M829" s="33" t="s">
        <v>608</v>
      </c>
      <c r="P829" s="33">
        <v>0</v>
      </c>
      <c r="S829" s="33">
        <v>153.60000610351599</v>
      </c>
      <c r="V829" s="33">
        <v>153.60000610351599</v>
      </c>
      <c r="Z829" s="33">
        <v>153.60000610351599</v>
      </c>
      <c r="AA829" s="33">
        <v>153.60000610351599</v>
      </c>
    </row>
    <row r="830" spans="1:27" x14ac:dyDescent="0.3">
      <c r="A830" s="33" t="str">
        <f t="shared" si="26"/>
        <v>产前</v>
      </c>
      <c r="B830" s="34" t="str">
        <f t="shared" si="27"/>
        <v>血清学筛查</v>
      </c>
      <c r="C830" s="33" t="s">
        <v>33</v>
      </c>
      <c r="D830" s="33" t="s">
        <v>186</v>
      </c>
      <c r="E830" s="33" t="s">
        <v>187</v>
      </c>
      <c r="F830" s="33" t="s">
        <v>281</v>
      </c>
      <c r="G830" s="33" t="s">
        <v>282</v>
      </c>
      <c r="H830" s="33" t="s">
        <v>0</v>
      </c>
      <c r="I830" s="33" t="s">
        <v>79</v>
      </c>
      <c r="J830" s="33" t="s">
        <v>81</v>
      </c>
      <c r="K830" s="33" t="s">
        <v>79</v>
      </c>
      <c r="L830" s="33" t="s">
        <v>39</v>
      </c>
      <c r="M830" s="33" t="s">
        <v>608</v>
      </c>
      <c r="P830" s="33">
        <v>0</v>
      </c>
      <c r="S830" s="33">
        <v>99.839996337890597</v>
      </c>
      <c r="V830" s="33">
        <v>99.839996337890597</v>
      </c>
      <c r="Z830" s="33">
        <v>99.839996337890597</v>
      </c>
      <c r="AA830" s="33">
        <v>99.839996337890597</v>
      </c>
    </row>
    <row r="831" spans="1:27" x14ac:dyDescent="0.3">
      <c r="A831" s="33" t="str">
        <f t="shared" si="26"/>
        <v>产前</v>
      </c>
      <c r="B831" s="34" t="str">
        <f t="shared" si="27"/>
        <v/>
      </c>
      <c r="C831" s="33" t="s">
        <v>33</v>
      </c>
      <c r="D831" s="33" t="s">
        <v>186</v>
      </c>
      <c r="E831" s="33" t="s">
        <v>187</v>
      </c>
      <c r="F831" s="33" t="s">
        <v>281</v>
      </c>
      <c r="G831" s="33" t="s">
        <v>282</v>
      </c>
      <c r="H831" s="33" t="s">
        <v>0</v>
      </c>
      <c r="I831" s="33" t="s">
        <v>79</v>
      </c>
      <c r="J831" s="33" t="s">
        <v>82</v>
      </c>
      <c r="K831" s="33" t="s">
        <v>58</v>
      </c>
      <c r="L831" s="33" t="s">
        <v>39</v>
      </c>
      <c r="M831" s="33" t="s">
        <v>608</v>
      </c>
      <c r="P831" s="33">
        <v>0</v>
      </c>
      <c r="S831" s="33">
        <v>2</v>
      </c>
      <c r="Z831" s="33">
        <v>2</v>
      </c>
      <c r="AA831" s="33">
        <v>2</v>
      </c>
    </row>
    <row r="832" spans="1:27" x14ac:dyDescent="0.3">
      <c r="A832" s="33" t="str">
        <f t="shared" si="26"/>
        <v>产前</v>
      </c>
      <c r="B832" s="34" t="str">
        <f t="shared" si="27"/>
        <v>CMA_LDT</v>
      </c>
      <c r="C832" s="33" t="s">
        <v>33</v>
      </c>
      <c r="D832" s="33" t="s">
        <v>186</v>
      </c>
      <c r="E832" s="33" t="s">
        <v>187</v>
      </c>
      <c r="F832" s="33" t="s">
        <v>281</v>
      </c>
      <c r="G832" s="33" t="s">
        <v>282</v>
      </c>
      <c r="H832" s="33" t="s">
        <v>0</v>
      </c>
      <c r="I832" s="33" t="s">
        <v>37</v>
      </c>
      <c r="J832" s="33" t="s">
        <v>38</v>
      </c>
      <c r="K832" s="33" t="s">
        <v>38</v>
      </c>
      <c r="L832" s="33" t="s">
        <v>39</v>
      </c>
      <c r="M832" s="33" t="s">
        <v>609</v>
      </c>
      <c r="N832" s="33">
        <v>8</v>
      </c>
      <c r="Q832" s="33">
        <v>12</v>
      </c>
      <c r="T832" s="33">
        <v>4</v>
      </c>
    </row>
    <row r="833" spans="1:27" x14ac:dyDescent="0.3">
      <c r="A833" s="33" t="str">
        <f t="shared" si="26"/>
        <v>新生儿</v>
      </c>
      <c r="B833" s="34" t="str">
        <f t="shared" si="27"/>
        <v>常规新筛</v>
      </c>
      <c r="C833" s="33" t="s">
        <v>33</v>
      </c>
      <c r="D833" s="33" t="s">
        <v>186</v>
      </c>
      <c r="E833" s="33" t="s">
        <v>187</v>
      </c>
      <c r="F833" s="33" t="s">
        <v>281</v>
      </c>
      <c r="G833" s="33" t="s">
        <v>282</v>
      </c>
      <c r="H833" s="33" t="s">
        <v>1</v>
      </c>
      <c r="I833" s="33" t="s">
        <v>60</v>
      </c>
      <c r="J833" s="33" t="s">
        <v>87</v>
      </c>
      <c r="K833" s="33" t="s">
        <v>667</v>
      </c>
      <c r="L833" s="33" t="s">
        <v>39</v>
      </c>
      <c r="M833" s="33" t="s">
        <v>608</v>
      </c>
      <c r="P833" s="33">
        <v>221.184005737305</v>
      </c>
      <c r="S833" s="33">
        <v>0</v>
      </c>
      <c r="Z833" s="33">
        <v>-221.184005737305</v>
      </c>
      <c r="AA833" s="33">
        <v>-221.184005737305</v>
      </c>
    </row>
    <row r="834" spans="1:27" x14ac:dyDescent="0.3">
      <c r="A834" s="33" t="str">
        <f t="shared" si="26"/>
        <v>新生儿</v>
      </c>
      <c r="B834" s="34" t="str">
        <f t="shared" si="27"/>
        <v>常规新筛</v>
      </c>
      <c r="C834" s="33" t="s">
        <v>33</v>
      </c>
      <c r="D834" s="33" t="s">
        <v>186</v>
      </c>
      <c r="E834" s="33" t="s">
        <v>187</v>
      </c>
      <c r="F834" s="33" t="s">
        <v>281</v>
      </c>
      <c r="G834" s="33" t="s">
        <v>282</v>
      </c>
      <c r="H834" s="33" t="s">
        <v>1</v>
      </c>
      <c r="I834" s="33" t="s">
        <v>60</v>
      </c>
      <c r="J834" s="33" t="s">
        <v>89</v>
      </c>
      <c r="K834" s="33" t="s">
        <v>667</v>
      </c>
      <c r="L834" s="33" t="s">
        <v>39</v>
      </c>
      <c r="M834" s="33" t="s">
        <v>608</v>
      </c>
      <c r="P834" s="33">
        <v>16.559999465942401</v>
      </c>
      <c r="S834" s="33">
        <v>49.680000305175803</v>
      </c>
      <c r="V834" s="33">
        <v>49.680000305175803</v>
      </c>
      <c r="Z834" s="33">
        <v>33.120000839233398</v>
      </c>
      <c r="AA834" s="33">
        <v>33.120000839233398</v>
      </c>
    </row>
    <row r="835" spans="1:27" x14ac:dyDescent="0.3">
      <c r="A835" s="33" t="str">
        <f t="shared" si="26"/>
        <v>新生儿</v>
      </c>
      <c r="B835" s="34" t="str">
        <f t="shared" si="27"/>
        <v>常规新筛</v>
      </c>
      <c r="C835" s="33" t="s">
        <v>33</v>
      </c>
      <c r="D835" s="33" t="s">
        <v>186</v>
      </c>
      <c r="E835" s="33" t="s">
        <v>187</v>
      </c>
      <c r="F835" s="33" t="s">
        <v>281</v>
      </c>
      <c r="G835" s="33" t="s">
        <v>282</v>
      </c>
      <c r="H835" s="33" t="s">
        <v>1</v>
      </c>
      <c r="I835" s="33" t="s">
        <v>60</v>
      </c>
      <c r="J835" s="33" t="s">
        <v>90</v>
      </c>
      <c r="K835" s="33" t="s">
        <v>667</v>
      </c>
      <c r="L835" s="33" t="s">
        <v>39</v>
      </c>
      <c r="M835" s="33" t="s">
        <v>608</v>
      </c>
      <c r="P835" s="33">
        <v>247.10399627685501</v>
      </c>
      <c r="S835" s="33">
        <v>78.624000549316406</v>
      </c>
      <c r="Z835" s="33">
        <v>-168.47999572753901</v>
      </c>
      <c r="AA835" s="33">
        <v>-168.47999572753901</v>
      </c>
    </row>
    <row r="836" spans="1:27" x14ac:dyDescent="0.3">
      <c r="A836" s="33" t="str">
        <f t="shared" si="26"/>
        <v>新生儿</v>
      </c>
      <c r="B836" s="34" t="str">
        <f t="shared" si="27"/>
        <v/>
      </c>
      <c r="C836" s="33" t="s">
        <v>33</v>
      </c>
      <c r="D836" s="33" t="s">
        <v>186</v>
      </c>
      <c r="E836" s="33" t="s">
        <v>187</v>
      </c>
      <c r="F836" s="33" t="s">
        <v>281</v>
      </c>
      <c r="G836" s="33" t="s">
        <v>282</v>
      </c>
      <c r="H836" s="33" t="s">
        <v>1</v>
      </c>
      <c r="I836" s="33" t="s">
        <v>60</v>
      </c>
      <c r="J836" s="33" t="s">
        <v>191</v>
      </c>
      <c r="K836" s="33" t="s">
        <v>58</v>
      </c>
      <c r="L836" s="33" t="s">
        <v>39</v>
      </c>
      <c r="M836" s="33" t="s">
        <v>608</v>
      </c>
      <c r="P836" s="33">
        <v>4</v>
      </c>
      <c r="S836" s="33">
        <v>4</v>
      </c>
    </row>
    <row r="837" spans="1:27" x14ac:dyDescent="0.3">
      <c r="A837" s="33" t="str">
        <f t="shared" si="26"/>
        <v>新生儿</v>
      </c>
      <c r="B837" s="34" t="str">
        <f t="shared" si="27"/>
        <v/>
      </c>
      <c r="C837" s="33" t="s">
        <v>33</v>
      </c>
      <c r="D837" s="33" t="s">
        <v>186</v>
      </c>
      <c r="E837" s="33" t="s">
        <v>187</v>
      </c>
      <c r="F837" s="33" t="s">
        <v>281</v>
      </c>
      <c r="G837" s="33" t="s">
        <v>282</v>
      </c>
      <c r="H837" s="33" t="s">
        <v>1</v>
      </c>
      <c r="I837" s="33" t="s">
        <v>92</v>
      </c>
      <c r="J837" s="33" t="s">
        <v>92</v>
      </c>
      <c r="K837" s="33" t="s">
        <v>58</v>
      </c>
      <c r="L837" s="33" t="s">
        <v>39</v>
      </c>
      <c r="M837" s="33" t="s">
        <v>609</v>
      </c>
      <c r="P837" s="33">
        <v>0.5</v>
      </c>
      <c r="S837" s="33">
        <v>0.5</v>
      </c>
    </row>
    <row r="838" spans="1:27" x14ac:dyDescent="0.3">
      <c r="A838" s="33" t="str">
        <f t="shared" si="26"/>
        <v>产前</v>
      </c>
      <c r="B838" s="34" t="str">
        <f t="shared" si="27"/>
        <v/>
      </c>
      <c r="C838" s="33" t="s">
        <v>33</v>
      </c>
      <c r="D838" s="33" t="s">
        <v>186</v>
      </c>
      <c r="E838" s="33" t="s">
        <v>187</v>
      </c>
      <c r="F838" s="33" t="s">
        <v>281</v>
      </c>
      <c r="G838" s="33" t="s">
        <v>283</v>
      </c>
      <c r="H838" s="33" t="s">
        <v>0</v>
      </c>
      <c r="I838" s="33" t="s">
        <v>45</v>
      </c>
      <c r="J838" s="33" t="s">
        <v>46</v>
      </c>
      <c r="K838" s="33" t="s">
        <v>58</v>
      </c>
      <c r="L838" s="33" t="s">
        <v>39</v>
      </c>
      <c r="M838" s="33" t="s">
        <v>608</v>
      </c>
      <c r="P838" s="33">
        <v>9.6000000238418597</v>
      </c>
      <c r="S838" s="33">
        <v>9.6000000238418597</v>
      </c>
    </row>
    <row r="839" spans="1:27" x14ac:dyDescent="0.3">
      <c r="A839" s="33" t="str">
        <f t="shared" si="26"/>
        <v>产前</v>
      </c>
      <c r="B839" s="34" t="str">
        <f t="shared" si="27"/>
        <v>血清学筛查</v>
      </c>
      <c r="C839" s="33" t="s">
        <v>33</v>
      </c>
      <c r="D839" s="33" t="s">
        <v>186</v>
      </c>
      <c r="E839" s="33" t="s">
        <v>187</v>
      </c>
      <c r="F839" s="33" t="s">
        <v>281</v>
      </c>
      <c r="G839" s="33" t="s">
        <v>283</v>
      </c>
      <c r="H839" s="33" t="s">
        <v>0</v>
      </c>
      <c r="I839" s="33" t="s">
        <v>79</v>
      </c>
      <c r="J839" s="33" t="s">
        <v>80</v>
      </c>
      <c r="K839" s="33" t="s">
        <v>79</v>
      </c>
      <c r="L839" s="33" t="s">
        <v>39</v>
      </c>
      <c r="M839" s="33" t="s">
        <v>608</v>
      </c>
      <c r="N839" s="33">
        <v>200</v>
      </c>
      <c r="P839" s="33">
        <v>0</v>
      </c>
      <c r="Q839" s="33">
        <v>300</v>
      </c>
      <c r="S839" s="33">
        <v>77.239997863769503</v>
      </c>
      <c r="T839" s="33">
        <v>100</v>
      </c>
      <c r="X839" s="33">
        <v>77.239997863769503</v>
      </c>
      <c r="AA839" s="33">
        <v>77.239997863769503</v>
      </c>
    </row>
    <row r="840" spans="1:27" x14ac:dyDescent="0.3">
      <c r="A840" s="33" t="str">
        <f t="shared" si="26"/>
        <v>产前</v>
      </c>
      <c r="B840" s="34" t="str">
        <f t="shared" si="27"/>
        <v>血清学筛查</v>
      </c>
      <c r="C840" s="33" t="s">
        <v>33</v>
      </c>
      <c r="D840" s="33" t="s">
        <v>186</v>
      </c>
      <c r="E840" s="33" t="s">
        <v>187</v>
      </c>
      <c r="F840" s="33" t="s">
        <v>281</v>
      </c>
      <c r="G840" s="33" t="s">
        <v>283</v>
      </c>
      <c r="H840" s="33" t="s">
        <v>0</v>
      </c>
      <c r="I840" s="33" t="s">
        <v>79</v>
      </c>
      <c r="J840" s="33" t="s">
        <v>102</v>
      </c>
      <c r="K840" s="33" t="s">
        <v>79</v>
      </c>
      <c r="L840" s="33" t="s">
        <v>39</v>
      </c>
      <c r="M840" s="33" t="s">
        <v>608</v>
      </c>
      <c r="N840" s="33">
        <v>10.800000190734901</v>
      </c>
      <c r="Q840" s="33">
        <v>16.200000286102298</v>
      </c>
      <c r="T840" s="33">
        <v>5.4000000953674299</v>
      </c>
    </row>
    <row r="841" spans="1:27" x14ac:dyDescent="0.3">
      <c r="A841" s="33" t="str">
        <f t="shared" si="26"/>
        <v>产前</v>
      </c>
      <c r="B841" s="34" t="str">
        <f t="shared" si="27"/>
        <v>血清学筛查</v>
      </c>
      <c r="C841" s="33" t="s">
        <v>33</v>
      </c>
      <c r="D841" s="33" t="s">
        <v>186</v>
      </c>
      <c r="E841" s="33" t="s">
        <v>187</v>
      </c>
      <c r="F841" s="33" t="s">
        <v>281</v>
      </c>
      <c r="G841" s="33" t="s">
        <v>283</v>
      </c>
      <c r="H841" s="33" t="s">
        <v>0</v>
      </c>
      <c r="I841" s="33" t="s">
        <v>79</v>
      </c>
      <c r="J841" s="33" t="s">
        <v>103</v>
      </c>
      <c r="K841" s="33" t="s">
        <v>79</v>
      </c>
      <c r="L841" s="33" t="s">
        <v>39</v>
      </c>
      <c r="M841" s="33" t="s">
        <v>608</v>
      </c>
      <c r="N841" s="33">
        <v>15.579999923706101</v>
      </c>
      <c r="Q841" s="33">
        <v>23.3699998855591</v>
      </c>
      <c r="T841" s="33">
        <v>7.78999996185303</v>
      </c>
    </row>
    <row r="842" spans="1:27" x14ac:dyDescent="0.3">
      <c r="A842" s="33" t="str">
        <f t="shared" si="26"/>
        <v>产前</v>
      </c>
      <c r="B842" s="34" t="str">
        <f t="shared" si="27"/>
        <v>血清学筛查</v>
      </c>
      <c r="C842" s="33" t="s">
        <v>33</v>
      </c>
      <c r="D842" s="33" t="s">
        <v>186</v>
      </c>
      <c r="E842" s="33" t="s">
        <v>187</v>
      </c>
      <c r="F842" s="33" t="s">
        <v>281</v>
      </c>
      <c r="G842" s="33" t="s">
        <v>283</v>
      </c>
      <c r="H842" s="33" t="s">
        <v>0</v>
      </c>
      <c r="I842" s="33" t="s">
        <v>79</v>
      </c>
      <c r="J842" s="33" t="s">
        <v>81</v>
      </c>
      <c r="K842" s="33" t="s">
        <v>79</v>
      </c>
      <c r="L842" s="33" t="s">
        <v>39</v>
      </c>
      <c r="M842" s="33" t="s">
        <v>608</v>
      </c>
      <c r="N842" s="33">
        <v>132.5</v>
      </c>
      <c r="P842" s="33">
        <v>0</v>
      </c>
      <c r="Q842" s="33">
        <v>198.75</v>
      </c>
      <c r="S842" s="33">
        <v>50.880001068115199</v>
      </c>
      <c r="T842" s="33">
        <v>66.25</v>
      </c>
      <c r="X842" s="33">
        <v>50.880001068115199</v>
      </c>
      <c r="AA842" s="33">
        <v>50.880001068115199</v>
      </c>
    </row>
    <row r="843" spans="1:27" x14ac:dyDescent="0.3">
      <c r="A843" s="33" t="str">
        <f t="shared" si="26"/>
        <v>产前</v>
      </c>
      <c r="B843" s="34" t="str">
        <f t="shared" si="27"/>
        <v/>
      </c>
      <c r="C843" s="33" t="s">
        <v>33</v>
      </c>
      <c r="D843" s="33" t="s">
        <v>186</v>
      </c>
      <c r="E843" s="33" t="s">
        <v>187</v>
      </c>
      <c r="F843" s="33" t="s">
        <v>281</v>
      </c>
      <c r="G843" s="33" t="s">
        <v>283</v>
      </c>
      <c r="H843" s="33" t="s">
        <v>0</v>
      </c>
      <c r="I843" s="33" t="s">
        <v>79</v>
      </c>
      <c r="J843" s="33" t="s">
        <v>82</v>
      </c>
      <c r="K843" s="33" t="s">
        <v>58</v>
      </c>
      <c r="L843" s="33" t="s">
        <v>39</v>
      </c>
      <c r="M843" s="33" t="s">
        <v>608</v>
      </c>
      <c r="P843" s="33">
        <v>1</v>
      </c>
      <c r="S843" s="33">
        <v>3</v>
      </c>
      <c r="Z843" s="33">
        <v>2</v>
      </c>
      <c r="AA843" s="33">
        <v>2</v>
      </c>
    </row>
    <row r="844" spans="1:27" x14ac:dyDescent="0.3">
      <c r="A844" s="33" t="str">
        <f t="shared" si="26"/>
        <v>产前</v>
      </c>
      <c r="B844" s="34" t="str">
        <f t="shared" si="27"/>
        <v/>
      </c>
      <c r="C844" s="33" t="s">
        <v>33</v>
      </c>
      <c r="D844" s="33" t="s">
        <v>186</v>
      </c>
      <c r="E844" s="33" t="s">
        <v>187</v>
      </c>
      <c r="F844" s="33" t="s">
        <v>281</v>
      </c>
      <c r="G844" s="33" t="s">
        <v>283</v>
      </c>
      <c r="H844" s="33" t="s">
        <v>0</v>
      </c>
      <c r="I844" s="33" t="s">
        <v>37</v>
      </c>
      <c r="J844" s="33" t="s">
        <v>83</v>
      </c>
      <c r="K844" s="33" t="s">
        <v>58</v>
      </c>
      <c r="L844" s="33" t="s">
        <v>39</v>
      </c>
      <c r="M844" s="33" t="s">
        <v>609</v>
      </c>
      <c r="N844" s="33">
        <v>96</v>
      </c>
      <c r="Q844" s="33">
        <v>144</v>
      </c>
      <c r="T844" s="33">
        <v>48</v>
      </c>
    </row>
    <row r="845" spans="1:27" x14ac:dyDescent="0.3">
      <c r="A845" s="33" t="str">
        <f t="shared" si="26"/>
        <v>产前</v>
      </c>
      <c r="B845" s="34" t="str">
        <f t="shared" si="27"/>
        <v>CMA_LDT</v>
      </c>
      <c r="C845" s="33" t="s">
        <v>33</v>
      </c>
      <c r="D845" s="33" t="s">
        <v>186</v>
      </c>
      <c r="E845" s="33" t="s">
        <v>187</v>
      </c>
      <c r="F845" s="33" t="s">
        <v>281</v>
      </c>
      <c r="G845" s="33" t="s">
        <v>283</v>
      </c>
      <c r="H845" s="33" t="s">
        <v>0</v>
      </c>
      <c r="I845" s="33" t="s">
        <v>37</v>
      </c>
      <c r="J845" s="33" t="s">
        <v>38</v>
      </c>
      <c r="K845" s="33" t="s">
        <v>38</v>
      </c>
      <c r="L845" s="33" t="s">
        <v>39</v>
      </c>
      <c r="M845" s="33" t="s">
        <v>609</v>
      </c>
      <c r="N845" s="33">
        <v>46.080001831054702</v>
      </c>
      <c r="Q845" s="33">
        <v>69.120002746582003</v>
      </c>
      <c r="T845" s="33">
        <v>23.040000915527301</v>
      </c>
    </row>
    <row r="846" spans="1:27" x14ac:dyDescent="0.3">
      <c r="A846" s="33" t="str">
        <f t="shared" si="26"/>
        <v>产前</v>
      </c>
      <c r="B846" s="34" t="str">
        <f t="shared" si="27"/>
        <v/>
      </c>
      <c r="C846" s="33" t="s">
        <v>33</v>
      </c>
      <c r="D846" s="33" t="s">
        <v>186</v>
      </c>
      <c r="E846" s="33" t="s">
        <v>187</v>
      </c>
      <c r="F846" s="33" t="s">
        <v>281</v>
      </c>
      <c r="G846" s="33" t="s">
        <v>283</v>
      </c>
      <c r="H846" s="33" t="s">
        <v>0</v>
      </c>
      <c r="I846" s="33" t="s">
        <v>41</v>
      </c>
      <c r="J846" s="33" t="s">
        <v>284</v>
      </c>
      <c r="K846" s="33" t="s">
        <v>58</v>
      </c>
      <c r="L846" s="33" t="s">
        <v>39</v>
      </c>
      <c r="M846" s="33" t="s">
        <v>608</v>
      </c>
      <c r="P846" s="33">
        <v>2.5000000372528999E-2</v>
      </c>
      <c r="S846" s="33">
        <v>2.5000000372528999E-2</v>
      </c>
    </row>
    <row r="847" spans="1:27" x14ac:dyDescent="0.3">
      <c r="A847" s="33" t="str">
        <f t="shared" si="26"/>
        <v>产前</v>
      </c>
      <c r="B847" s="34" t="str">
        <f t="shared" si="27"/>
        <v/>
      </c>
      <c r="C847" s="33" t="s">
        <v>33</v>
      </c>
      <c r="D847" s="33" t="s">
        <v>186</v>
      </c>
      <c r="E847" s="33" t="s">
        <v>187</v>
      </c>
      <c r="F847" s="33" t="s">
        <v>281</v>
      </c>
      <c r="G847" s="33" t="s">
        <v>283</v>
      </c>
      <c r="H847" s="33" t="s">
        <v>0</v>
      </c>
      <c r="I847" s="33" t="s">
        <v>41</v>
      </c>
      <c r="J847" s="33" t="s">
        <v>69</v>
      </c>
      <c r="K847" s="33" t="s">
        <v>58</v>
      </c>
      <c r="L847" s="33" t="s">
        <v>39</v>
      </c>
      <c r="M847" s="33" t="s">
        <v>608</v>
      </c>
      <c r="N847" s="33">
        <v>9.1000003814697301</v>
      </c>
      <c r="P847" s="33">
        <v>20</v>
      </c>
      <c r="Q847" s="33">
        <v>13.650000572204601</v>
      </c>
      <c r="S847" s="33">
        <v>20</v>
      </c>
      <c r="T847" s="33">
        <v>4.5500001907348597</v>
      </c>
    </row>
    <row r="848" spans="1:27" x14ac:dyDescent="0.3">
      <c r="A848" s="33" t="str">
        <f t="shared" si="26"/>
        <v>产前</v>
      </c>
      <c r="B848" s="34" t="str">
        <f t="shared" si="27"/>
        <v/>
      </c>
      <c r="C848" s="33" t="s">
        <v>33</v>
      </c>
      <c r="D848" s="33" t="s">
        <v>186</v>
      </c>
      <c r="E848" s="33" t="s">
        <v>187</v>
      </c>
      <c r="F848" s="33" t="s">
        <v>281</v>
      </c>
      <c r="G848" s="33" t="s">
        <v>283</v>
      </c>
      <c r="H848" s="33" t="s">
        <v>0</v>
      </c>
      <c r="I848" s="33" t="s">
        <v>41</v>
      </c>
      <c r="J848" s="33" t="s">
        <v>285</v>
      </c>
      <c r="K848" s="33" t="s">
        <v>58</v>
      </c>
      <c r="L848" s="33" t="s">
        <v>39</v>
      </c>
      <c r="M848" s="33" t="s">
        <v>608</v>
      </c>
      <c r="P848" s="33">
        <v>0.50000001490116097</v>
      </c>
      <c r="S848" s="33">
        <v>0.50000001490116097</v>
      </c>
    </row>
    <row r="849" spans="1:27" x14ac:dyDescent="0.3">
      <c r="A849" s="33" t="str">
        <f t="shared" si="26"/>
        <v>新生儿</v>
      </c>
      <c r="B849" s="34" t="str">
        <f t="shared" si="27"/>
        <v>MSMS</v>
      </c>
      <c r="C849" s="33" t="s">
        <v>33</v>
      </c>
      <c r="D849" s="33" t="s">
        <v>186</v>
      </c>
      <c r="E849" s="33" t="s">
        <v>187</v>
      </c>
      <c r="F849" s="33" t="s">
        <v>281</v>
      </c>
      <c r="G849" s="33" t="s">
        <v>283</v>
      </c>
      <c r="H849" s="33" t="s">
        <v>1</v>
      </c>
      <c r="I849" s="33" t="s">
        <v>47</v>
      </c>
      <c r="J849" s="33" t="s">
        <v>48</v>
      </c>
      <c r="K849" s="33" t="s">
        <v>591</v>
      </c>
      <c r="L849" s="33" t="s">
        <v>39</v>
      </c>
      <c r="M849" s="33" t="s">
        <v>608</v>
      </c>
      <c r="N849" s="33">
        <v>80</v>
      </c>
      <c r="Q849" s="33">
        <v>120</v>
      </c>
      <c r="T849" s="33">
        <v>40</v>
      </c>
    </row>
    <row r="850" spans="1:27" x14ac:dyDescent="0.3">
      <c r="A850" s="33" t="str">
        <f t="shared" si="26"/>
        <v>产前</v>
      </c>
      <c r="B850" s="34" t="str">
        <f t="shared" si="27"/>
        <v/>
      </c>
      <c r="C850" s="33" t="s">
        <v>33</v>
      </c>
      <c r="D850" s="33" t="s">
        <v>186</v>
      </c>
      <c r="E850" s="33" t="s">
        <v>187</v>
      </c>
      <c r="F850" s="33" t="s">
        <v>286</v>
      </c>
      <c r="G850" s="33" t="s">
        <v>287</v>
      </c>
      <c r="H850" s="33" t="s">
        <v>0</v>
      </c>
      <c r="I850" s="33" t="s">
        <v>45</v>
      </c>
      <c r="J850" s="33" t="s">
        <v>46</v>
      </c>
      <c r="K850" s="33" t="s">
        <v>58</v>
      </c>
      <c r="L850" s="33" t="s">
        <v>39</v>
      </c>
      <c r="M850" s="33" t="s">
        <v>608</v>
      </c>
      <c r="P850" s="33">
        <v>0</v>
      </c>
      <c r="S850" s="33">
        <v>6.5600000023841902</v>
      </c>
      <c r="W850" s="33">
        <v>3.1599999070167502</v>
      </c>
      <c r="X850" s="33">
        <v>3.4000000953674299</v>
      </c>
      <c r="AA850" s="33">
        <v>6.5600000023841902</v>
      </c>
    </row>
    <row r="851" spans="1:27" x14ac:dyDescent="0.3">
      <c r="A851" s="33" t="str">
        <f t="shared" si="26"/>
        <v>产前</v>
      </c>
      <c r="B851" s="34" t="str">
        <f t="shared" si="27"/>
        <v>血清学筛查</v>
      </c>
      <c r="C851" s="33" t="s">
        <v>33</v>
      </c>
      <c r="D851" s="33" t="s">
        <v>186</v>
      </c>
      <c r="E851" s="33" t="s">
        <v>187</v>
      </c>
      <c r="F851" s="33" t="s">
        <v>286</v>
      </c>
      <c r="G851" s="33" t="s">
        <v>287</v>
      </c>
      <c r="H851" s="33" t="s">
        <v>0</v>
      </c>
      <c r="I851" s="33" t="s">
        <v>79</v>
      </c>
      <c r="J851" s="33" t="s">
        <v>80</v>
      </c>
      <c r="K851" s="33" t="s">
        <v>79</v>
      </c>
      <c r="L851" s="33" t="s">
        <v>39</v>
      </c>
      <c r="M851" s="33" t="s">
        <v>608</v>
      </c>
      <c r="N851" s="33">
        <v>0</v>
      </c>
      <c r="P851" s="33">
        <v>53.284000396728501</v>
      </c>
      <c r="Q851" s="33">
        <v>99.910003662109403</v>
      </c>
      <c r="S851" s="33">
        <v>93.247001647949205</v>
      </c>
      <c r="T851" s="33">
        <v>99.910003662109403</v>
      </c>
      <c r="V851" s="33">
        <v>0</v>
      </c>
      <c r="W851" s="33">
        <v>39.963001251220703</v>
      </c>
      <c r="AA851" s="33">
        <v>39.963001251220703</v>
      </c>
    </row>
    <row r="852" spans="1:27" x14ac:dyDescent="0.3">
      <c r="A852" s="33" t="str">
        <f t="shared" si="26"/>
        <v>产前</v>
      </c>
      <c r="B852" s="34" t="str">
        <f t="shared" si="27"/>
        <v>血清学筛查</v>
      </c>
      <c r="C852" s="33" t="s">
        <v>33</v>
      </c>
      <c r="D852" s="33" t="s">
        <v>186</v>
      </c>
      <c r="E852" s="33" t="s">
        <v>187</v>
      </c>
      <c r="F852" s="33" t="s">
        <v>286</v>
      </c>
      <c r="G852" s="33" t="s">
        <v>287</v>
      </c>
      <c r="H852" s="33" t="s">
        <v>0</v>
      </c>
      <c r="I852" s="33" t="s">
        <v>79</v>
      </c>
      <c r="J852" s="33" t="s">
        <v>81</v>
      </c>
      <c r="K852" s="33" t="s">
        <v>79</v>
      </c>
      <c r="L852" s="33" t="s">
        <v>39</v>
      </c>
      <c r="M852" s="33" t="s">
        <v>608</v>
      </c>
      <c r="N852" s="33">
        <v>0</v>
      </c>
      <c r="P852" s="33">
        <v>50.304000854492202</v>
      </c>
      <c r="Q852" s="33">
        <v>94.319999694824205</v>
      </c>
      <c r="S852" s="33">
        <v>88.0320014953613</v>
      </c>
      <c r="T852" s="33">
        <v>94.319999694824205</v>
      </c>
      <c r="V852" s="33">
        <v>0</v>
      </c>
      <c r="W852" s="33">
        <v>37.728000640869098</v>
      </c>
      <c r="AA852" s="33">
        <v>37.728000640869098</v>
      </c>
    </row>
    <row r="853" spans="1:27" x14ac:dyDescent="0.3">
      <c r="A853" s="33" t="str">
        <f t="shared" si="26"/>
        <v>产前</v>
      </c>
      <c r="B853" s="34" t="str">
        <f t="shared" si="27"/>
        <v/>
      </c>
      <c r="C853" s="33" t="s">
        <v>33</v>
      </c>
      <c r="D853" s="33" t="s">
        <v>186</v>
      </c>
      <c r="E853" s="33" t="s">
        <v>187</v>
      </c>
      <c r="F853" s="33" t="s">
        <v>286</v>
      </c>
      <c r="G853" s="33" t="s">
        <v>287</v>
      </c>
      <c r="H853" s="33" t="s">
        <v>0</v>
      </c>
      <c r="I853" s="33" t="s">
        <v>79</v>
      </c>
      <c r="J853" s="33" t="s">
        <v>82</v>
      </c>
      <c r="K853" s="33" t="s">
        <v>58</v>
      </c>
      <c r="L853" s="33" t="s">
        <v>39</v>
      </c>
      <c r="M853" s="33" t="s">
        <v>608</v>
      </c>
      <c r="P853" s="33">
        <v>0</v>
      </c>
      <c r="S853" s="33">
        <v>1</v>
      </c>
      <c r="W853" s="33">
        <v>1</v>
      </c>
      <c r="AA853" s="33">
        <v>1</v>
      </c>
    </row>
    <row r="854" spans="1:27" x14ac:dyDescent="0.3">
      <c r="A854" s="33" t="str">
        <f t="shared" si="26"/>
        <v>产前</v>
      </c>
      <c r="B854" s="34" t="str">
        <f t="shared" si="27"/>
        <v/>
      </c>
      <c r="C854" s="33" t="s">
        <v>33</v>
      </c>
      <c r="D854" s="33" t="s">
        <v>186</v>
      </c>
      <c r="E854" s="33" t="s">
        <v>187</v>
      </c>
      <c r="F854" s="33" t="s">
        <v>286</v>
      </c>
      <c r="G854" s="33" t="s">
        <v>287</v>
      </c>
      <c r="H854" s="33" t="s">
        <v>0</v>
      </c>
      <c r="I854" s="33" t="s">
        <v>41</v>
      </c>
      <c r="J854" s="33" t="s">
        <v>107</v>
      </c>
      <c r="K854" s="33" t="s">
        <v>58</v>
      </c>
      <c r="L854" s="33" t="s">
        <v>39</v>
      </c>
      <c r="M854" s="33" t="s">
        <v>608</v>
      </c>
      <c r="P854" s="33">
        <v>0</v>
      </c>
      <c r="S854" s="33">
        <v>1.79999995231628</v>
      </c>
      <c r="W854" s="33">
        <v>1.79999995231628</v>
      </c>
      <c r="AA854" s="33">
        <v>1.79999995231628</v>
      </c>
    </row>
    <row r="855" spans="1:27" x14ac:dyDescent="0.3">
      <c r="A855" s="33" t="str">
        <f t="shared" si="26"/>
        <v>产前</v>
      </c>
      <c r="B855" s="34" t="str">
        <f t="shared" si="27"/>
        <v/>
      </c>
      <c r="C855" s="33" t="s">
        <v>33</v>
      </c>
      <c r="D855" s="33" t="s">
        <v>186</v>
      </c>
      <c r="E855" s="33" t="s">
        <v>187</v>
      </c>
      <c r="F855" s="33" t="s">
        <v>286</v>
      </c>
      <c r="G855" s="33" t="s">
        <v>287</v>
      </c>
      <c r="H855" s="33" t="s">
        <v>0</v>
      </c>
      <c r="I855" s="33" t="s">
        <v>41</v>
      </c>
      <c r="J855" s="33" t="s">
        <v>120</v>
      </c>
      <c r="K855" s="33" t="s">
        <v>58</v>
      </c>
      <c r="L855" s="33" t="s">
        <v>39</v>
      </c>
      <c r="M855" s="33" t="s">
        <v>608</v>
      </c>
      <c r="N855" s="33">
        <v>0</v>
      </c>
      <c r="P855" s="33">
        <v>0</v>
      </c>
      <c r="Q855" s="33">
        <v>4.96000003814697</v>
      </c>
      <c r="S855" s="33">
        <v>7.43400001525879</v>
      </c>
      <c r="T855" s="33">
        <v>4.96000003814697</v>
      </c>
      <c r="V855" s="33">
        <v>0</v>
      </c>
      <c r="W855" s="33">
        <v>7.43400001525879</v>
      </c>
      <c r="AA855" s="33">
        <v>7.43400001525879</v>
      </c>
    </row>
    <row r="856" spans="1:27" x14ac:dyDescent="0.3">
      <c r="A856" s="33" t="str">
        <f t="shared" si="26"/>
        <v>产前</v>
      </c>
      <c r="B856" s="34" t="str">
        <f t="shared" si="27"/>
        <v/>
      </c>
      <c r="C856" s="33" t="s">
        <v>33</v>
      </c>
      <c r="D856" s="33" t="s">
        <v>186</v>
      </c>
      <c r="E856" s="33" t="s">
        <v>187</v>
      </c>
      <c r="F856" s="33" t="s">
        <v>286</v>
      </c>
      <c r="G856" s="33" t="s">
        <v>287</v>
      </c>
      <c r="H856" s="33" t="s">
        <v>0</v>
      </c>
      <c r="I856" s="33" t="s">
        <v>41</v>
      </c>
      <c r="J856" s="33" t="s">
        <v>69</v>
      </c>
      <c r="K856" s="33" t="s">
        <v>58</v>
      </c>
      <c r="L856" s="33" t="s">
        <v>39</v>
      </c>
      <c r="M856" s="33" t="s">
        <v>608</v>
      </c>
      <c r="N856" s="33">
        <v>0</v>
      </c>
      <c r="P856" s="33">
        <v>0</v>
      </c>
      <c r="Q856" s="33">
        <v>18</v>
      </c>
      <c r="S856" s="33">
        <v>18</v>
      </c>
      <c r="T856" s="33">
        <v>18</v>
      </c>
      <c r="V856" s="33">
        <v>0</v>
      </c>
      <c r="W856" s="33">
        <v>18</v>
      </c>
      <c r="AA856" s="33">
        <v>18</v>
      </c>
    </row>
    <row r="857" spans="1:27" x14ac:dyDescent="0.3">
      <c r="A857" s="33" t="str">
        <f t="shared" si="26"/>
        <v>新生儿</v>
      </c>
      <c r="B857" s="34" t="str">
        <f t="shared" si="27"/>
        <v>常规新筛</v>
      </c>
      <c r="C857" s="33" t="s">
        <v>33</v>
      </c>
      <c r="D857" s="33" t="s">
        <v>186</v>
      </c>
      <c r="E857" s="33" t="s">
        <v>187</v>
      </c>
      <c r="F857" s="33" t="s">
        <v>286</v>
      </c>
      <c r="G857" s="33" t="s">
        <v>287</v>
      </c>
      <c r="H857" s="33" t="s">
        <v>1</v>
      </c>
      <c r="I857" s="33" t="s">
        <v>60</v>
      </c>
      <c r="J857" s="33" t="s">
        <v>87</v>
      </c>
      <c r="K857" s="33" t="s">
        <v>667</v>
      </c>
      <c r="L857" s="33" t="s">
        <v>39</v>
      </c>
      <c r="M857" s="33" t="s">
        <v>608</v>
      </c>
      <c r="N857" s="33">
        <v>0</v>
      </c>
      <c r="P857" s="33">
        <v>18.681999206543001</v>
      </c>
      <c r="Q857" s="33">
        <v>28.0200004577637</v>
      </c>
      <c r="S857" s="33">
        <v>37.363998413085902</v>
      </c>
      <c r="T857" s="33">
        <v>28.0200004577637</v>
      </c>
      <c r="V857" s="33">
        <v>0</v>
      </c>
      <c r="W857" s="33">
        <v>18.681999206543001</v>
      </c>
      <c r="AA857" s="33">
        <v>18.681999206543001</v>
      </c>
    </row>
    <row r="858" spans="1:27" x14ac:dyDescent="0.3">
      <c r="A858" s="33" t="str">
        <f t="shared" si="26"/>
        <v>新生儿</v>
      </c>
      <c r="B858" s="34" t="str">
        <f t="shared" si="27"/>
        <v>常规新筛</v>
      </c>
      <c r="C858" s="33" t="s">
        <v>33</v>
      </c>
      <c r="D858" s="33" t="s">
        <v>186</v>
      </c>
      <c r="E858" s="33" t="s">
        <v>187</v>
      </c>
      <c r="F858" s="33" t="s">
        <v>286</v>
      </c>
      <c r="G858" s="33" t="s">
        <v>287</v>
      </c>
      <c r="H858" s="33" t="s">
        <v>1</v>
      </c>
      <c r="I858" s="33" t="s">
        <v>60</v>
      </c>
      <c r="J858" s="33" t="s">
        <v>89</v>
      </c>
      <c r="K858" s="33" t="s">
        <v>667</v>
      </c>
      <c r="L858" s="33" t="s">
        <v>39</v>
      </c>
      <c r="M858" s="33" t="s">
        <v>608</v>
      </c>
      <c r="N858" s="33">
        <v>0</v>
      </c>
      <c r="P858" s="33">
        <v>16.799999237060501</v>
      </c>
      <c r="Q858" s="33">
        <v>16.799999237060501</v>
      </c>
      <c r="S858" s="33">
        <v>33.599998474121101</v>
      </c>
      <c r="T858" s="33">
        <v>16.799999237060501</v>
      </c>
      <c r="V858" s="33">
        <v>0</v>
      </c>
      <c r="W858" s="33">
        <v>16.799999237060501</v>
      </c>
      <c r="AA858" s="33">
        <v>16.799999237060501</v>
      </c>
    </row>
    <row r="859" spans="1:27" x14ac:dyDescent="0.3">
      <c r="A859" s="33" t="str">
        <f t="shared" si="26"/>
        <v>新生儿</v>
      </c>
      <c r="B859" s="34" t="str">
        <f t="shared" si="27"/>
        <v>常规新筛</v>
      </c>
      <c r="C859" s="33" t="s">
        <v>33</v>
      </c>
      <c r="D859" s="33" t="s">
        <v>186</v>
      </c>
      <c r="E859" s="33" t="s">
        <v>187</v>
      </c>
      <c r="F859" s="33" t="s">
        <v>286</v>
      </c>
      <c r="G859" s="33" t="s">
        <v>287</v>
      </c>
      <c r="H859" s="33" t="s">
        <v>1</v>
      </c>
      <c r="I859" s="33" t="s">
        <v>60</v>
      </c>
      <c r="J859" s="33" t="s">
        <v>90</v>
      </c>
      <c r="K859" s="33" t="s">
        <v>667</v>
      </c>
      <c r="L859" s="33" t="s">
        <v>39</v>
      </c>
      <c r="M859" s="33" t="s">
        <v>608</v>
      </c>
      <c r="N859" s="33">
        <v>0</v>
      </c>
      <c r="P859" s="33">
        <v>44.159999847412102</v>
      </c>
      <c r="Q859" s="33">
        <v>26.5</v>
      </c>
      <c r="S859" s="33">
        <v>88.319999694824205</v>
      </c>
      <c r="T859" s="33">
        <v>26.5</v>
      </c>
      <c r="V859" s="33">
        <v>0</v>
      </c>
      <c r="W859" s="33">
        <v>44.159999847412102</v>
      </c>
      <c r="AA859" s="33">
        <v>44.159999847412102</v>
      </c>
    </row>
    <row r="860" spans="1:27" x14ac:dyDescent="0.3">
      <c r="A860" s="33" t="str">
        <f t="shared" si="26"/>
        <v>产前</v>
      </c>
      <c r="B860" s="34" t="str">
        <f t="shared" si="27"/>
        <v/>
      </c>
      <c r="C860" s="33" t="s">
        <v>33</v>
      </c>
      <c r="D860" s="33" t="s">
        <v>186</v>
      </c>
      <c r="E860" s="33" t="s">
        <v>205</v>
      </c>
      <c r="F860" s="33" t="s">
        <v>211</v>
      </c>
      <c r="G860" s="33" t="s">
        <v>288</v>
      </c>
      <c r="H860" s="33" t="s">
        <v>0</v>
      </c>
      <c r="I860" s="33" t="s">
        <v>45</v>
      </c>
      <c r="J860" s="33" t="s">
        <v>46</v>
      </c>
      <c r="K860" s="33" t="s">
        <v>58</v>
      </c>
      <c r="L860" s="33" t="s">
        <v>39</v>
      </c>
      <c r="M860" s="33" t="s">
        <v>608</v>
      </c>
      <c r="P860" s="33">
        <v>19.4299992322922</v>
      </c>
      <c r="S860" s="33">
        <v>63.029997706413297</v>
      </c>
      <c r="V860" s="33">
        <v>366.60000610351602</v>
      </c>
      <c r="W860" s="33">
        <v>21.799999237060501</v>
      </c>
      <c r="Z860" s="33">
        <v>21.799999237060501</v>
      </c>
      <c r="AA860" s="33">
        <v>43.599998474121101</v>
      </c>
    </row>
    <row r="861" spans="1:27" x14ac:dyDescent="0.3">
      <c r="A861" s="33" t="str">
        <f t="shared" si="26"/>
        <v>产前</v>
      </c>
      <c r="B861" s="34" t="str">
        <f t="shared" si="27"/>
        <v>血清学筛查</v>
      </c>
      <c r="C861" s="33" t="s">
        <v>33</v>
      </c>
      <c r="D861" s="33" t="s">
        <v>186</v>
      </c>
      <c r="E861" s="33" t="s">
        <v>205</v>
      </c>
      <c r="F861" s="33" t="s">
        <v>211</v>
      </c>
      <c r="G861" s="33" t="s">
        <v>288</v>
      </c>
      <c r="H861" s="33" t="s">
        <v>0</v>
      </c>
      <c r="I861" s="33" t="s">
        <v>79</v>
      </c>
      <c r="J861" s="33" t="s">
        <v>80</v>
      </c>
      <c r="K861" s="33" t="s">
        <v>79</v>
      </c>
      <c r="L861" s="33" t="s">
        <v>39</v>
      </c>
      <c r="M861" s="33" t="s">
        <v>608</v>
      </c>
      <c r="N861" s="33">
        <v>237.60000610351599</v>
      </c>
      <c r="Q861" s="33">
        <v>356.40000915527298</v>
      </c>
      <c r="T861" s="33">
        <v>118.800003051758</v>
      </c>
      <c r="V861" s="33">
        <v>118.800003051758</v>
      </c>
    </row>
    <row r="862" spans="1:27" x14ac:dyDescent="0.3">
      <c r="A862" s="33" t="str">
        <f t="shared" si="26"/>
        <v>产前</v>
      </c>
      <c r="B862" s="34" t="str">
        <f t="shared" si="27"/>
        <v>血清学筛查</v>
      </c>
      <c r="C862" s="33" t="s">
        <v>33</v>
      </c>
      <c r="D862" s="33" t="s">
        <v>186</v>
      </c>
      <c r="E862" s="33" t="s">
        <v>205</v>
      </c>
      <c r="F862" s="33" t="s">
        <v>211</v>
      </c>
      <c r="G862" s="33" t="s">
        <v>288</v>
      </c>
      <c r="H862" s="33" t="s">
        <v>0</v>
      </c>
      <c r="I862" s="33" t="s">
        <v>79</v>
      </c>
      <c r="J862" s="33" t="s">
        <v>102</v>
      </c>
      <c r="K862" s="33" t="s">
        <v>79</v>
      </c>
      <c r="L862" s="33" t="s">
        <v>39</v>
      </c>
      <c r="M862" s="33" t="s">
        <v>608</v>
      </c>
      <c r="N862" s="33">
        <v>22.399999618530298</v>
      </c>
      <c r="P862" s="33">
        <v>17.447999954223601</v>
      </c>
      <c r="Q862" s="33">
        <v>33.599999427795403</v>
      </c>
      <c r="S862" s="33">
        <v>17.447999954223601</v>
      </c>
      <c r="T862" s="33">
        <v>11.199999809265099</v>
      </c>
      <c r="V862" s="33">
        <v>11.199999809265099</v>
      </c>
    </row>
    <row r="863" spans="1:27" x14ac:dyDescent="0.3">
      <c r="A863" s="33" t="str">
        <f t="shared" si="26"/>
        <v>产前</v>
      </c>
      <c r="B863" s="34" t="str">
        <f t="shared" si="27"/>
        <v>血清学筛查</v>
      </c>
      <c r="C863" s="33" t="s">
        <v>33</v>
      </c>
      <c r="D863" s="33" t="s">
        <v>186</v>
      </c>
      <c r="E863" s="33" t="s">
        <v>205</v>
      </c>
      <c r="F863" s="33" t="s">
        <v>211</v>
      </c>
      <c r="G863" s="33" t="s">
        <v>288</v>
      </c>
      <c r="H863" s="33" t="s">
        <v>0</v>
      </c>
      <c r="I863" s="33" t="s">
        <v>79</v>
      </c>
      <c r="J863" s="33" t="s">
        <v>103</v>
      </c>
      <c r="K863" s="33" t="s">
        <v>79</v>
      </c>
      <c r="L863" s="33" t="s">
        <v>39</v>
      </c>
      <c r="M863" s="33" t="s">
        <v>608</v>
      </c>
      <c r="N863" s="33">
        <v>44.799999237060497</v>
      </c>
      <c r="P863" s="33">
        <v>32.040000915527301</v>
      </c>
      <c r="Q863" s="33">
        <v>67.199998855590806</v>
      </c>
      <c r="S863" s="33">
        <v>32.040000915527301</v>
      </c>
      <c r="T863" s="33">
        <v>22.399999618530298</v>
      </c>
      <c r="V863" s="33">
        <v>22.399999618530298</v>
      </c>
    </row>
    <row r="864" spans="1:27" x14ac:dyDescent="0.3">
      <c r="A864" s="33" t="str">
        <f t="shared" si="26"/>
        <v>产前</v>
      </c>
      <c r="B864" s="34" t="str">
        <f t="shared" si="27"/>
        <v/>
      </c>
      <c r="C864" s="33" t="s">
        <v>33</v>
      </c>
      <c r="D864" s="33" t="s">
        <v>186</v>
      </c>
      <c r="E864" s="33" t="s">
        <v>205</v>
      </c>
      <c r="F864" s="33" t="s">
        <v>211</v>
      </c>
      <c r="G864" s="33" t="s">
        <v>288</v>
      </c>
      <c r="H864" s="33" t="s">
        <v>0</v>
      </c>
      <c r="I864" s="33" t="s">
        <v>79</v>
      </c>
      <c r="J864" s="33" t="s">
        <v>82</v>
      </c>
      <c r="K864" s="33" t="s">
        <v>58</v>
      </c>
      <c r="L864" s="33" t="s">
        <v>39</v>
      </c>
      <c r="M864" s="33" t="s">
        <v>608</v>
      </c>
      <c r="N864" s="33">
        <v>2</v>
      </c>
      <c r="Q864" s="33">
        <v>3</v>
      </c>
      <c r="T864" s="33">
        <v>1</v>
      </c>
      <c r="V864" s="33">
        <v>1</v>
      </c>
    </row>
    <row r="865" spans="1:27" x14ac:dyDescent="0.3">
      <c r="A865" s="33" t="str">
        <f t="shared" si="26"/>
        <v>产前</v>
      </c>
      <c r="B865" s="34" t="str">
        <f t="shared" si="27"/>
        <v>CMA_产品类</v>
      </c>
      <c r="C865" s="33" t="s">
        <v>33</v>
      </c>
      <c r="D865" s="33" t="s">
        <v>186</v>
      </c>
      <c r="E865" s="33" t="s">
        <v>205</v>
      </c>
      <c r="F865" s="33" t="s">
        <v>211</v>
      </c>
      <c r="G865" s="33" t="s">
        <v>288</v>
      </c>
      <c r="H865" s="33" t="s">
        <v>0</v>
      </c>
      <c r="I865" s="33" t="s">
        <v>37</v>
      </c>
      <c r="J865" s="33" t="s">
        <v>38</v>
      </c>
      <c r="K865" s="33" t="s">
        <v>38</v>
      </c>
      <c r="L865" s="33" t="s">
        <v>39</v>
      </c>
      <c r="M865" s="33" t="s">
        <v>608</v>
      </c>
      <c r="N865" s="33">
        <v>821.25</v>
      </c>
      <c r="P865" s="33">
        <v>777.60000610351597</v>
      </c>
      <c r="Q865" s="33">
        <v>1282.5</v>
      </c>
      <c r="S865" s="33">
        <v>871.20000457763695</v>
      </c>
      <c r="T865" s="33">
        <v>461.25</v>
      </c>
      <c r="V865" s="33">
        <v>461.25</v>
      </c>
      <c r="Z865" s="33">
        <v>93.599998474121094</v>
      </c>
      <c r="AA865" s="33">
        <v>93.599998474121094</v>
      </c>
    </row>
    <row r="866" spans="1:27" x14ac:dyDescent="0.3">
      <c r="A866" s="33" t="str">
        <f t="shared" si="26"/>
        <v>产前</v>
      </c>
      <c r="B866" s="34" t="str">
        <f t="shared" si="27"/>
        <v/>
      </c>
      <c r="C866" s="33" t="s">
        <v>33</v>
      </c>
      <c r="D866" s="33" t="s">
        <v>186</v>
      </c>
      <c r="E866" s="33" t="s">
        <v>205</v>
      </c>
      <c r="F866" s="33" t="s">
        <v>211</v>
      </c>
      <c r="G866" s="33" t="s">
        <v>288</v>
      </c>
      <c r="H866" s="33" t="s">
        <v>0</v>
      </c>
      <c r="I866" s="33" t="s">
        <v>37</v>
      </c>
      <c r="J866" s="33" t="s">
        <v>119</v>
      </c>
      <c r="K866" s="33" t="s">
        <v>58</v>
      </c>
      <c r="L866" s="33" t="s">
        <v>39</v>
      </c>
      <c r="M866" s="33" t="s">
        <v>609</v>
      </c>
      <c r="N866" s="33">
        <v>25</v>
      </c>
      <c r="Q866" s="33">
        <v>37.5</v>
      </c>
      <c r="T866" s="33">
        <v>12.5</v>
      </c>
    </row>
    <row r="867" spans="1:27" x14ac:dyDescent="0.3">
      <c r="A867" s="33" t="str">
        <f t="shared" si="26"/>
        <v>产前</v>
      </c>
      <c r="B867" s="34" t="str">
        <f t="shared" si="27"/>
        <v/>
      </c>
      <c r="C867" s="33" t="s">
        <v>33</v>
      </c>
      <c r="D867" s="33" t="s">
        <v>186</v>
      </c>
      <c r="E867" s="33" t="s">
        <v>205</v>
      </c>
      <c r="F867" s="33" t="s">
        <v>211</v>
      </c>
      <c r="G867" s="33" t="s">
        <v>288</v>
      </c>
      <c r="H867" s="33" t="s">
        <v>0</v>
      </c>
      <c r="I867" s="33" t="s">
        <v>37</v>
      </c>
      <c r="J867" s="33" t="s">
        <v>119</v>
      </c>
      <c r="K867" s="33" t="s">
        <v>58</v>
      </c>
      <c r="L867" s="33" t="s">
        <v>39</v>
      </c>
      <c r="M867" s="33" t="s">
        <v>608</v>
      </c>
      <c r="V867" s="33">
        <v>12.5</v>
      </c>
    </row>
    <row r="868" spans="1:27" x14ac:dyDescent="0.3">
      <c r="A868" s="33" t="str">
        <f t="shared" si="26"/>
        <v>产前</v>
      </c>
      <c r="B868" s="34" t="str">
        <f t="shared" si="27"/>
        <v/>
      </c>
      <c r="C868" s="33" t="s">
        <v>33</v>
      </c>
      <c r="D868" s="33" t="s">
        <v>186</v>
      </c>
      <c r="E868" s="33" t="s">
        <v>205</v>
      </c>
      <c r="F868" s="33" t="s">
        <v>211</v>
      </c>
      <c r="G868" s="33" t="s">
        <v>288</v>
      </c>
      <c r="H868" s="33" t="s">
        <v>0</v>
      </c>
      <c r="I868" s="33" t="s">
        <v>37</v>
      </c>
      <c r="J868" s="33" t="s">
        <v>84</v>
      </c>
      <c r="K868" s="33" t="s">
        <v>58</v>
      </c>
      <c r="L868" s="33" t="s">
        <v>39</v>
      </c>
      <c r="M868" s="33" t="s">
        <v>609</v>
      </c>
      <c r="N868" s="33">
        <v>1</v>
      </c>
      <c r="Q868" s="33">
        <v>1</v>
      </c>
    </row>
    <row r="869" spans="1:27" x14ac:dyDescent="0.3">
      <c r="A869" s="33" t="str">
        <f t="shared" si="26"/>
        <v>产前</v>
      </c>
      <c r="B869" s="34" t="str">
        <f t="shared" si="27"/>
        <v/>
      </c>
      <c r="C869" s="33" t="s">
        <v>33</v>
      </c>
      <c r="D869" s="33" t="s">
        <v>186</v>
      </c>
      <c r="E869" s="33" t="s">
        <v>205</v>
      </c>
      <c r="F869" s="33" t="s">
        <v>211</v>
      </c>
      <c r="G869" s="33" t="s">
        <v>288</v>
      </c>
      <c r="H869" s="33" t="s">
        <v>0</v>
      </c>
      <c r="I869" s="33" t="s">
        <v>37</v>
      </c>
      <c r="J869" s="33" t="s">
        <v>106</v>
      </c>
      <c r="K869" s="33" t="s">
        <v>58</v>
      </c>
      <c r="L869" s="33" t="s">
        <v>39</v>
      </c>
      <c r="M869" s="33" t="s">
        <v>609</v>
      </c>
      <c r="N869" s="33">
        <v>76.800003051757798</v>
      </c>
      <c r="P869" s="33">
        <v>16</v>
      </c>
      <c r="Q869" s="33">
        <v>115.200004577637</v>
      </c>
      <c r="S869" s="33">
        <v>42</v>
      </c>
      <c r="T869" s="33">
        <v>38.400001525878899</v>
      </c>
      <c r="X869" s="33">
        <v>26</v>
      </c>
      <c r="AA869" s="33">
        <v>26</v>
      </c>
    </row>
    <row r="870" spans="1:27" x14ac:dyDescent="0.3">
      <c r="A870" s="33" t="str">
        <f t="shared" si="26"/>
        <v>产前</v>
      </c>
      <c r="B870" s="34" t="str">
        <f t="shared" si="27"/>
        <v/>
      </c>
      <c r="C870" s="33" t="s">
        <v>33</v>
      </c>
      <c r="D870" s="33" t="s">
        <v>186</v>
      </c>
      <c r="E870" s="33" t="s">
        <v>205</v>
      </c>
      <c r="F870" s="33" t="s">
        <v>211</v>
      </c>
      <c r="G870" s="33" t="s">
        <v>288</v>
      </c>
      <c r="H870" s="33" t="s">
        <v>0</v>
      </c>
      <c r="I870" s="33" t="s">
        <v>37</v>
      </c>
      <c r="J870" s="33" t="s">
        <v>106</v>
      </c>
      <c r="K870" s="33" t="s">
        <v>58</v>
      </c>
      <c r="L870" s="33" t="s">
        <v>39</v>
      </c>
      <c r="M870" s="33" t="s">
        <v>608</v>
      </c>
      <c r="V870" s="33">
        <v>17</v>
      </c>
    </row>
    <row r="871" spans="1:27" x14ac:dyDescent="0.3">
      <c r="A871" s="33" t="str">
        <f t="shared" si="26"/>
        <v>新生儿</v>
      </c>
      <c r="B871" s="34" t="str">
        <f t="shared" si="27"/>
        <v/>
      </c>
      <c r="C871" s="33" t="s">
        <v>33</v>
      </c>
      <c r="D871" s="33" t="s">
        <v>186</v>
      </c>
      <c r="E871" s="33" t="s">
        <v>205</v>
      </c>
      <c r="F871" s="33" t="s">
        <v>211</v>
      </c>
      <c r="G871" s="33" t="s">
        <v>288</v>
      </c>
      <c r="H871" s="33" t="s">
        <v>1</v>
      </c>
      <c r="I871" s="33" t="s">
        <v>60</v>
      </c>
      <c r="J871" s="33" t="s">
        <v>91</v>
      </c>
      <c r="K871" s="33" t="s">
        <v>58</v>
      </c>
      <c r="L871" s="33" t="s">
        <v>39</v>
      </c>
      <c r="M871" s="33" t="s">
        <v>608</v>
      </c>
      <c r="P871" s="33">
        <v>0</v>
      </c>
      <c r="S871" s="33">
        <v>0.384999990463257</v>
      </c>
      <c r="X871" s="33">
        <v>0.384999990463257</v>
      </c>
      <c r="AA871" s="33">
        <v>0.384999990463257</v>
      </c>
    </row>
    <row r="872" spans="1:27" x14ac:dyDescent="0.3">
      <c r="A872" s="33" t="str">
        <f t="shared" si="26"/>
        <v>产前</v>
      </c>
      <c r="B872" s="34" t="str">
        <f t="shared" si="27"/>
        <v>血清学筛查</v>
      </c>
      <c r="C872" s="33" t="s">
        <v>33</v>
      </c>
      <c r="D872" s="33" t="s">
        <v>186</v>
      </c>
      <c r="E872" s="33" t="s">
        <v>205</v>
      </c>
      <c r="F872" s="33" t="s">
        <v>289</v>
      </c>
      <c r="G872" s="33" t="s">
        <v>290</v>
      </c>
      <c r="H872" s="33" t="s">
        <v>0</v>
      </c>
      <c r="I872" s="33" t="s">
        <v>79</v>
      </c>
      <c r="J872" s="33" t="s">
        <v>80</v>
      </c>
      <c r="K872" s="33" t="s">
        <v>79</v>
      </c>
      <c r="L872" s="33" t="s">
        <v>39</v>
      </c>
      <c r="M872" s="33" t="s">
        <v>608</v>
      </c>
      <c r="N872" s="33">
        <v>52</v>
      </c>
      <c r="P872" s="33">
        <v>3.4560000896453902</v>
      </c>
      <c r="Q872" s="33">
        <v>78</v>
      </c>
      <c r="S872" s="33">
        <v>3.4560000896453902</v>
      </c>
      <c r="T872" s="33">
        <v>26</v>
      </c>
      <c r="V872" s="33">
        <v>26</v>
      </c>
    </row>
    <row r="873" spans="1:27" x14ac:dyDescent="0.3">
      <c r="A873" s="33" t="str">
        <f t="shared" si="26"/>
        <v>产前</v>
      </c>
      <c r="B873" s="34" t="str">
        <f t="shared" si="27"/>
        <v>血清学筛查</v>
      </c>
      <c r="C873" s="33" t="s">
        <v>33</v>
      </c>
      <c r="D873" s="33" t="s">
        <v>186</v>
      </c>
      <c r="E873" s="33" t="s">
        <v>205</v>
      </c>
      <c r="F873" s="33" t="s">
        <v>289</v>
      </c>
      <c r="G873" s="33" t="s">
        <v>290</v>
      </c>
      <c r="H873" s="33" t="s">
        <v>0</v>
      </c>
      <c r="I873" s="33" t="s">
        <v>79</v>
      </c>
      <c r="J873" s="33" t="s">
        <v>102</v>
      </c>
      <c r="K873" s="33" t="s">
        <v>79</v>
      </c>
      <c r="L873" s="33" t="s">
        <v>39</v>
      </c>
      <c r="M873" s="33" t="s">
        <v>608</v>
      </c>
      <c r="P873" s="33">
        <v>5.9520001411437997</v>
      </c>
      <c r="S873" s="33">
        <v>5.9520001411437997</v>
      </c>
    </row>
    <row r="874" spans="1:27" x14ac:dyDescent="0.3">
      <c r="A874" s="33" t="str">
        <f t="shared" si="26"/>
        <v>新生儿</v>
      </c>
      <c r="B874" s="34" t="str">
        <f t="shared" si="27"/>
        <v/>
      </c>
      <c r="C874" s="33" t="s">
        <v>33</v>
      </c>
      <c r="D874" s="33" t="s">
        <v>186</v>
      </c>
      <c r="E874" s="33" t="s">
        <v>205</v>
      </c>
      <c r="F874" s="33" t="s">
        <v>211</v>
      </c>
      <c r="G874" s="33" t="s">
        <v>291</v>
      </c>
      <c r="H874" s="33" t="s">
        <v>1</v>
      </c>
      <c r="I874" s="33" t="s">
        <v>95</v>
      </c>
      <c r="J874" s="33" t="s">
        <v>253</v>
      </c>
      <c r="K874" s="33" t="s">
        <v>58</v>
      </c>
      <c r="L874" s="33" t="s">
        <v>39</v>
      </c>
      <c r="M874" s="33" t="s">
        <v>609</v>
      </c>
      <c r="P874" s="33">
        <v>0.60000002384185802</v>
      </c>
      <c r="S874" s="33">
        <v>0.60000002384185802</v>
      </c>
    </row>
    <row r="875" spans="1:27" x14ac:dyDescent="0.3">
      <c r="A875" s="33" t="str">
        <f t="shared" si="26"/>
        <v>产前</v>
      </c>
      <c r="B875" s="34" t="str">
        <f t="shared" si="27"/>
        <v/>
      </c>
      <c r="C875" s="33" t="s">
        <v>33</v>
      </c>
      <c r="D875" s="33" t="s">
        <v>186</v>
      </c>
      <c r="E875" s="33" t="s">
        <v>205</v>
      </c>
      <c r="F875" s="33" t="s">
        <v>211</v>
      </c>
      <c r="G875" s="33" t="s">
        <v>292</v>
      </c>
      <c r="H875" s="33" t="s">
        <v>0</v>
      </c>
      <c r="I875" s="33" t="s">
        <v>37</v>
      </c>
      <c r="J875" s="33" t="s">
        <v>119</v>
      </c>
      <c r="K875" s="33" t="s">
        <v>58</v>
      </c>
      <c r="L875" s="33" t="s">
        <v>39</v>
      </c>
      <c r="M875" s="33" t="s">
        <v>609</v>
      </c>
      <c r="P875" s="33">
        <v>4.8000001907348597</v>
      </c>
      <c r="S875" s="33">
        <v>4.8000001907348597</v>
      </c>
    </row>
    <row r="876" spans="1:27" x14ac:dyDescent="0.3">
      <c r="A876" s="33" t="str">
        <f t="shared" si="26"/>
        <v>产前</v>
      </c>
      <c r="B876" s="34" t="str">
        <f t="shared" si="27"/>
        <v/>
      </c>
      <c r="C876" s="33" t="s">
        <v>33</v>
      </c>
      <c r="D876" s="33" t="s">
        <v>186</v>
      </c>
      <c r="E876" s="33" t="s">
        <v>205</v>
      </c>
      <c r="F876" s="33" t="s">
        <v>211</v>
      </c>
      <c r="G876" s="33" t="s">
        <v>292</v>
      </c>
      <c r="H876" s="33" t="s">
        <v>0</v>
      </c>
      <c r="I876" s="33" t="s">
        <v>37</v>
      </c>
      <c r="J876" s="33" t="s">
        <v>84</v>
      </c>
      <c r="K876" s="33" t="s">
        <v>58</v>
      </c>
      <c r="L876" s="33" t="s">
        <v>39</v>
      </c>
      <c r="M876" s="33" t="s">
        <v>609</v>
      </c>
      <c r="P876" s="33">
        <v>1.91999995708466</v>
      </c>
      <c r="S876" s="33">
        <v>1.91999995708466</v>
      </c>
    </row>
    <row r="877" spans="1:27" x14ac:dyDescent="0.3">
      <c r="A877" s="33" t="str">
        <f t="shared" si="26"/>
        <v>产前</v>
      </c>
      <c r="B877" s="34" t="str">
        <f t="shared" si="27"/>
        <v>CMA_LDT</v>
      </c>
      <c r="C877" s="33" t="s">
        <v>33</v>
      </c>
      <c r="D877" s="33" t="s">
        <v>186</v>
      </c>
      <c r="E877" s="33" t="s">
        <v>205</v>
      </c>
      <c r="F877" s="33" t="s">
        <v>211</v>
      </c>
      <c r="G877" s="33" t="s">
        <v>293</v>
      </c>
      <c r="H877" s="33" t="s">
        <v>0</v>
      </c>
      <c r="I877" s="33" t="s">
        <v>37</v>
      </c>
      <c r="J877" s="33" t="s">
        <v>38</v>
      </c>
      <c r="K877" s="33" t="s">
        <v>38</v>
      </c>
      <c r="L877" s="33" t="s">
        <v>39</v>
      </c>
      <c r="M877" s="33" t="s">
        <v>609</v>
      </c>
      <c r="P877" s="33">
        <v>7.1999998092651403</v>
      </c>
      <c r="S877" s="33">
        <v>10.7999997138977</v>
      </c>
      <c r="Y877" s="33">
        <v>3.5999999046325701</v>
      </c>
      <c r="AA877" s="33">
        <v>3.5999999046325701</v>
      </c>
    </row>
    <row r="878" spans="1:27" x14ac:dyDescent="0.3">
      <c r="A878" s="33" t="str">
        <f t="shared" si="26"/>
        <v>产前</v>
      </c>
      <c r="B878" s="34" t="str">
        <f t="shared" si="27"/>
        <v>CMA_LDT</v>
      </c>
      <c r="C878" s="33" t="s">
        <v>33</v>
      </c>
      <c r="D878" s="33" t="s">
        <v>186</v>
      </c>
      <c r="E878" s="33" t="s">
        <v>205</v>
      </c>
      <c r="F878" s="33" t="s">
        <v>211</v>
      </c>
      <c r="G878" s="33" t="s">
        <v>294</v>
      </c>
      <c r="H878" s="33" t="s">
        <v>0</v>
      </c>
      <c r="I878" s="33" t="s">
        <v>37</v>
      </c>
      <c r="J878" s="33" t="s">
        <v>38</v>
      </c>
      <c r="K878" s="33" t="s">
        <v>38</v>
      </c>
      <c r="L878" s="33" t="s">
        <v>39</v>
      </c>
      <c r="M878" s="33" t="s">
        <v>609</v>
      </c>
      <c r="P878" s="33">
        <v>3.5999999046325701</v>
      </c>
      <c r="S878" s="33">
        <v>3.5999999046325701</v>
      </c>
    </row>
    <row r="879" spans="1:27" x14ac:dyDescent="0.3">
      <c r="A879" s="33" t="str">
        <f t="shared" si="26"/>
        <v>产前</v>
      </c>
      <c r="B879" s="34" t="str">
        <f t="shared" si="27"/>
        <v/>
      </c>
      <c r="C879" s="33" t="s">
        <v>33</v>
      </c>
      <c r="D879" s="33" t="s">
        <v>186</v>
      </c>
      <c r="E879" s="33" t="s">
        <v>205</v>
      </c>
      <c r="F879" s="33" t="s">
        <v>211</v>
      </c>
      <c r="G879" s="33" t="s">
        <v>294</v>
      </c>
      <c r="H879" s="33" t="s">
        <v>0</v>
      </c>
      <c r="I879" s="33" t="s">
        <v>37</v>
      </c>
      <c r="J879" s="33" t="s">
        <v>119</v>
      </c>
      <c r="K879" s="33" t="s">
        <v>58</v>
      </c>
      <c r="L879" s="33" t="s">
        <v>39</v>
      </c>
      <c r="M879" s="33" t="s">
        <v>609</v>
      </c>
      <c r="P879" s="33">
        <v>2.4000000953674299</v>
      </c>
      <c r="S879" s="33">
        <v>0</v>
      </c>
      <c r="Z879" s="33">
        <v>-2.4000000953674299</v>
      </c>
      <c r="AA879" s="33">
        <v>-2.4000000953674299</v>
      </c>
    </row>
    <row r="880" spans="1:27" x14ac:dyDescent="0.3">
      <c r="A880" s="33" t="str">
        <f t="shared" si="26"/>
        <v>产前</v>
      </c>
      <c r="B880" s="34" t="str">
        <f t="shared" si="27"/>
        <v>CMA_LDT</v>
      </c>
      <c r="C880" s="33" t="s">
        <v>33</v>
      </c>
      <c r="D880" s="33" t="s">
        <v>186</v>
      </c>
      <c r="E880" s="33" t="s">
        <v>205</v>
      </c>
      <c r="F880" s="33" t="s">
        <v>211</v>
      </c>
      <c r="G880" s="33" t="s">
        <v>295</v>
      </c>
      <c r="H880" s="33" t="s">
        <v>0</v>
      </c>
      <c r="I880" s="33" t="s">
        <v>37</v>
      </c>
      <c r="J880" s="33" t="s">
        <v>38</v>
      </c>
      <c r="K880" s="33" t="s">
        <v>38</v>
      </c>
      <c r="L880" s="33" t="s">
        <v>39</v>
      </c>
      <c r="M880" s="33" t="s">
        <v>609</v>
      </c>
      <c r="P880" s="33">
        <v>8.4000000953674299</v>
      </c>
      <c r="S880" s="33">
        <v>8.4000000953674299</v>
      </c>
    </row>
    <row r="881" spans="1:27" x14ac:dyDescent="0.3">
      <c r="A881" s="33" t="str">
        <f t="shared" si="26"/>
        <v>产前</v>
      </c>
      <c r="B881" s="34" t="str">
        <f t="shared" si="27"/>
        <v/>
      </c>
      <c r="C881" s="33" t="s">
        <v>33</v>
      </c>
      <c r="D881" s="33" t="s">
        <v>186</v>
      </c>
      <c r="E881" s="33" t="s">
        <v>205</v>
      </c>
      <c r="F881" s="33" t="s">
        <v>211</v>
      </c>
      <c r="G881" s="33" t="s">
        <v>295</v>
      </c>
      <c r="H881" s="33" t="s">
        <v>0</v>
      </c>
      <c r="I881" s="33" t="s">
        <v>37</v>
      </c>
      <c r="J881" s="33" t="s">
        <v>106</v>
      </c>
      <c r="K881" s="33" t="s">
        <v>58</v>
      </c>
      <c r="L881" s="33" t="s">
        <v>39</v>
      </c>
      <c r="M881" s="33" t="s">
        <v>609</v>
      </c>
      <c r="P881" s="33">
        <v>4.4000000953674299</v>
      </c>
      <c r="S881" s="33">
        <v>4.4000000953674299</v>
      </c>
    </row>
    <row r="882" spans="1:27" x14ac:dyDescent="0.3">
      <c r="A882" s="33" t="str">
        <f t="shared" si="26"/>
        <v>新生儿</v>
      </c>
      <c r="B882" s="34" t="str">
        <f t="shared" si="27"/>
        <v/>
      </c>
      <c r="C882" s="33" t="s">
        <v>33</v>
      </c>
      <c r="D882" s="33" t="s">
        <v>186</v>
      </c>
      <c r="E882" s="33" t="s">
        <v>205</v>
      </c>
      <c r="F882" s="33" t="s">
        <v>211</v>
      </c>
      <c r="G882" s="33" t="s">
        <v>295</v>
      </c>
      <c r="H882" s="33" t="s">
        <v>1</v>
      </c>
      <c r="I882" s="33" t="s">
        <v>95</v>
      </c>
      <c r="J882" s="33" t="s">
        <v>144</v>
      </c>
      <c r="K882" s="33" t="s">
        <v>58</v>
      </c>
      <c r="L882" s="33" t="s">
        <v>39</v>
      </c>
      <c r="M882" s="33" t="s">
        <v>609</v>
      </c>
      <c r="P882" s="33">
        <v>0</v>
      </c>
      <c r="S882" s="33">
        <v>0.40000000596046398</v>
      </c>
      <c r="X882" s="33">
        <v>0.40000000596046398</v>
      </c>
      <c r="AA882" s="33">
        <v>0.40000000596046398</v>
      </c>
    </row>
    <row r="883" spans="1:27" x14ac:dyDescent="0.3">
      <c r="A883" s="33" t="str">
        <f t="shared" si="26"/>
        <v>产前</v>
      </c>
      <c r="B883" s="34" t="str">
        <f t="shared" si="27"/>
        <v>NIPT</v>
      </c>
      <c r="C883" s="33" t="s">
        <v>33</v>
      </c>
      <c r="D883" s="33" t="s">
        <v>186</v>
      </c>
      <c r="E883" s="33" t="s">
        <v>205</v>
      </c>
      <c r="F883" s="33" t="s">
        <v>211</v>
      </c>
      <c r="G883" s="33" t="s">
        <v>296</v>
      </c>
      <c r="H883" s="33" t="s">
        <v>0</v>
      </c>
      <c r="I883" s="33" t="s">
        <v>78</v>
      </c>
      <c r="J883" s="33" t="s">
        <v>78</v>
      </c>
      <c r="K883" s="33" t="s">
        <v>78</v>
      </c>
      <c r="L883" s="33" t="s">
        <v>39</v>
      </c>
      <c r="M883" s="33" t="s">
        <v>609</v>
      </c>
      <c r="N883" s="33">
        <v>600</v>
      </c>
      <c r="Q883" s="33">
        <v>900</v>
      </c>
      <c r="T883" s="33">
        <v>300</v>
      </c>
    </row>
    <row r="884" spans="1:27" x14ac:dyDescent="0.3">
      <c r="A884" s="33" t="str">
        <f t="shared" si="26"/>
        <v>产前</v>
      </c>
      <c r="B884" s="34" t="str">
        <f t="shared" si="27"/>
        <v>NIPT</v>
      </c>
      <c r="C884" s="33" t="s">
        <v>33</v>
      </c>
      <c r="D884" s="33" t="s">
        <v>186</v>
      </c>
      <c r="E884" s="33" t="s">
        <v>205</v>
      </c>
      <c r="F884" s="33" t="s">
        <v>211</v>
      </c>
      <c r="G884" s="33" t="s">
        <v>296</v>
      </c>
      <c r="H884" s="33" t="s">
        <v>0</v>
      </c>
      <c r="I884" s="33" t="s">
        <v>78</v>
      </c>
      <c r="J884" s="33" t="s">
        <v>78</v>
      </c>
      <c r="K884" s="33" t="s">
        <v>78</v>
      </c>
      <c r="L884" s="33" t="s">
        <v>39</v>
      </c>
      <c r="M884" s="33" t="s">
        <v>608</v>
      </c>
      <c r="V884" s="33">
        <v>60</v>
      </c>
    </row>
    <row r="885" spans="1:27" x14ac:dyDescent="0.3">
      <c r="A885" s="33" t="str">
        <f t="shared" si="26"/>
        <v>产前</v>
      </c>
      <c r="B885" s="34" t="str">
        <f t="shared" si="27"/>
        <v/>
      </c>
      <c r="C885" s="33" t="s">
        <v>33</v>
      </c>
      <c r="D885" s="33" t="s">
        <v>186</v>
      </c>
      <c r="E885" s="33" t="s">
        <v>205</v>
      </c>
      <c r="F885" s="33" t="s">
        <v>211</v>
      </c>
      <c r="G885" s="33" t="s">
        <v>296</v>
      </c>
      <c r="H885" s="33" t="s">
        <v>0</v>
      </c>
      <c r="I885" s="33" t="s">
        <v>45</v>
      </c>
      <c r="J885" s="33" t="s">
        <v>46</v>
      </c>
      <c r="K885" s="33" t="s">
        <v>58</v>
      </c>
      <c r="L885" s="33" t="s">
        <v>39</v>
      </c>
      <c r="M885" s="33" t="s">
        <v>608</v>
      </c>
      <c r="P885" s="33">
        <v>57.970001518726299</v>
      </c>
      <c r="S885" s="33">
        <v>95.370003044605298</v>
      </c>
      <c r="W885" s="33">
        <v>37.400001525878899</v>
      </c>
      <c r="AA885" s="33">
        <v>37.400001525878899</v>
      </c>
    </row>
    <row r="886" spans="1:27" x14ac:dyDescent="0.3">
      <c r="A886" s="33" t="str">
        <f t="shared" si="26"/>
        <v>仪器设备</v>
      </c>
      <c r="B886" s="34" t="str">
        <f t="shared" si="27"/>
        <v/>
      </c>
      <c r="C886" s="33" t="s">
        <v>33</v>
      </c>
      <c r="D886" s="33" t="s">
        <v>186</v>
      </c>
      <c r="E886" s="33" t="s">
        <v>205</v>
      </c>
      <c r="F886" s="33" t="s">
        <v>211</v>
      </c>
      <c r="G886" s="33" t="s">
        <v>296</v>
      </c>
      <c r="H886" s="33" t="s">
        <v>0</v>
      </c>
      <c r="I886" s="33" t="s">
        <v>66</v>
      </c>
      <c r="J886" s="33" t="s">
        <v>67</v>
      </c>
      <c r="K886" s="33" t="s">
        <v>58</v>
      </c>
      <c r="L886" s="33" t="s">
        <v>68</v>
      </c>
      <c r="M886" s="33" t="s">
        <v>608</v>
      </c>
      <c r="P886" s="33">
        <v>0</v>
      </c>
      <c r="S886" s="33">
        <v>1.5199999809265099</v>
      </c>
      <c r="W886" s="33">
        <v>1.5199999809265099</v>
      </c>
      <c r="AA886" s="33">
        <v>1.5199999809265099</v>
      </c>
    </row>
    <row r="887" spans="1:27" x14ac:dyDescent="0.3">
      <c r="A887" s="33" t="str">
        <f t="shared" si="26"/>
        <v>产前</v>
      </c>
      <c r="B887" s="34" t="str">
        <f t="shared" si="27"/>
        <v>血清学筛查</v>
      </c>
      <c r="C887" s="33" t="s">
        <v>33</v>
      </c>
      <c r="D887" s="33" t="s">
        <v>186</v>
      </c>
      <c r="E887" s="33" t="s">
        <v>205</v>
      </c>
      <c r="F887" s="33" t="s">
        <v>211</v>
      </c>
      <c r="G887" s="33" t="s">
        <v>296</v>
      </c>
      <c r="H887" s="33" t="s">
        <v>0</v>
      </c>
      <c r="I887" s="33" t="s">
        <v>79</v>
      </c>
      <c r="J887" s="33" t="s">
        <v>80</v>
      </c>
      <c r="K887" s="33" t="s">
        <v>79</v>
      </c>
      <c r="L887" s="33" t="s">
        <v>39</v>
      </c>
      <c r="M887" s="33" t="s">
        <v>608</v>
      </c>
      <c r="N887" s="33">
        <v>216.47999572753901</v>
      </c>
      <c r="P887" s="33">
        <v>95.099998474121094</v>
      </c>
      <c r="Q887" s="33">
        <v>324.71999359130899</v>
      </c>
      <c r="S887" s="33">
        <v>316.99999237060501</v>
      </c>
      <c r="T887" s="33">
        <v>108.23999786377</v>
      </c>
      <c r="V887" s="33">
        <v>221.89999389648401</v>
      </c>
      <c r="W887" s="33">
        <v>221.89999389648401</v>
      </c>
      <c r="AA887" s="33">
        <v>221.89999389648401</v>
      </c>
    </row>
    <row r="888" spans="1:27" x14ac:dyDescent="0.3">
      <c r="A888" s="33" t="str">
        <f t="shared" si="26"/>
        <v>产前</v>
      </c>
      <c r="B888" s="34" t="str">
        <f t="shared" si="27"/>
        <v>血清学筛查</v>
      </c>
      <c r="C888" s="33" t="s">
        <v>33</v>
      </c>
      <c r="D888" s="33" t="s">
        <v>186</v>
      </c>
      <c r="E888" s="33" t="s">
        <v>205</v>
      </c>
      <c r="F888" s="33" t="s">
        <v>211</v>
      </c>
      <c r="G888" s="33" t="s">
        <v>296</v>
      </c>
      <c r="H888" s="33" t="s">
        <v>0</v>
      </c>
      <c r="I888" s="33" t="s">
        <v>79</v>
      </c>
      <c r="J888" s="33" t="s">
        <v>102</v>
      </c>
      <c r="K888" s="33" t="s">
        <v>79</v>
      </c>
      <c r="L888" s="33" t="s">
        <v>39</v>
      </c>
      <c r="M888" s="33" t="s">
        <v>608</v>
      </c>
      <c r="N888" s="33">
        <v>9.6000003814697301</v>
      </c>
      <c r="Q888" s="33">
        <v>14.400000572204601</v>
      </c>
      <c r="T888" s="33">
        <v>4.8000001907348597</v>
      </c>
      <c r="V888" s="33">
        <v>4.8000001907348597</v>
      </c>
    </row>
    <row r="889" spans="1:27" x14ac:dyDescent="0.3">
      <c r="A889" s="33" t="str">
        <f t="shared" si="26"/>
        <v>产前</v>
      </c>
      <c r="B889" s="34" t="str">
        <f t="shared" si="27"/>
        <v>血清学筛查</v>
      </c>
      <c r="C889" s="33" t="s">
        <v>33</v>
      </c>
      <c r="D889" s="33" t="s">
        <v>186</v>
      </c>
      <c r="E889" s="33" t="s">
        <v>205</v>
      </c>
      <c r="F889" s="33" t="s">
        <v>211</v>
      </c>
      <c r="G889" s="33" t="s">
        <v>296</v>
      </c>
      <c r="H889" s="33" t="s">
        <v>0</v>
      </c>
      <c r="I889" s="33" t="s">
        <v>79</v>
      </c>
      <c r="J889" s="33" t="s">
        <v>103</v>
      </c>
      <c r="K889" s="33" t="s">
        <v>79</v>
      </c>
      <c r="L889" s="33" t="s">
        <v>39</v>
      </c>
      <c r="M889" s="33" t="s">
        <v>608</v>
      </c>
      <c r="N889" s="33">
        <v>19.200000762939499</v>
      </c>
      <c r="P889" s="33">
        <v>10.680000305175801</v>
      </c>
      <c r="Q889" s="33">
        <v>28.800001144409201</v>
      </c>
      <c r="S889" s="33">
        <v>10.680000305175801</v>
      </c>
      <c r="T889" s="33">
        <v>9.6000003814697301</v>
      </c>
      <c r="V889" s="33">
        <v>9.6000003814697301</v>
      </c>
    </row>
    <row r="890" spans="1:27" x14ac:dyDescent="0.3">
      <c r="A890" s="33" t="str">
        <f t="shared" ref="A890:A953" si="28">IF(L890="是","仪器设备",H890)</f>
        <v>产前</v>
      </c>
      <c r="B890" s="34" t="str">
        <f t="shared" ref="B890:B953" si="29">IF(K890="CMA",K890&amp;"_"&amp;M890,K890)</f>
        <v/>
      </c>
      <c r="C890" s="33" t="s">
        <v>33</v>
      </c>
      <c r="D890" s="33" t="s">
        <v>186</v>
      </c>
      <c r="E890" s="33" t="s">
        <v>205</v>
      </c>
      <c r="F890" s="33" t="s">
        <v>211</v>
      </c>
      <c r="G890" s="33" t="s">
        <v>296</v>
      </c>
      <c r="H890" s="33" t="s">
        <v>0</v>
      </c>
      <c r="I890" s="33" t="s">
        <v>79</v>
      </c>
      <c r="J890" s="33" t="s">
        <v>82</v>
      </c>
      <c r="K890" s="33" t="s">
        <v>58</v>
      </c>
      <c r="L890" s="33" t="s">
        <v>39</v>
      </c>
      <c r="M890" s="33" t="s">
        <v>608</v>
      </c>
      <c r="N890" s="33">
        <v>2</v>
      </c>
      <c r="P890" s="33">
        <v>2</v>
      </c>
      <c r="Q890" s="33">
        <v>4</v>
      </c>
      <c r="S890" s="33">
        <v>2</v>
      </c>
      <c r="T890" s="33">
        <v>2</v>
      </c>
      <c r="V890" s="33">
        <v>2</v>
      </c>
    </row>
    <row r="891" spans="1:27" x14ac:dyDescent="0.3">
      <c r="A891" s="33" t="str">
        <f t="shared" si="28"/>
        <v>产前</v>
      </c>
      <c r="B891" s="34" t="str">
        <f t="shared" si="29"/>
        <v>CMA_产品类</v>
      </c>
      <c r="C891" s="33" t="s">
        <v>33</v>
      </c>
      <c r="D891" s="33" t="s">
        <v>186</v>
      </c>
      <c r="E891" s="33" t="s">
        <v>205</v>
      </c>
      <c r="F891" s="33" t="s">
        <v>211</v>
      </c>
      <c r="G891" s="33" t="s">
        <v>296</v>
      </c>
      <c r="H891" s="33" t="s">
        <v>0</v>
      </c>
      <c r="I891" s="33" t="s">
        <v>37</v>
      </c>
      <c r="J891" s="33" t="s">
        <v>38</v>
      </c>
      <c r="K891" s="33" t="s">
        <v>38</v>
      </c>
      <c r="L891" s="33" t="s">
        <v>39</v>
      </c>
      <c r="M891" s="33" t="s">
        <v>608</v>
      </c>
      <c r="N891" s="33">
        <v>659.88000488281295</v>
      </c>
      <c r="P891" s="33">
        <v>288</v>
      </c>
      <c r="Q891" s="33">
        <v>1026.4800109863299</v>
      </c>
      <c r="S891" s="33">
        <v>576</v>
      </c>
      <c r="T891" s="33">
        <v>366.60000610351602</v>
      </c>
      <c r="V891" s="33">
        <v>366.60000610351602</v>
      </c>
      <c r="W891" s="33">
        <v>108</v>
      </c>
      <c r="X891" s="33">
        <v>180</v>
      </c>
      <c r="AA891" s="33">
        <v>288</v>
      </c>
    </row>
    <row r="892" spans="1:27" x14ac:dyDescent="0.3">
      <c r="A892" s="33" t="str">
        <f t="shared" si="28"/>
        <v>产前</v>
      </c>
      <c r="B892" s="34" t="str">
        <f t="shared" si="29"/>
        <v/>
      </c>
      <c r="C892" s="33" t="s">
        <v>33</v>
      </c>
      <c r="D892" s="33" t="s">
        <v>186</v>
      </c>
      <c r="E892" s="33" t="s">
        <v>205</v>
      </c>
      <c r="F892" s="33" t="s">
        <v>211</v>
      </c>
      <c r="G892" s="33" t="s">
        <v>296</v>
      </c>
      <c r="H892" s="33" t="s">
        <v>0</v>
      </c>
      <c r="I892" s="33" t="s">
        <v>37</v>
      </c>
      <c r="J892" s="33" t="s">
        <v>105</v>
      </c>
      <c r="K892" s="33" t="s">
        <v>58</v>
      </c>
      <c r="L892" s="33" t="s">
        <v>39</v>
      </c>
      <c r="M892" s="33" t="s">
        <v>609</v>
      </c>
      <c r="N892" s="33">
        <v>2.4000000953674299</v>
      </c>
      <c r="Q892" s="33">
        <v>3.6000001430511501</v>
      </c>
      <c r="T892" s="33">
        <v>1.20000004768372</v>
      </c>
    </row>
    <row r="893" spans="1:27" x14ac:dyDescent="0.3">
      <c r="A893" s="33" t="str">
        <f t="shared" si="28"/>
        <v>产前</v>
      </c>
      <c r="B893" s="34" t="str">
        <f t="shared" si="29"/>
        <v/>
      </c>
      <c r="C893" s="33" t="s">
        <v>33</v>
      </c>
      <c r="D893" s="33" t="s">
        <v>186</v>
      </c>
      <c r="E893" s="33" t="s">
        <v>205</v>
      </c>
      <c r="F893" s="33" t="s">
        <v>211</v>
      </c>
      <c r="G893" s="33" t="s">
        <v>296</v>
      </c>
      <c r="H893" s="33" t="s">
        <v>0</v>
      </c>
      <c r="I893" s="33" t="s">
        <v>37</v>
      </c>
      <c r="J893" s="33" t="s">
        <v>106</v>
      </c>
      <c r="K893" s="33" t="s">
        <v>58</v>
      </c>
      <c r="L893" s="33" t="s">
        <v>39</v>
      </c>
      <c r="M893" s="33" t="s">
        <v>609</v>
      </c>
      <c r="N893" s="33">
        <v>10.800000190734901</v>
      </c>
      <c r="Q893" s="33">
        <v>16.200000286102298</v>
      </c>
      <c r="T893" s="33">
        <v>5.4000000953674299</v>
      </c>
    </row>
    <row r="894" spans="1:27" x14ac:dyDescent="0.3">
      <c r="A894" s="33" t="str">
        <f t="shared" si="28"/>
        <v>产前</v>
      </c>
      <c r="B894" s="34" t="str">
        <f t="shared" si="29"/>
        <v/>
      </c>
      <c r="C894" s="33" t="s">
        <v>33</v>
      </c>
      <c r="D894" s="33" t="s">
        <v>186</v>
      </c>
      <c r="E894" s="33" t="s">
        <v>205</v>
      </c>
      <c r="F894" s="33" t="s">
        <v>211</v>
      </c>
      <c r="G894" s="33" t="s">
        <v>296</v>
      </c>
      <c r="H894" s="33" t="s">
        <v>0</v>
      </c>
      <c r="I894" s="33" t="s">
        <v>37</v>
      </c>
      <c r="J894" s="33" t="s">
        <v>106</v>
      </c>
      <c r="K894" s="33" t="s">
        <v>58</v>
      </c>
      <c r="L894" s="33" t="s">
        <v>39</v>
      </c>
      <c r="M894" s="33" t="s">
        <v>608</v>
      </c>
      <c r="V894" s="33">
        <v>5.4000000953674299</v>
      </c>
    </row>
    <row r="895" spans="1:27" x14ac:dyDescent="0.3">
      <c r="A895" s="33" t="str">
        <f t="shared" si="28"/>
        <v>产前</v>
      </c>
      <c r="B895" s="34" t="str">
        <f t="shared" si="29"/>
        <v/>
      </c>
      <c r="C895" s="33" t="s">
        <v>33</v>
      </c>
      <c r="D895" s="33" t="s">
        <v>186</v>
      </c>
      <c r="E895" s="33" t="s">
        <v>205</v>
      </c>
      <c r="F895" s="33" t="s">
        <v>211</v>
      </c>
      <c r="G895" s="33" t="s">
        <v>296</v>
      </c>
      <c r="H895" s="33" t="s">
        <v>0</v>
      </c>
      <c r="I895" s="33" t="s">
        <v>41</v>
      </c>
      <c r="J895" s="33" t="s">
        <v>69</v>
      </c>
      <c r="K895" s="33" t="s">
        <v>58</v>
      </c>
      <c r="L895" s="33" t="s">
        <v>39</v>
      </c>
      <c r="M895" s="33" t="s">
        <v>608</v>
      </c>
      <c r="N895" s="33">
        <v>13</v>
      </c>
      <c r="P895" s="33">
        <v>30</v>
      </c>
      <c r="Q895" s="33">
        <v>19.5</v>
      </c>
      <c r="S895" s="33">
        <v>48</v>
      </c>
      <c r="T895" s="33">
        <v>6.5</v>
      </c>
      <c r="V895" s="33">
        <v>6.5</v>
      </c>
      <c r="Y895" s="33">
        <v>18</v>
      </c>
      <c r="AA895" s="33">
        <v>18</v>
      </c>
    </row>
    <row r="896" spans="1:27" x14ac:dyDescent="0.3">
      <c r="A896" s="33" t="str">
        <f t="shared" si="28"/>
        <v>新生儿</v>
      </c>
      <c r="B896" s="34" t="str">
        <f t="shared" si="29"/>
        <v>常规新筛</v>
      </c>
      <c r="C896" s="33" t="s">
        <v>33</v>
      </c>
      <c r="D896" s="33" t="s">
        <v>186</v>
      </c>
      <c r="E896" s="33" t="s">
        <v>205</v>
      </c>
      <c r="F896" s="33" t="s">
        <v>211</v>
      </c>
      <c r="G896" s="33" t="s">
        <v>296</v>
      </c>
      <c r="H896" s="33" t="s">
        <v>1</v>
      </c>
      <c r="I896" s="33" t="s">
        <v>60</v>
      </c>
      <c r="J896" s="33" t="s">
        <v>87</v>
      </c>
      <c r="K896" s="33" t="s">
        <v>667</v>
      </c>
      <c r="L896" s="33" t="s">
        <v>39</v>
      </c>
      <c r="M896" s="33" t="s">
        <v>608</v>
      </c>
      <c r="N896" s="33">
        <v>210.47999572753901</v>
      </c>
      <c r="P896" s="33">
        <v>0</v>
      </c>
      <c r="Q896" s="33">
        <v>315.71999359130899</v>
      </c>
      <c r="S896" s="33">
        <v>250.04600524902301</v>
      </c>
      <c r="T896" s="33">
        <v>105.23999786377</v>
      </c>
      <c r="V896" s="33">
        <v>250.03999328613301</v>
      </c>
      <c r="W896" s="33">
        <v>250.04600524902301</v>
      </c>
      <c r="AA896" s="33">
        <v>250.04600524902301</v>
      </c>
    </row>
    <row r="897" spans="1:27" x14ac:dyDescent="0.3">
      <c r="A897" s="33" t="str">
        <f t="shared" si="28"/>
        <v>新生儿</v>
      </c>
      <c r="B897" s="34" t="str">
        <f t="shared" si="29"/>
        <v>常规新筛</v>
      </c>
      <c r="C897" s="33" t="s">
        <v>33</v>
      </c>
      <c r="D897" s="33" t="s">
        <v>186</v>
      </c>
      <c r="E897" s="33" t="s">
        <v>205</v>
      </c>
      <c r="F897" s="33" t="s">
        <v>211</v>
      </c>
      <c r="G897" s="33" t="s">
        <v>296</v>
      </c>
      <c r="H897" s="33" t="s">
        <v>1</v>
      </c>
      <c r="I897" s="33" t="s">
        <v>60</v>
      </c>
      <c r="J897" s="33" t="s">
        <v>90</v>
      </c>
      <c r="K897" s="33" t="s">
        <v>667</v>
      </c>
      <c r="L897" s="33" t="s">
        <v>39</v>
      </c>
      <c r="M897" s="33" t="s">
        <v>608</v>
      </c>
      <c r="N897" s="33">
        <v>149.46000671386699</v>
      </c>
      <c r="P897" s="33">
        <v>159.871994018555</v>
      </c>
      <c r="Q897" s="33">
        <v>224.19001007080101</v>
      </c>
      <c r="S897" s="33">
        <v>373.03498840332003</v>
      </c>
      <c r="T897" s="33">
        <v>74.730003356933594</v>
      </c>
      <c r="V897" s="33">
        <v>213.16000366210901</v>
      </c>
      <c r="W897" s="33">
        <v>213.16299438476599</v>
      </c>
      <c r="AA897" s="33">
        <v>213.16299438476599</v>
      </c>
    </row>
    <row r="898" spans="1:27" x14ac:dyDescent="0.3">
      <c r="A898" s="33" t="str">
        <f t="shared" si="28"/>
        <v>新生儿</v>
      </c>
      <c r="B898" s="34" t="str">
        <f t="shared" si="29"/>
        <v/>
      </c>
      <c r="C898" s="33" t="s">
        <v>33</v>
      </c>
      <c r="D898" s="33" t="s">
        <v>186</v>
      </c>
      <c r="E898" s="33" t="s">
        <v>205</v>
      </c>
      <c r="F898" s="33" t="s">
        <v>211</v>
      </c>
      <c r="G898" s="33" t="s">
        <v>296</v>
      </c>
      <c r="H898" s="33" t="s">
        <v>1</v>
      </c>
      <c r="I898" s="33" t="s">
        <v>60</v>
      </c>
      <c r="J898" s="33" t="s">
        <v>191</v>
      </c>
      <c r="K898" s="33" t="s">
        <v>58</v>
      </c>
      <c r="L898" s="33" t="s">
        <v>39</v>
      </c>
      <c r="M898" s="33" t="s">
        <v>608</v>
      </c>
      <c r="N898" s="33">
        <v>5.5999999046325701</v>
      </c>
      <c r="P898" s="33">
        <v>7.2000001072883597</v>
      </c>
      <c r="Q898" s="33">
        <v>5.5999999046325701</v>
      </c>
      <c r="S898" s="33">
        <v>7.2000001072883597</v>
      </c>
    </row>
    <row r="899" spans="1:27" x14ac:dyDescent="0.3">
      <c r="A899" s="33" t="str">
        <f t="shared" si="28"/>
        <v>新生儿</v>
      </c>
      <c r="B899" s="34" t="str">
        <f t="shared" si="29"/>
        <v>MSMS</v>
      </c>
      <c r="C899" s="33" t="s">
        <v>33</v>
      </c>
      <c r="D899" s="33" t="s">
        <v>186</v>
      </c>
      <c r="E899" s="33" t="s">
        <v>205</v>
      </c>
      <c r="F899" s="33" t="s">
        <v>211</v>
      </c>
      <c r="G899" s="33" t="s">
        <v>296</v>
      </c>
      <c r="H899" s="33" t="s">
        <v>1</v>
      </c>
      <c r="I899" s="33" t="s">
        <v>47</v>
      </c>
      <c r="J899" s="33" t="s">
        <v>48</v>
      </c>
      <c r="K899" s="33" t="s">
        <v>591</v>
      </c>
      <c r="L899" s="33" t="s">
        <v>39</v>
      </c>
      <c r="M899" s="33" t="s">
        <v>608</v>
      </c>
      <c r="N899" s="33">
        <v>1327.19995117188</v>
      </c>
      <c r="P899" s="33">
        <v>758.40002441406295</v>
      </c>
      <c r="Q899" s="33">
        <v>1990.79992675781</v>
      </c>
      <c r="S899" s="33">
        <v>1516.80004882813</v>
      </c>
      <c r="T899" s="33">
        <v>663.59997558593795</v>
      </c>
      <c r="V899" s="33">
        <v>758.40002441406295</v>
      </c>
      <c r="X899" s="33">
        <v>758.40002441406295</v>
      </c>
      <c r="AA899" s="33">
        <v>758.40002441406295</v>
      </c>
    </row>
    <row r="900" spans="1:27" x14ac:dyDescent="0.3">
      <c r="A900" s="33" t="str">
        <f t="shared" si="28"/>
        <v>新生儿</v>
      </c>
      <c r="B900" s="34" t="str">
        <f t="shared" si="29"/>
        <v>代谢病诊断</v>
      </c>
      <c r="C900" s="33" t="s">
        <v>33</v>
      </c>
      <c r="D900" s="33" t="s">
        <v>186</v>
      </c>
      <c r="E900" s="33" t="s">
        <v>205</v>
      </c>
      <c r="F900" s="33" t="s">
        <v>211</v>
      </c>
      <c r="G900" s="33" t="s">
        <v>296</v>
      </c>
      <c r="H900" s="33" t="s">
        <v>1</v>
      </c>
      <c r="I900" s="33" t="s">
        <v>95</v>
      </c>
      <c r="J900" s="33" t="s">
        <v>96</v>
      </c>
      <c r="K900" s="33" t="s">
        <v>587</v>
      </c>
      <c r="L900" s="33" t="s">
        <v>39</v>
      </c>
      <c r="M900" s="33" t="s">
        <v>609</v>
      </c>
      <c r="N900" s="33">
        <v>0</v>
      </c>
      <c r="Q900" s="33">
        <v>1.79999995231628</v>
      </c>
      <c r="T900" s="33">
        <v>1.79999995231628</v>
      </c>
    </row>
    <row r="901" spans="1:27" x14ac:dyDescent="0.3">
      <c r="A901" s="33" t="str">
        <f t="shared" si="28"/>
        <v>新生儿</v>
      </c>
      <c r="B901" s="34" t="str">
        <f t="shared" si="29"/>
        <v>代谢病诊断</v>
      </c>
      <c r="C901" s="33" t="s">
        <v>33</v>
      </c>
      <c r="D901" s="33" t="s">
        <v>186</v>
      </c>
      <c r="E901" s="33" t="s">
        <v>205</v>
      </c>
      <c r="F901" s="33" t="s">
        <v>211</v>
      </c>
      <c r="G901" s="33" t="s">
        <v>296</v>
      </c>
      <c r="H901" s="33" t="s">
        <v>1</v>
      </c>
      <c r="I901" s="33" t="s">
        <v>95</v>
      </c>
      <c r="J901" s="33" t="s">
        <v>96</v>
      </c>
      <c r="K901" s="33" t="s">
        <v>587</v>
      </c>
      <c r="L901" s="33" t="s">
        <v>39</v>
      </c>
      <c r="M901" s="33" t="s">
        <v>608</v>
      </c>
      <c r="V901" s="33">
        <v>7.1999998092651403</v>
      </c>
    </row>
    <row r="902" spans="1:27" x14ac:dyDescent="0.3">
      <c r="A902" s="33" t="str">
        <f t="shared" si="28"/>
        <v>产前</v>
      </c>
      <c r="B902" s="34" t="str">
        <f t="shared" si="29"/>
        <v/>
      </c>
      <c r="C902" s="33" t="s">
        <v>33</v>
      </c>
      <c r="D902" s="33" t="s">
        <v>186</v>
      </c>
      <c r="E902" s="33" t="s">
        <v>205</v>
      </c>
      <c r="F902" s="33" t="s">
        <v>211</v>
      </c>
      <c r="G902" s="33" t="s">
        <v>297</v>
      </c>
      <c r="H902" s="33" t="s">
        <v>0</v>
      </c>
      <c r="I902" s="33" t="s">
        <v>45</v>
      </c>
      <c r="J902" s="33" t="s">
        <v>46</v>
      </c>
      <c r="K902" s="33" t="s">
        <v>58</v>
      </c>
      <c r="L902" s="33" t="s">
        <v>39</v>
      </c>
      <c r="M902" s="33" t="s">
        <v>608</v>
      </c>
      <c r="P902" s="33">
        <v>0.54000002145767201</v>
      </c>
      <c r="S902" s="33">
        <v>1.08000004291534</v>
      </c>
      <c r="Y902" s="33">
        <v>0.54000002145767201</v>
      </c>
      <c r="AA902" s="33">
        <v>0.54000002145767201</v>
      </c>
    </row>
    <row r="903" spans="1:27" x14ac:dyDescent="0.3">
      <c r="A903" s="33" t="str">
        <f t="shared" si="28"/>
        <v>产前</v>
      </c>
      <c r="B903" s="34" t="str">
        <f t="shared" si="29"/>
        <v>血清学筛查</v>
      </c>
      <c r="C903" s="33" t="s">
        <v>33</v>
      </c>
      <c r="D903" s="33" t="s">
        <v>186</v>
      </c>
      <c r="E903" s="33" t="s">
        <v>205</v>
      </c>
      <c r="F903" s="33" t="s">
        <v>211</v>
      </c>
      <c r="G903" s="33" t="s">
        <v>297</v>
      </c>
      <c r="H903" s="33" t="s">
        <v>0</v>
      </c>
      <c r="I903" s="33" t="s">
        <v>79</v>
      </c>
      <c r="J903" s="33" t="s">
        <v>80</v>
      </c>
      <c r="K903" s="33" t="s">
        <v>79</v>
      </c>
      <c r="L903" s="33" t="s">
        <v>39</v>
      </c>
      <c r="M903" s="33" t="s">
        <v>608</v>
      </c>
      <c r="N903" s="33">
        <v>73.919998168945298</v>
      </c>
      <c r="P903" s="33">
        <v>72.959999084472699</v>
      </c>
      <c r="Q903" s="33">
        <v>110.879997253418</v>
      </c>
      <c r="S903" s="33">
        <v>72.959999084472699</v>
      </c>
      <c r="T903" s="33">
        <v>36.959999084472699</v>
      </c>
      <c r="V903" s="33">
        <v>36.959999084472699</v>
      </c>
    </row>
    <row r="904" spans="1:27" x14ac:dyDescent="0.3">
      <c r="A904" s="33" t="str">
        <f t="shared" si="28"/>
        <v>产前</v>
      </c>
      <c r="B904" s="34" t="str">
        <f t="shared" si="29"/>
        <v>血清学筛查</v>
      </c>
      <c r="C904" s="33" t="s">
        <v>33</v>
      </c>
      <c r="D904" s="33" t="s">
        <v>186</v>
      </c>
      <c r="E904" s="33" t="s">
        <v>205</v>
      </c>
      <c r="F904" s="33" t="s">
        <v>211</v>
      </c>
      <c r="G904" s="33" t="s">
        <v>297</v>
      </c>
      <c r="H904" s="33" t="s">
        <v>0</v>
      </c>
      <c r="I904" s="33" t="s">
        <v>79</v>
      </c>
      <c r="J904" s="33" t="s">
        <v>102</v>
      </c>
      <c r="K904" s="33" t="s">
        <v>79</v>
      </c>
      <c r="L904" s="33" t="s">
        <v>39</v>
      </c>
      <c r="M904" s="33" t="s">
        <v>608</v>
      </c>
      <c r="N904" s="33">
        <v>3.2000000476837198</v>
      </c>
      <c r="Q904" s="33">
        <v>4.8000000715255702</v>
      </c>
      <c r="T904" s="33">
        <v>1.6000000238418599</v>
      </c>
      <c r="V904" s="33">
        <v>1.6000000238418599</v>
      </c>
    </row>
    <row r="905" spans="1:27" x14ac:dyDescent="0.3">
      <c r="A905" s="33" t="str">
        <f t="shared" si="28"/>
        <v>产前</v>
      </c>
      <c r="B905" s="34" t="str">
        <f t="shared" si="29"/>
        <v>血清学筛查</v>
      </c>
      <c r="C905" s="33" t="s">
        <v>33</v>
      </c>
      <c r="D905" s="33" t="s">
        <v>186</v>
      </c>
      <c r="E905" s="33" t="s">
        <v>205</v>
      </c>
      <c r="F905" s="33" t="s">
        <v>211</v>
      </c>
      <c r="G905" s="33" t="s">
        <v>297</v>
      </c>
      <c r="H905" s="33" t="s">
        <v>0</v>
      </c>
      <c r="I905" s="33" t="s">
        <v>79</v>
      </c>
      <c r="J905" s="33" t="s">
        <v>103</v>
      </c>
      <c r="K905" s="33" t="s">
        <v>79</v>
      </c>
      <c r="L905" s="33" t="s">
        <v>39</v>
      </c>
      <c r="M905" s="33" t="s">
        <v>608</v>
      </c>
      <c r="N905" s="33">
        <v>6.4000000953674299</v>
      </c>
      <c r="Q905" s="33">
        <v>9.6000001430511492</v>
      </c>
      <c r="T905" s="33">
        <v>3.2000000476837198</v>
      </c>
      <c r="V905" s="33">
        <v>32</v>
      </c>
    </row>
    <row r="906" spans="1:27" x14ac:dyDescent="0.3">
      <c r="A906" s="33" t="str">
        <f t="shared" si="28"/>
        <v>产前</v>
      </c>
      <c r="B906" s="34" t="str">
        <f t="shared" si="29"/>
        <v>血清学筛查</v>
      </c>
      <c r="C906" s="33" t="s">
        <v>33</v>
      </c>
      <c r="D906" s="33" t="s">
        <v>186</v>
      </c>
      <c r="E906" s="33" t="s">
        <v>205</v>
      </c>
      <c r="F906" s="33" t="s">
        <v>211</v>
      </c>
      <c r="G906" s="33" t="s">
        <v>297</v>
      </c>
      <c r="H906" s="33" t="s">
        <v>0</v>
      </c>
      <c r="I906" s="33" t="s">
        <v>79</v>
      </c>
      <c r="J906" s="33" t="s">
        <v>81</v>
      </c>
      <c r="K906" s="33" t="s">
        <v>79</v>
      </c>
      <c r="L906" s="33" t="s">
        <v>39</v>
      </c>
      <c r="M906" s="33" t="s">
        <v>608</v>
      </c>
      <c r="N906" s="33">
        <v>16</v>
      </c>
      <c r="P906" s="33">
        <v>10.5920000076294</v>
      </c>
      <c r="Q906" s="33">
        <v>24</v>
      </c>
      <c r="S906" s="33">
        <v>10.5920000076294</v>
      </c>
      <c r="T906" s="33">
        <v>8</v>
      </c>
    </row>
    <row r="907" spans="1:27" x14ac:dyDescent="0.3">
      <c r="A907" s="33" t="str">
        <f t="shared" si="28"/>
        <v>产前</v>
      </c>
      <c r="B907" s="34" t="str">
        <f t="shared" si="29"/>
        <v/>
      </c>
      <c r="C907" s="33" t="s">
        <v>33</v>
      </c>
      <c r="D907" s="33" t="s">
        <v>186</v>
      </c>
      <c r="E907" s="33" t="s">
        <v>205</v>
      </c>
      <c r="F907" s="33" t="s">
        <v>211</v>
      </c>
      <c r="G907" s="33" t="s">
        <v>297</v>
      </c>
      <c r="H907" s="33" t="s">
        <v>0</v>
      </c>
      <c r="I907" s="33" t="s">
        <v>79</v>
      </c>
      <c r="J907" s="33" t="s">
        <v>82</v>
      </c>
      <c r="K907" s="33" t="s">
        <v>58</v>
      </c>
      <c r="L907" s="33" t="s">
        <v>39</v>
      </c>
      <c r="M907" s="33" t="s">
        <v>608</v>
      </c>
      <c r="N907" s="33">
        <v>1</v>
      </c>
      <c r="Q907" s="33">
        <v>1</v>
      </c>
    </row>
    <row r="908" spans="1:27" x14ac:dyDescent="0.3">
      <c r="A908" s="33" t="str">
        <f t="shared" si="28"/>
        <v>产前</v>
      </c>
      <c r="B908" s="34" t="str">
        <f t="shared" si="29"/>
        <v/>
      </c>
      <c r="C908" s="33" t="s">
        <v>33</v>
      </c>
      <c r="D908" s="33" t="s">
        <v>186</v>
      </c>
      <c r="E908" s="33" t="s">
        <v>205</v>
      </c>
      <c r="F908" s="33" t="s">
        <v>211</v>
      </c>
      <c r="G908" s="33" t="s">
        <v>297</v>
      </c>
      <c r="H908" s="33" t="s">
        <v>0</v>
      </c>
      <c r="I908" s="33" t="s">
        <v>37</v>
      </c>
      <c r="J908" s="33" t="s">
        <v>83</v>
      </c>
      <c r="K908" s="33" t="s">
        <v>58</v>
      </c>
      <c r="L908" s="33" t="s">
        <v>39</v>
      </c>
      <c r="M908" s="33" t="s">
        <v>609</v>
      </c>
      <c r="P908" s="33">
        <v>2.2000000476837198</v>
      </c>
      <c r="S908" s="33">
        <v>6.6000001430511501</v>
      </c>
      <c r="X908" s="33">
        <v>2.2000000476837198</v>
      </c>
      <c r="Z908" s="33">
        <v>2.2000000476837198</v>
      </c>
      <c r="AA908" s="33">
        <v>4.4000000953674299</v>
      </c>
    </row>
    <row r="909" spans="1:27" x14ac:dyDescent="0.3">
      <c r="A909" s="33" t="str">
        <f t="shared" si="28"/>
        <v>产前</v>
      </c>
      <c r="B909" s="34" t="str">
        <f t="shared" si="29"/>
        <v>CMA_LDT</v>
      </c>
      <c r="C909" s="33" t="s">
        <v>33</v>
      </c>
      <c r="D909" s="33" t="s">
        <v>186</v>
      </c>
      <c r="E909" s="33" t="s">
        <v>205</v>
      </c>
      <c r="F909" s="33" t="s">
        <v>211</v>
      </c>
      <c r="G909" s="33" t="s">
        <v>297</v>
      </c>
      <c r="H909" s="33" t="s">
        <v>0</v>
      </c>
      <c r="I909" s="33" t="s">
        <v>37</v>
      </c>
      <c r="J909" s="33" t="s">
        <v>38</v>
      </c>
      <c r="K909" s="33" t="s">
        <v>38</v>
      </c>
      <c r="L909" s="33" t="s">
        <v>39</v>
      </c>
      <c r="M909" s="33" t="s">
        <v>609</v>
      </c>
      <c r="P909" s="33">
        <v>32.399999618530302</v>
      </c>
      <c r="S909" s="33">
        <v>46.799999237060497</v>
      </c>
      <c r="X909" s="33">
        <v>3.5999999046325701</v>
      </c>
      <c r="Y909" s="33">
        <v>7.1999998092651403</v>
      </c>
      <c r="Z909" s="33">
        <v>3.5999999046325701</v>
      </c>
      <c r="AA909" s="33">
        <v>14.3999996185303</v>
      </c>
    </row>
    <row r="910" spans="1:27" x14ac:dyDescent="0.3">
      <c r="A910" s="33" t="str">
        <f t="shared" si="28"/>
        <v>产前</v>
      </c>
      <c r="B910" s="34" t="str">
        <f t="shared" si="29"/>
        <v/>
      </c>
      <c r="C910" s="33" t="s">
        <v>33</v>
      </c>
      <c r="D910" s="33" t="s">
        <v>186</v>
      </c>
      <c r="E910" s="33" t="s">
        <v>205</v>
      </c>
      <c r="F910" s="33" t="s">
        <v>211</v>
      </c>
      <c r="G910" s="33" t="s">
        <v>297</v>
      </c>
      <c r="H910" s="33" t="s">
        <v>0</v>
      </c>
      <c r="I910" s="33" t="s">
        <v>37</v>
      </c>
      <c r="J910" s="33" t="s">
        <v>84</v>
      </c>
      <c r="K910" s="33" t="s">
        <v>58</v>
      </c>
      <c r="L910" s="33" t="s">
        <v>39</v>
      </c>
      <c r="M910" s="33" t="s">
        <v>609</v>
      </c>
      <c r="P910" s="33">
        <v>-0.80000001192092896</v>
      </c>
      <c r="S910" s="33">
        <v>-0.80000001192092896</v>
      </c>
    </row>
    <row r="911" spans="1:27" x14ac:dyDescent="0.3">
      <c r="A911" s="33" t="str">
        <f t="shared" si="28"/>
        <v>产前</v>
      </c>
      <c r="B911" s="34" t="str">
        <f t="shared" si="29"/>
        <v/>
      </c>
      <c r="C911" s="33" t="s">
        <v>33</v>
      </c>
      <c r="D911" s="33" t="s">
        <v>186</v>
      </c>
      <c r="E911" s="33" t="s">
        <v>205</v>
      </c>
      <c r="F911" s="33" t="s">
        <v>211</v>
      </c>
      <c r="G911" s="33" t="s">
        <v>297</v>
      </c>
      <c r="H911" s="33" t="s">
        <v>0</v>
      </c>
      <c r="I911" s="33" t="s">
        <v>41</v>
      </c>
      <c r="J911" s="33" t="s">
        <v>69</v>
      </c>
      <c r="K911" s="33" t="s">
        <v>58</v>
      </c>
      <c r="L911" s="33" t="s">
        <v>39</v>
      </c>
      <c r="M911" s="33" t="s">
        <v>608</v>
      </c>
      <c r="P911" s="33">
        <v>5.5999999046325701</v>
      </c>
      <c r="S911" s="33">
        <v>8.3999998569488508</v>
      </c>
      <c r="V911" s="33">
        <v>0</v>
      </c>
      <c r="Y911" s="33">
        <v>2.7999999523162802</v>
      </c>
      <c r="AA911" s="33">
        <v>2.7999999523162802</v>
      </c>
    </row>
    <row r="912" spans="1:27" x14ac:dyDescent="0.3">
      <c r="A912" s="33" t="str">
        <f t="shared" si="28"/>
        <v>产前</v>
      </c>
      <c r="B912" s="34" t="str">
        <f t="shared" si="29"/>
        <v>血清学筛查</v>
      </c>
      <c r="C912" s="33" t="s">
        <v>33</v>
      </c>
      <c r="D912" s="33" t="s">
        <v>186</v>
      </c>
      <c r="E912" s="33" t="s">
        <v>205</v>
      </c>
      <c r="F912" s="33" t="s">
        <v>298</v>
      </c>
      <c r="G912" s="33" t="s">
        <v>299</v>
      </c>
      <c r="H912" s="33" t="s">
        <v>0</v>
      </c>
      <c r="I912" s="33" t="s">
        <v>79</v>
      </c>
      <c r="J912" s="33" t="s">
        <v>80</v>
      </c>
      <c r="K912" s="33" t="s">
        <v>79</v>
      </c>
      <c r="L912" s="33" t="s">
        <v>39</v>
      </c>
      <c r="M912" s="33" t="s">
        <v>608</v>
      </c>
      <c r="P912" s="33">
        <v>9.9839999675750697</v>
      </c>
      <c r="S912" s="33">
        <v>12.480000019073501</v>
      </c>
      <c r="Z912" s="33">
        <v>2.49600005149841</v>
      </c>
      <c r="AA912" s="33">
        <v>2.49600005149841</v>
      </c>
    </row>
    <row r="913" spans="1:27" x14ac:dyDescent="0.3">
      <c r="A913" s="33" t="str">
        <f t="shared" si="28"/>
        <v>仪器设备</v>
      </c>
      <c r="B913" s="34" t="str">
        <f t="shared" si="29"/>
        <v>1235+DX6000</v>
      </c>
      <c r="C913" s="33" t="s">
        <v>33</v>
      </c>
      <c r="D913" s="33" t="s">
        <v>186</v>
      </c>
      <c r="E913" s="33" t="s">
        <v>205</v>
      </c>
      <c r="F913" s="33" t="s">
        <v>298</v>
      </c>
      <c r="G913" s="33" t="s">
        <v>299</v>
      </c>
      <c r="H913" s="33" t="s">
        <v>0</v>
      </c>
      <c r="I913" s="33" t="s">
        <v>79</v>
      </c>
      <c r="J913" s="33" t="s">
        <v>466</v>
      </c>
      <c r="K913" s="33" t="s">
        <v>614</v>
      </c>
      <c r="L913" s="33" t="s">
        <v>68</v>
      </c>
      <c r="M913" s="33" t="s">
        <v>608</v>
      </c>
      <c r="P913" s="33">
        <v>0</v>
      </c>
      <c r="S913" s="33">
        <v>0</v>
      </c>
      <c r="Z913" s="33">
        <v>0</v>
      </c>
      <c r="AA913" s="33">
        <v>0</v>
      </c>
    </row>
    <row r="914" spans="1:27" x14ac:dyDescent="0.3">
      <c r="A914" s="33" t="str">
        <f t="shared" si="28"/>
        <v>产前</v>
      </c>
      <c r="B914" s="34" t="str">
        <f t="shared" si="29"/>
        <v>血清学筛查</v>
      </c>
      <c r="C914" s="33" t="s">
        <v>33</v>
      </c>
      <c r="D914" s="33" t="s">
        <v>186</v>
      </c>
      <c r="E914" s="33" t="s">
        <v>205</v>
      </c>
      <c r="F914" s="33" t="s">
        <v>298</v>
      </c>
      <c r="G914" s="33" t="s">
        <v>299</v>
      </c>
      <c r="H914" s="33" t="s">
        <v>0</v>
      </c>
      <c r="I914" s="33" t="s">
        <v>79</v>
      </c>
      <c r="J914" s="33" t="s">
        <v>102</v>
      </c>
      <c r="K914" s="33" t="s">
        <v>79</v>
      </c>
      <c r="L914" s="33" t="s">
        <v>39</v>
      </c>
      <c r="M914" s="33" t="s">
        <v>608</v>
      </c>
      <c r="P914" s="33">
        <v>25.343999862670898</v>
      </c>
      <c r="S914" s="33">
        <v>29.567999839782701</v>
      </c>
      <c r="Z914" s="33">
        <v>4.22399997711182</v>
      </c>
      <c r="AA914" s="33">
        <v>4.22399997711182</v>
      </c>
    </row>
    <row r="915" spans="1:27" x14ac:dyDescent="0.3">
      <c r="A915" s="33" t="str">
        <f t="shared" si="28"/>
        <v>产前</v>
      </c>
      <c r="B915" s="34" t="str">
        <f t="shared" si="29"/>
        <v>血清学筛查</v>
      </c>
      <c r="C915" s="33" t="s">
        <v>33</v>
      </c>
      <c r="D915" s="33" t="s">
        <v>186</v>
      </c>
      <c r="E915" s="33" t="s">
        <v>205</v>
      </c>
      <c r="F915" s="33" t="s">
        <v>298</v>
      </c>
      <c r="G915" s="33" t="s">
        <v>299</v>
      </c>
      <c r="H915" s="33" t="s">
        <v>0</v>
      </c>
      <c r="I915" s="33" t="s">
        <v>79</v>
      </c>
      <c r="J915" s="33" t="s">
        <v>103</v>
      </c>
      <c r="K915" s="33" t="s">
        <v>79</v>
      </c>
      <c r="L915" s="33" t="s">
        <v>39</v>
      </c>
      <c r="M915" s="33" t="s">
        <v>608</v>
      </c>
      <c r="P915" s="33">
        <v>28.895998954772899</v>
      </c>
      <c r="S915" s="33">
        <v>37.151998519897496</v>
      </c>
      <c r="Z915" s="33">
        <v>8.2559995651245099</v>
      </c>
      <c r="AA915" s="33">
        <v>8.2559995651245099</v>
      </c>
    </row>
    <row r="916" spans="1:27" x14ac:dyDescent="0.3">
      <c r="A916" s="33" t="str">
        <f t="shared" si="28"/>
        <v>产前</v>
      </c>
      <c r="B916" s="34" t="str">
        <f t="shared" si="29"/>
        <v>血清学筛查</v>
      </c>
      <c r="C916" s="33" t="s">
        <v>33</v>
      </c>
      <c r="D916" s="33" t="s">
        <v>186</v>
      </c>
      <c r="E916" s="33" t="s">
        <v>205</v>
      </c>
      <c r="F916" s="33" t="s">
        <v>298</v>
      </c>
      <c r="G916" s="33" t="s">
        <v>299</v>
      </c>
      <c r="H916" s="33" t="s">
        <v>0</v>
      </c>
      <c r="I916" s="33" t="s">
        <v>79</v>
      </c>
      <c r="J916" s="33" t="s">
        <v>81</v>
      </c>
      <c r="K916" s="33" t="s">
        <v>79</v>
      </c>
      <c r="L916" s="33" t="s">
        <v>39</v>
      </c>
      <c r="M916" s="33" t="s">
        <v>608</v>
      </c>
      <c r="P916" s="33">
        <v>19.199999809265101</v>
      </c>
      <c r="S916" s="33">
        <v>24</v>
      </c>
      <c r="Z916" s="33">
        <v>4.8000001907348597</v>
      </c>
      <c r="AA916" s="33">
        <v>4.8000001907348597</v>
      </c>
    </row>
    <row r="917" spans="1:27" x14ac:dyDescent="0.3">
      <c r="A917" s="33" t="str">
        <f t="shared" si="28"/>
        <v>产前</v>
      </c>
      <c r="B917" s="34" t="str">
        <f t="shared" si="29"/>
        <v>CMA_LDT</v>
      </c>
      <c r="C917" s="33" t="s">
        <v>33</v>
      </c>
      <c r="D917" s="33" t="s">
        <v>186</v>
      </c>
      <c r="E917" s="33" t="s">
        <v>205</v>
      </c>
      <c r="F917" s="33" t="s">
        <v>298</v>
      </c>
      <c r="G917" s="33" t="s">
        <v>299</v>
      </c>
      <c r="H917" s="33" t="s">
        <v>0</v>
      </c>
      <c r="I917" s="33" t="s">
        <v>37</v>
      </c>
      <c r="J917" s="33" t="s">
        <v>38</v>
      </c>
      <c r="K917" s="33" t="s">
        <v>38</v>
      </c>
      <c r="L917" s="33" t="s">
        <v>39</v>
      </c>
      <c r="M917" s="33" t="s">
        <v>609</v>
      </c>
      <c r="P917" s="33">
        <v>14.3999996185303</v>
      </c>
      <c r="S917" s="33">
        <v>14.3999996185303</v>
      </c>
    </row>
    <row r="918" spans="1:27" x14ac:dyDescent="0.3">
      <c r="A918" s="33" t="str">
        <f t="shared" si="28"/>
        <v>产前</v>
      </c>
      <c r="B918" s="34" t="str">
        <f t="shared" si="29"/>
        <v/>
      </c>
      <c r="C918" s="33" t="s">
        <v>33</v>
      </c>
      <c r="D918" s="33" t="s">
        <v>186</v>
      </c>
      <c r="E918" s="33" t="s">
        <v>205</v>
      </c>
      <c r="F918" s="33" t="s">
        <v>298</v>
      </c>
      <c r="G918" s="33" t="s">
        <v>299</v>
      </c>
      <c r="H918" s="33" t="s">
        <v>0</v>
      </c>
      <c r="I918" s="33" t="s">
        <v>37</v>
      </c>
      <c r="J918" s="33" t="s">
        <v>119</v>
      </c>
      <c r="K918" s="33" t="s">
        <v>58</v>
      </c>
      <c r="L918" s="33" t="s">
        <v>39</v>
      </c>
      <c r="M918" s="33" t="s">
        <v>609</v>
      </c>
      <c r="P918" s="33">
        <v>2.4000000953674299</v>
      </c>
      <c r="S918" s="33">
        <v>2.4000000953674299</v>
      </c>
    </row>
    <row r="919" spans="1:27" x14ac:dyDescent="0.3">
      <c r="A919" s="33" t="str">
        <f t="shared" si="28"/>
        <v>产前</v>
      </c>
      <c r="B919" s="34" t="str">
        <f t="shared" si="29"/>
        <v/>
      </c>
      <c r="C919" s="33" t="s">
        <v>33</v>
      </c>
      <c r="D919" s="33" t="s">
        <v>186</v>
      </c>
      <c r="E919" s="33" t="s">
        <v>205</v>
      </c>
      <c r="F919" s="33" t="s">
        <v>298</v>
      </c>
      <c r="G919" s="33" t="s">
        <v>300</v>
      </c>
      <c r="H919" s="33" t="s">
        <v>0</v>
      </c>
      <c r="I919" s="33" t="s">
        <v>45</v>
      </c>
      <c r="J919" s="33" t="s">
        <v>46</v>
      </c>
      <c r="K919" s="33" t="s">
        <v>58</v>
      </c>
      <c r="L919" s="33" t="s">
        <v>39</v>
      </c>
      <c r="M919" s="33" t="s">
        <v>608</v>
      </c>
      <c r="P919" s="33">
        <v>0</v>
      </c>
      <c r="S919" s="33">
        <v>14.2999999523163</v>
      </c>
      <c r="Y919" s="33">
        <v>14.2999999523163</v>
      </c>
      <c r="AA919" s="33">
        <v>14.2999999523163</v>
      </c>
    </row>
    <row r="920" spans="1:27" x14ac:dyDescent="0.3">
      <c r="A920" s="33" t="str">
        <f t="shared" si="28"/>
        <v>产前</v>
      </c>
      <c r="B920" s="34" t="str">
        <f t="shared" si="29"/>
        <v/>
      </c>
      <c r="C920" s="33" t="s">
        <v>33</v>
      </c>
      <c r="D920" s="33" t="s">
        <v>186</v>
      </c>
      <c r="E920" s="33" t="s">
        <v>205</v>
      </c>
      <c r="F920" s="33" t="s">
        <v>298</v>
      </c>
      <c r="G920" s="33" t="s">
        <v>300</v>
      </c>
      <c r="H920" s="33" t="s">
        <v>0</v>
      </c>
      <c r="I920" s="33" t="s">
        <v>229</v>
      </c>
      <c r="J920" s="33" t="s">
        <v>229</v>
      </c>
      <c r="K920" s="33" t="s">
        <v>58</v>
      </c>
      <c r="L920" s="33" t="s">
        <v>39</v>
      </c>
      <c r="M920" s="33" t="s">
        <v>609</v>
      </c>
      <c r="N920" s="33">
        <v>0</v>
      </c>
      <c r="Q920" s="33">
        <v>2</v>
      </c>
      <c r="T920" s="33">
        <v>2</v>
      </c>
    </row>
    <row r="921" spans="1:27" x14ac:dyDescent="0.3">
      <c r="A921" s="33" t="str">
        <f t="shared" si="28"/>
        <v>产前</v>
      </c>
      <c r="B921" s="34" t="str">
        <f t="shared" si="29"/>
        <v/>
      </c>
      <c r="C921" s="33" t="s">
        <v>33</v>
      </c>
      <c r="D921" s="33" t="s">
        <v>186</v>
      </c>
      <c r="E921" s="33" t="s">
        <v>205</v>
      </c>
      <c r="F921" s="33" t="s">
        <v>298</v>
      </c>
      <c r="G921" s="33" t="s">
        <v>300</v>
      </c>
      <c r="H921" s="33" t="s">
        <v>0</v>
      </c>
      <c r="I921" s="33" t="s">
        <v>229</v>
      </c>
      <c r="J921" s="33" t="s">
        <v>229</v>
      </c>
      <c r="K921" s="33" t="s">
        <v>58</v>
      </c>
      <c r="L921" s="33" t="s">
        <v>39</v>
      </c>
      <c r="M921" s="33" t="s">
        <v>608</v>
      </c>
      <c r="V921" s="33">
        <v>2</v>
      </c>
    </row>
    <row r="922" spans="1:27" x14ac:dyDescent="0.3">
      <c r="A922" s="33" t="str">
        <f t="shared" si="28"/>
        <v>产前</v>
      </c>
      <c r="B922" s="34" t="str">
        <f t="shared" si="29"/>
        <v>血清学筛查</v>
      </c>
      <c r="C922" s="33" t="s">
        <v>33</v>
      </c>
      <c r="D922" s="33" t="s">
        <v>186</v>
      </c>
      <c r="E922" s="33" t="s">
        <v>205</v>
      </c>
      <c r="F922" s="33" t="s">
        <v>298</v>
      </c>
      <c r="G922" s="33" t="s">
        <v>300</v>
      </c>
      <c r="H922" s="33" t="s">
        <v>0</v>
      </c>
      <c r="I922" s="33" t="s">
        <v>79</v>
      </c>
      <c r="J922" s="33" t="s">
        <v>80</v>
      </c>
      <c r="K922" s="33" t="s">
        <v>79</v>
      </c>
      <c r="L922" s="33" t="s">
        <v>39</v>
      </c>
      <c r="M922" s="33" t="s">
        <v>608</v>
      </c>
      <c r="N922" s="33">
        <v>235.19999694824199</v>
      </c>
      <c r="P922" s="33">
        <v>202.5</v>
      </c>
      <c r="Q922" s="33">
        <v>352.799995422363</v>
      </c>
      <c r="S922" s="33">
        <v>202.5</v>
      </c>
      <c r="T922" s="33">
        <v>117.59999847412099</v>
      </c>
      <c r="V922" s="33">
        <v>117.59999847412099</v>
      </c>
    </row>
    <row r="923" spans="1:27" x14ac:dyDescent="0.3">
      <c r="A923" s="33" t="str">
        <f t="shared" si="28"/>
        <v>产前</v>
      </c>
      <c r="B923" s="34" t="str">
        <f t="shared" si="29"/>
        <v>血清学筛查</v>
      </c>
      <c r="C923" s="33" t="s">
        <v>33</v>
      </c>
      <c r="D923" s="33" t="s">
        <v>186</v>
      </c>
      <c r="E923" s="33" t="s">
        <v>205</v>
      </c>
      <c r="F923" s="33" t="s">
        <v>298</v>
      </c>
      <c r="G923" s="33" t="s">
        <v>300</v>
      </c>
      <c r="H923" s="33" t="s">
        <v>0</v>
      </c>
      <c r="I923" s="33" t="s">
        <v>79</v>
      </c>
      <c r="J923" s="33" t="s">
        <v>81</v>
      </c>
      <c r="K923" s="33" t="s">
        <v>79</v>
      </c>
      <c r="L923" s="33" t="s">
        <v>39</v>
      </c>
      <c r="M923" s="33" t="s">
        <v>608</v>
      </c>
      <c r="N923" s="33">
        <v>156.80000305175801</v>
      </c>
      <c r="P923" s="33">
        <v>144</v>
      </c>
      <c r="Q923" s="33">
        <v>235.200004577637</v>
      </c>
      <c r="S923" s="33">
        <v>144</v>
      </c>
      <c r="T923" s="33">
        <v>78.400001525878906</v>
      </c>
      <c r="V923" s="33">
        <v>78.400001525878906</v>
      </c>
    </row>
    <row r="924" spans="1:27" x14ac:dyDescent="0.3">
      <c r="A924" s="33" t="str">
        <f t="shared" si="28"/>
        <v>产前</v>
      </c>
      <c r="B924" s="34" t="str">
        <f t="shared" si="29"/>
        <v>CMA_产品类</v>
      </c>
      <c r="C924" s="33" t="s">
        <v>33</v>
      </c>
      <c r="D924" s="33" t="s">
        <v>186</v>
      </c>
      <c r="E924" s="33" t="s">
        <v>205</v>
      </c>
      <c r="F924" s="33" t="s">
        <v>298</v>
      </c>
      <c r="G924" s="33" t="s">
        <v>300</v>
      </c>
      <c r="H924" s="33" t="s">
        <v>0</v>
      </c>
      <c r="I924" s="33" t="s">
        <v>37</v>
      </c>
      <c r="J924" s="33" t="s">
        <v>38</v>
      </c>
      <c r="K924" s="33" t="s">
        <v>38</v>
      </c>
      <c r="L924" s="33" t="s">
        <v>39</v>
      </c>
      <c r="M924" s="33" t="s">
        <v>608</v>
      </c>
      <c r="N924" s="33">
        <v>176</v>
      </c>
      <c r="P924" s="33">
        <v>0</v>
      </c>
      <c r="Q924" s="33">
        <v>297</v>
      </c>
      <c r="S924" s="33">
        <v>158.39999771118201</v>
      </c>
      <c r="T924" s="33">
        <v>121</v>
      </c>
      <c r="V924" s="33">
        <v>211.19999694824199</v>
      </c>
      <c r="Y924" s="33">
        <v>52.799999237060497</v>
      </c>
      <c r="Z924" s="33">
        <v>105.59999847412099</v>
      </c>
      <c r="AA924" s="33">
        <v>158.39999771118201</v>
      </c>
    </row>
    <row r="925" spans="1:27" x14ac:dyDescent="0.3">
      <c r="A925" s="33" t="str">
        <f t="shared" si="28"/>
        <v>新生儿</v>
      </c>
      <c r="B925" s="34" t="str">
        <f t="shared" si="29"/>
        <v>常规新筛</v>
      </c>
      <c r="C925" s="33" t="s">
        <v>33</v>
      </c>
      <c r="D925" s="33" t="s">
        <v>186</v>
      </c>
      <c r="E925" s="33" t="s">
        <v>205</v>
      </c>
      <c r="F925" s="33" t="s">
        <v>298</v>
      </c>
      <c r="G925" s="33" t="s">
        <v>300</v>
      </c>
      <c r="H925" s="33" t="s">
        <v>1</v>
      </c>
      <c r="I925" s="33" t="s">
        <v>60</v>
      </c>
      <c r="J925" s="33" t="s">
        <v>87</v>
      </c>
      <c r="K925" s="33" t="s">
        <v>667</v>
      </c>
      <c r="L925" s="33" t="s">
        <v>39</v>
      </c>
      <c r="M925" s="33" t="s">
        <v>608</v>
      </c>
      <c r="N925" s="33">
        <v>0</v>
      </c>
      <c r="Q925" s="33">
        <v>42</v>
      </c>
      <c r="T925" s="33">
        <v>42</v>
      </c>
      <c r="V925" s="33">
        <v>42</v>
      </c>
    </row>
    <row r="926" spans="1:27" x14ac:dyDescent="0.3">
      <c r="A926" s="33" t="str">
        <f t="shared" si="28"/>
        <v>新生儿</v>
      </c>
      <c r="B926" s="34" t="str">
        <f t="shared" si="29"/>
        <v>常规新筛</v>
      </c>
      <c r="C926" s="33" t="s">
        <v>33</v>
      </c>
      <c r="D926" s="33" t="s">
        <v>186</v>
      </c>
      <c r="E926" s="33" t="s">
        <v>205</v>
      </c>
      <c r="F926" s="33" t="s">
        <v>298</v>
      </c>
      <c r="G926" s="33" t="s">
        <v>300</v>
      </c>
      <c r="H926" s="33" t="s">
        <v>1</v>
      </c>
      <c r="I926" s="33" t="s">
        <v>60</v>
      </c>
      <c r="J926" s="33" t="s">
        <v>89</v>
      </c>
      <c r="K926" s="33" t="s">
        <v>667</v>
      </c>
      <c r="L926" s="33" t="s">
        <v>39</v>
      </c>
      <c r="M926" s="33" t="s">
        <v>608</v>
      </c>
      <c r="N926" s="33">
        <v>27.899999618530298</v>
      </c>
      <c r="P926" s="33">
        <v>31.100000381469702</v>
      </c>
      <c r="Q926" s="33">
        <v>41.849999427795403</v>
      </c>
      <c r="S926" s="33">
        <v>31.100000381469702</v>
      </c>
      <c r="T926" s="33">
        <v>13.949999809265099</v>
      </c>
      <c r="V926" s="33">
        <v>13.949999809265099</v>
      </c>
    </row>
    <row r="927" spans="1:27" x14ac:dyDescent="0.3">
      <c r="A927" s="33" t="str">
        <f t="shared" si="28"/>
        <v>新生儿</v>
      </c>
      <c r="B927" s="34" t="str">
        <f t="shared" si="29"/>
        <v>常规新筛</v>
      </c>
      <c r="C927" s="33" t="s">
        <v>33</v>
      </c>
      <c r="D927" s="33" t="s">
        <v>186</v>
      </c>
      <c r="E927" s="33" t="s">
        <v>205</v>
      </c>
      <c r="F927" s="33" t="s">
        <v>298</v>
      </c>
      <c r="G927" s="33" t="s">
        <v>300</v>
      </c>
      <c r="H927" s="33" t="s">
        <v>1</v>
      </c>
      <c r="I927" s="33" t="s">
        <v>60</v>
      </c>
      <c r="J927" s="33" t="s">
        <v>90</v>
      </c>
      <c r="K927" s="33" t="s">
        <v>667</v>
      </c>
      <c r="L927" s="33" t="s">
        <v>39</v>
      </c>
      <c r="M927" s="33" t="s">
        <v>608</v>
      </c>
      <c r="N927" s="33">
        <v>65.099998474121094</v>
      </c>
      <c r="P927" s="33">
        <v>77.414001464843807</v>
      </c>
      <c r="Q927" s="33">
        <v>97.649997711181598</v>
      </c>
      <c r="S927" s="33">
        <v>116.12100219726599</v>
      </c>
      <c r="T927" s="33">
        <v>32.549999237060497</v>
      </c>
      <c r="V927" s="33">
        <v>32.549999237060497</v>
      </c>
      <c r="Y927" s="33">
        <v>38.707000732421903</v>
      </c>
      <c r="AA927" s="33">
        <v>38.707000732421903</v>
      </c>
    </row>
    <row r="928" spans="1:27" x14ac:dyDescent="0.3">
      <c r="A928" s="33" t="str">
        <f t="shared" si="28"/>
        <v>新生儿</v>
      </c>
      <c r="B928" s="34" t="str">
        <f t="shared" si="29"/>
        <v/>
      </c>
      <c r="C928" s="33" t="s">
        <v>33</v>
      </c>
      <c r="D928" s="33" t="s">
        <v>186</v>
      </c>
      <c r="E928" s="33" t="s">
        <v>205</v>
      </c>
      <c r="F928" s="33" t="s">
        <v>298</v>
      </c>
      <c r="G928" s="33" t="s">
        <v>300</v>
      </c>
      <c r="H928" s="33" t="s">
        <v>1</v>
      </c>
      <c r="I928" s="33" t="s">
        <v>60</v>
      </c>
      <c r="J928" s="33" t="s">
        <v>191</v>
      </c>
      <c r="K928" s="33" t="s">
        <v>58</v>
      </c>
      <c r="L928" s="33" t="s">
        <v>39</v>
      </c>
      <c r="M928" s="33" t="s">
        <v>608</v>
      </c>
      <c r="P928" s="33">
        <v>10.5</v>
      </c>
      <c r="S928" s="33">
        <v>10.5</v>
      </c>
    </row>
    <row r="929" spans="1:27" x14ac:dyDescent="0.3">
      <c r="A929" s="33" t="str">
        <f t="shared" si="28"/>
        <v>新生儿</v>
      </c>
      <c r="B929" s="34" t="str">
        <f t="shared" si="29"/>
        <v>MSMS</v>
      </c>
      <c r="C929" s="33" t="s">
        <v>33</v>
      </c>
      <c r="D929" s="33" t="s">
        <v>186</v>
      </c>
      <c r="E929" s="33" t="s">
        <v>205</v>
      </c>
      <c r="F929" s="33" t="s">
        <v>298</v>
      </c>
      <c r="G929" s="33" t="s">
        <v>300</v>
      </c>
      <c r="H929" s="33" t="s">
        <v>1</v>
      </c>
      <c r="I929" s="33" t="s">
        <v>47</v>
      </c>
      <c r="J929" s="33" t="s">
        <v>48</v>
      </c>
      <c r="K929" s="33" t="s">
        <v>591</v>
      </c>
      <c r="L929" s="33" t="s">
        <v>39</v>
      </c>
      <c r="M929" s="33" t="s">
        <v>608</v>
      </c>
      <c r="N929" s="33">
        <v>0</v>
      </c>
      <c r="Q929" s="33">
        <v>244.80000305175801</v>
      </c>
      <c r="T929" s="33">
        <v>244.80000305175801</v>
      </c>
      <c r="V929" s="33">
        <v>244.80000305175801</v>
      </c>
    </row>
    <row r="930" spans="1:27" x14ac:dyDescent="0.3">
      <c r="A930" s="33" t="str">
        <f t="shared" si="28"/>
        <v>仪器设备</v>
      </c>
      <c r="B930" s="34" t="str">
        <f t="shared" si="29"/>
        <v/>
      </c>
      <c r="C930" s="33" t="s">
        <v>33</v>
      </c>
      <c r="D930" s="33" t="s">
        <v>186</v>
      </c>
      <c r="E930" s="33" t="s">
        <v>3</v>
      </c>
      <c r="F930" s="33" t="s">
        <v>301</v>
      </c>
      <c r="G930" s="33" t="s">
        <v>302</v>
      </c>
      <c r="H930" s="33" t="s">
        <v>0</v>
      </c>
      <c r="I930" s="33" t="s">
        <v>66</v>
      </c>
      <c r="J930" s="33" t="s">
        <v>67</v>
      </c>
      <c r="K930" s="33" t="s">
        <v>58</v>
      </c>
      <c r="L930" s="33" t="s">
        <v>68</v>
      </c>
      <c r="M930" s="33" t="s">
        <v>608</v>
      </c>
      <c r="P930" s="33">
        <v>238.25500488281301</v>
      </c>
      <c r="S930" s="33">
        <v>238.25500488281301</v>
      </c>
    </row>
    <row r="931" spans="1:27" x14ac:dyDescent="0.3">
      <c r="A931" s="33" t="str">
        <f t="shared" si="28"/>
        <v>产前</v>
      </c>
      <c r="B931" s="34" t="str">
        <f t="shared" si="29"/>
        <v/>
      </c>
      <c r="C931" s="33" t="s">
        <v>33</v>
      </c>
      <c r="D931" s="33" t="s">
        <v>186</v>
      </c>
      <c r="E931" s="33" t="s">
        <v>3</v>
      </c>
      <c r="F931" s="33" t="s">
        <v>301</v>
      </c>
      <c r="G931" s="33" t="s">
        <v>303</v>
      </c>
      <c r="H931" s="33" t="s">
        <v>0</v>
      </c>
      <c r="I931" s="33" t="s">
        <v>37</v>
      </c>
      <c r="J931" s="33" t="s">
        <v>119</v>
      </c>
      <c r="K931" s="33" t="s">
        <v>58</v>
      </c>
      <c r="L931" s="33" t="s">
        <v>39</v>
      </c>
      <c r="M931" s="33" t="s">
        <v>609</v>
      </c>
      <c r="P931" s="33">
        <v>2.3399999141693102</v>
      </c>
      <c r="S931" s="33">
        <v>2.3399999141693102</v>
      </c>
    </row>
    <row r="932" spans="1:27" x14ac:dyDescent="0.3">
      <c r="A932" s="33" t="str">
        <f t="shared" si="28"/>
        <v>产前</v>
      </c>
      <c r="B932" s="34" t="str">
        <f t="shared" si="29"/>
        <v/>
      </c>
      <c r="C932" s="33" t="s">
        <v>33</v>
      </c>
      <c r="D932" s="33" t="s">
        <v>186</v>
      </c>
      <c r="E932" s="33" t="s">
        <v>3</v>
      </c>
      <c r="F932" s="33" t="s">
        <v>301</v>
      </c>
      <c r="G932" s="33" t="s">
        <v>304</v>
      </c>
      <c r="H932" s="33" t="s">
        <v>0</v>
      </c>
      <c r="I932" s="33" t="s">
        <v>45</v>
      </c>
      <c r="J932" s="33" t="s">
        <v>46</v>
      </c>
      <c r="K932" s="33" t="s">
        <v>58</v>
      </c>
      <c r="L932" s="33" t="s">
        <v>39</v>
      </c>
      <c r="M932" s="33" t="s">
        <v>608</v>
      </c>
      <c r="P932" s="33">
        <v>2.0699999332428001</v>
      </c>
      <c r="S932" s="33">
        <v>2.0699999332428001</v>
      </c>
    </row>
    <row r="933" spans="1:27" x14ac:dyDescent="0.3">
      <c r="A933" s="33" t="str">
        <f t="shared" si="28"/>
        <v>产前</v>
      </c>
      <c r="B933" s="34" t="str">
        <f t="shared" si="29"/>
        <v>CMA_LDT</v>
      </c>
      <c r="C933" s="33" t="s">
        <v>33</v>
      </c>
      <c r="D933" s="33" t="s">
        <v>186</v>
      </c>
      <c r="E933" s="33" t="s">
        <v>3</v>
      </c>
      <c r="F933" s="33" t="s">
        <v>301</v>
      </c>
      <c r="G933" s="33" t="s">
        <v>304</v>
      </c>
      <c r="H933" s="33" t="s">
        <v>0</v>
      </c>
      <c r="I933" s="33" t="s">
        <v>37</v>
      </c>
      <c r="J933" s="33" t="s">
        <v>38</v>
      </c>
      <c r="K933" s="33" t="s">
        <v>38</v>
      </c>
      <c r="L933" s="33" t="s">
        <v>39</v>
      </c>
      <c r="M933" s="33" t="s">
        <v>609</v>
      </c>
      <c r="N933" s="33">
        <v>174</v>
      </c>
      <c r="Q933" s="33">
        <v>261</v>
      </c>
      <c r="T933" s="33">
        <v>87</v>
      </c>
    </row>
    <row r="934" spans="1:27" x14ac:dyDescent="0.3">
      <c r="A934" s="33" t="str">
        <f t="shared" si="28"/>
        <v>产前</v>
      </c>
      <c r="B934" s="34" t="str">
        <f t="shared" si="29"/>
        <v>CMA_产品类</v>
      </c>
      <c r="C934" s="33" t="s">
        <v>33</v>
      </c>
      <c r="D934" s="33" t="s">
        <v>186</v>
      </c>
      <c r="E934" s="33" t="s">
        <v>3</v>
      </c>
      <c r="F934" s="33" t="s">
        <v>301</v>
      </c>
      <c r="G934" s="33" t="s">
        <v>304</v>
      </c>
      <c r="H934" s="33" t="s">
        <v>0</v>
      </c>
      <c r="I934" s="33" t="s">
        <v>37</v>
      </c>
      <c r="J934" s="33" t="s">
        <v>38</v>
      </c>
      <c r="K934" s="33" t="s">
        <v>38</v>
      </c>
      <c r="L934" s="33" t="s">
        <v>39</v>
      </c>
      <c r="M934" s="33" t="s">
        <v>608</v>
      </c>
      <c r="V934" s="33">
        <v>0</v>
      </c>
    </row>
    <row r="935" spans="1:27" x14ac:dyDescent="0.3">
      <c r="A935" s="33" t="str">
        <f t="shared" si="28"/>
        <v>产前</v>
      </c>
      <c r="B935" s="34" t="str">
        <f t="shared" si="29"/>
        <v/>
      </c>
      <c r="C935" s="33" t="s">
        <v>33</v>
      </c>
      <c r="D935" s="33" t="s">
        <v>186</v>
      </c>
      <c r="E935" s="33" t="s">
        <v>3</v>
      </c>
      <c r="F935" s="33" t="s">
        <v>301</v>
      </c>
      <c r="G935" s="33" t="s">
        <v>304</v>
      </c>
      <c r="H935" s="33" t="s">
        <v>0</v>
      </c>
      <c r="I935" s="33" t="s">
        <v>37</v>
      </c>
      <c r="J935" s="33" t="s">
        <v>119</v>
      </c>
      <c r="K935" s="33" t="s">
        <v>58</v>
      </c>
      <c r="L935" s="33" t="s">
        <v>39</v>
      </c>
      <c r="M935" s="33" t="s">
        <v>609</v>
      </c>
      <c r="N935" s="33">
        <v>15</v>
      </c>
      <c r="Q935" s="33">
        <v>27</v>
      </c>
      <c r="T935" s="33">
        <v>12</v>
      </c>
    </row>
    <row r="936" spans="1:27" x14ac:dyDescent="0.3">
      <c r="A936" s="33" t="str">
        <f t="shared" si="28"/>
        <v>产前</v>
      </c>
      <c r="B936" s="34" t="str">
        <f t="shared" si="29"/>
        <v/>
      </c>
      <c r="C936" s="33" t="s">
        <v>33</v>
      </c>
      <c r="D936" s="33" t="s">
        <v>186</v>
      </c>
      <c r="E936" s="33" t="s">
        <v>3</v>
      </c>
      <c r="F936" s="33" t="s">
        <v>301</v>
      </c>
      <c r="G936" s="33" t="s">
        <v>304</v>
      </c>
      <c r="H936" s="33" t="s">
        <v>0</v>
      </c>
      <c r="I936" s="33" t="s">
        <v>41</v>
      </c>
      <c r="J936" s="33" t="s">
        <v>69</v>
      </c>
      <c r="K936" s="33" t="s">
        <v>58</v>
      </c>
      <c r="L936" s="33" t="s">
        <v>39</v>
      </c>
      <c r="M936" s="33" t="s">
        <v>608</v>
      </c>
      <c r="P936" s="33">
        <v>0</v>
      </c>
      <c r="S936" s="33">
        <v>0.64999997615814198</v>
      </c>
      <c r="W936" s="33">
        <v>0.64999997615814198</v>
      </c>
      <c r="AA936" s="33">
        <v>0.64999997615814198</v>
      </c>
    </row>
    <row r="937" spans="1:27" x14ac:dyDescent="0.3">
      <c r="A937" s="33" t="str">
        <f t="shared" si="28"/>
        <v>产前</v>
      </c>
      <c r="B937" s="34" t="str">
        <f t="shared" si="29"/>
        <v>NIPT</v>
      </c>
      <c r="C937" s="33" t="s">
        <v>33</v>
      </c>
      <c r="D937" s="33" t="s">
        <v>186</v>
      </c>
      <c r="E937" s="33" t="s">
        <v>3</v>
      </c>
      <c r="F937" s="33" t="s">
        <v>301</v>
      </c>
      <c r="G937" s="33" t="s">
        <v>305</v>
      </c>
      <c r="H937" s="33" t="s">
        <v>0</v>
      </c>
      <c r="I937" s="33" t="s">
        <v>78</v>
      </c>
      <c r="J937" s="33" t="s">
        <v>78</v>
      </c>
      <c r="K937" s="33" t="s">
        <v>78</v>
      </c>
      <c r="L937" s="33" t="s">
        <v>39</v>
      </c>
      <c r="M937" s="33" t="s">
        <v>608</v>
      </c>
      <c r="N937" s="33">
        <v>1760</v>
      </c>
      <c r="P937" s="33">
        <v>699.04998779296898</v>
      </c>
      <c r="Q937" s="33">
        <v>2640</v>
      </c>
      <c r="S937" s="33">
        <v>699.04998779296898</v>
      </c>
      <c r="T937" s="33">
        <v>880</v>
      </c>
      <c r="V937" s="33">
        <v>350.35000610351602</v>
      </c>
    </row>
    <row r="938" spans="1:27" x14ac:dyDescent="0.3">
      <c r="A938" s="33" t="str">
        <f t="shared" si="28"/>
        <v>产前</v>
      </c>
      <c r="B938" s="34" t="str">
        <f t="shared" si="29"/>
        <v>NIPT</v>
      </c>
      <c r="C938" s="33" t="s">
        <v>33</v>
      </c>
      <c r="D938" s="33" t="s">
        <v>186</v>
      </c>
      <c r="E938" s="33" t="s">
        <v>3</v>
      </c>
      <c r="F938" s="33" t="s">
        <v>301</v>
      </c>
      <c r="G938" s="33" t="s">
        <v>305</v>
      </c>
      <c r="H938" s="33" t="s">
        <v>0</v>
      </c>
      <c r="I938" s="33" t="s">
        <v>78</v>
      </c>
      <c r="J938" s="33" t="s">
        <v>114</v>
      </c>
      <c r="K938" s="33" t="s">
        <v>78</v>
      </c>
      <c r="L938" s="33" t="s">
        <v>39</v>
      </c>
      <c r="M938" s="33" t="s">
        <v>609</v>
      </c>
      <c r="N938" s="33">
        <v>100</v>
      </c>
      <c r="Q938" s="33">
        <v>150</v>
      </c>
      <c r="T938" s="33">
        <v>50</v>
      </c>
    </row>
    <row r="939" spans="1:27" x14ac:dyDescent="0.3">
      <c r="A939" s="33" t="str">
        <f t="shared" si="28"/>
        <v>产前</v>
      </c>
      <c r="B939" s="34" t="str">
        <f t="shared" si="29"/>
        <v/>
      </c>
      <c r="C939" s="33" t="s">
        <v>33</v>
      </c>
      <c r="D939" s="33" t="s">
        <v>186</v>
      </c>
      <c r="E939" s="33" t="s">
        <v>3</v>
      </c>
      <c r="F939" s="33" t="s">
        <v>301</v>
      </c>
      <c r="G939" s="33" t="s">
        <v>305</v>
      </c>
      <c r="H939" s="33" t="s">
        <v>0</v>
      </c>
      <c r="I939" s="33" t="s">
        <v>265</v>
      </c>
      <c r="J939" s="33" t="s">
        <v>266</v>
      </c>
      <c r="K939" s="33" t="s">
        <v>58</v>
      </c>
      <c r="L939" s="33" t="s">
        <v>39</v>
      </c>
      <c r="M939" s="33" t="s">
        <v>609</v>
      </c>
      <c r="N939" s="33">
        <v>8.3999996185302699</v>
      </c>
      <c r="Q939" s="33">
        <v>12.599999427795399</v>
      </c>
      <c r="T939" s="33">
        <v>4.1999998092651403</v>
      </c>
    </row>
    <row r="940" spans="1:27" x14ac:dyDescent="0.3">
      <c r="A940" s="33" t="str">
        <f t="shared" si="28"/>
        <v>产前</v>
      </c>
      <c r="B940" s="34" t="str">
        <f t="shared" si="29"/>
        <v/>
      </c>
      <c r="C940" s="33" t="s">
        <v>33</v>
      </c>
      <c r="D940" s="33" t="s">
        <v>186</v>
      </c>
      <c r="E940" s="33" t="s">
        <v>3</v>
      </c>
      <c r="F940" s="33" t="s">
        <v>301</v>
      </c>
      <c r="G940" s="33" t="s">
        <v>305</v>
      </c>
      <c r="H940" s="33" t="s">
        <v>0</v>
      </c>
      <c r="I940" s="33" t="s">
        <v>45</v>
      </c>
      <c r="J940" s="33" t="s">
        <v>46</v>
      </c>
      <c r="K940" s="33" t="s">
        <v>58</v>
      </c>
      <c r="L940" s="33" t="s">
        <v>39</v>
      </c>
      <c r="M940" s="33" t="s">
        <v>608</v>
      </c>
      <c r="P940" s="33">
        <v>19.603999376297001</v>
      </c>
      <c r="S940" s="33">
        <v>30.091999053955099</v>
      </c>
      <c r="X940" s="33">
        <v>10.487999677658101</v>
      </c>
      <c r="AA940" s="33">
        <v>10.487999677658101</v>
      </c>
    </row>
    <row r="941" spans="1:27" x14ac:dyDescent="0.3">
      <c r="A941" s="33" t="str">
        <f t="shared" si="28"/>
        <v>仪器设备</v>
      </c>
      <c r="B941" s="34" t="str">
        <f t="shared" si="29"/>
        <v/>
      </c>
      <c r="C941" s="33" t="s">
        <v>33</v>
      </c>
      <c r="D941" s="33" t="s">
        <v>186</v>
      </c>
      <c r="E941" s="33" t="s">
        <v>3</v>
      </c>
      <c r="F941" s="33" t="s">
        <v>301</v>
      </c>
      <c r="G941" s="33" t="s">
        <v>305</v>
      </c>
      <c r="H941" s="33" t="s">
        <v>0</v>
      </c>
      <c r="I941" s="33" t="s">
        <v>66</v>
      </c>
      <c r="J941" s="33" t="s">
        <v>67</v>
      </c>
      <c r="K941" s="33" t="s">
        <v>58</v>
      </c>
      <c r="L941" s="33" t="s">
        <v>68</v>
      </c>
      <c r="M941" s="33" t="s">
        <v>608</v>
      </c>
      <c r="P941" s="33">
        <v>0</v>
      </c>
      <c r="S941" s="33">
        <v>12.1849999427795</v>
      </c>
      <c r="Y941" s="33">
        <v>12.1849999427795</v>
      </c>
      <c r="AA941" s="33">
        <v>12.1849999427795</v>
      </c>
    </row>
    <row r="942" spans="1:27" x14ac:dyDescent="0.3">
      <c r="A942" s="33" t="str">
        <f t="shared" si="28"/>
        <v>产前</v>
      </c>
      <c r="B942" s="34" t="str">
        <f t="shared" si="29"/>
        <v>血清学筛查</v>
      </c>
      <c r="C942" s="33" t="s">
        <v>33</v>
      </c>
      <c r="D942" s="33" t="s">
        <v>186</v>
      </c>
      <c r="E942" s="33" t="s">
        <v>3</v>
      </c>
      <c r="F942" s="33" t="s">
        <v>301</v>
      </c>
      <c r="G942" s="33" t="s">
        <v>305</v>
      </c>
      <c r="H942" s="33" t="s">
        <v>0</v>
      </c>
      <c r="I942" s="33" t="s">
        <v>79</v>
      </c>
      <c r="J942" s="33" t="s">
        <v>80</v>
      </c>
      <c r="K942" s="33" t="s">
        <v>79</v>
      </c>
      <c r="L942" s="33" t="s">
        <v>39</v>
      </c>
      <c r="M942" s="33" t="s">
        <v>608</v>
      </c>
      <c r="N942" s="33">
        <v>476</v>
      </c>
      <c r="P942" s="33">
        <v>392.39999389648398</v>
      </c>
      <c r="Q942" s="33">
        <v>714</v>
      </c>
      <c r="S942" s="33">
        <v>784.79998779296898</v>
      </c>
      <c r="T942" s="33">
        <v>238</v>
      </c>
      <c r="V942" s="33">
        <v>392.39999389648398</v>
      </c>
      <c r="X942" s="33">
        <v>392.39999389648398</v>
      </c>
      <c r="AA942" s="33">
        <v>392.39999389648398</v>
      </c>
    </row>
    <row r="943" spans="1:27" x14ac:dyDescent="0.3">
      <c r="A943" s="33" t="str">
        <f t="shared" si="28"/>
        <v>产前</v>
      </c>
      <c r="B943" s="34" t="str">
        <f t="shared" si="29"/>
        <v>血清学筛查</v>
      </c>
      <c r="C943" s="33" t="s">
        <v>33</v>
      </c>
      <c r="D943" s="33" t="s">
        <v>186</v>
      </c>
      <c r="E943" s="33" t="s">
        <v>3</v>
      </c>
      <c r="F943" s="33" t="s">
        <v>301</v>
      </c>
      <c r="G943" s="33" t="s">
        <v>305</v>
      </c>
      <c r="H943" s="33" t="s">
        <v>0</v>
      </c>
      <c r="I943" s="33" t="s">
        <v>79</v>
      </c>
      <c r="J943" s="33" t="s">
        <v>102</v>
      </c>
      <c r="K943" s="33" t="s">
        <v>79</v>
      </c>
      <c r="L943" s="33" t="s">
        <v>39</v>
      </c>
      <c r="M943" s="33" t="s">
        <v>608</v>
      </c>
      <c r="N943" s="33">
        <v>156.39999389648401</v>
      </c>
      <c r="Q943" s="33">
        <v>234.59999084472699</v>
      </c>
      <c r="T943" s="33">
        <v>78.199996948242202</v>
      </c>
      <c r="V943" s="33">
        <v>293.54000854492199</v>
      </c>
    </row>
    <row r="944" spans="1:27" x14ac:dyDescent="0.3">
      <c r="A944" s="33" t="str">
        <f t="shared" si="28"/>
        <v>产前</v>
      </c>
      <c r="B944" s="34" t="str">
        <f t="shared" si="29"/>
        <v>血清学筛查</v>
      </c>
      <c r="C944" s="33" t="s">
        <v>33</v>
      </c>
      <c r="D944" s="33" t="s">
        <v>186</v>
      </c>
      <c r="E944" s="33" t="s">
        <v>3</v>
      </c>
      <c r="F944" s="33" t="s">
        <v>301</v>
      </c>
      <c r="G944" s="33" t="s">
        <v>305</v>
      </c>
      <c r="H944" s="33" t="s">
        <v>0</v>
      </c>
      <c r="I944" s="33" t="s">
        <v>79</v>
      </c>
      <c r="J944" s="33" t="s">
        <v>103</v>
      </c>
      <c r="K944" s="33" t="s">
        <v>79</v>
      </c>
      <c r="L944" s="33" t="s">
        <v>39</v>
      </c>
      <c r="M944" s="33" t="s">
        <v>608</v>
      </c>
      <c r="N944" s="33">
        <v>238</v>
      </c>
      <c r="Q944" s="33">
        <v>357</v>
      </c>
      <c r="T944" s="33">
        <v>119</v>
      </c>
      <c r="V944" s="33">
        <v>421.20001220703102</v>
      </c>
    </row>
    <row r="945" spans="1:27" x14ac:dyDescent="0.3">
      <c r="A945" s="33" t="str">
        <f t="shared" si="28"/>
        <v>产前</v>
      </c>
      <c r="B945" s="34" t="str">
        <f t="shared" si="29"/>
        <v>血清学筛查</v>
      </c>
      <c r="C945" s="33" t="s">
        <v>33</v>
      </c>
      <c r="D945" s="33" t="s">
        <v>186</v>
      </c>
      <c r="E945" s="33" t="s">
        <v>3</v>
      </c>
      <c r="F945" s="33" t="s">
        <v>301</v>
      </c>
      <c r="G945" s="33" t="s">
        <v>305</v>
      </c>
      <c r="H945" s="33" t="s">
        <v>0</v>
      </c>
      <c r="I945" s="33" t="s">
        <v>79</v>
      </c>
      <c r="J945" s="33" t="s">
        <v>81</v>
      </c>
      <c r="K945" s="33" t="s">
        <v>79</v>
      </c>
      <c r="L945" s="33" t="s">
        <v>39</v>
      </c>
      <c r="M945" s="33" t="s">
        <v>608</v>
      </c>
      <c r="N945" s="33">
        <v>322</v>
      </c>
      <c r="P945" s="33">
        <v>268.39999389648398</v>
      </c>
      <c r="Q945" s="33">
        <v>483</v>
      </c>
      <c r="S945" s="33">
        <v>532.39999389648403</v>
      </c>
      <c r="T945" s="33">
        <v>161</v>
      </c>
      <c r="V945" s="33">
        <v>264</v>
      </c>
      <c r="X945" s="33">
        <v>264</v>
      </c>
      <c r="AA945" s="33">
        <v>264</v>
      </c>
    </row>
    <row r="946" spans="1:27" x14ac:dyDescent="0.3">
      <c r="A946" s="33" t="str">
        <f t="shared" si="28"/>
        <v>产前</v>
      </c>
      <c r="B946" s="34" t="str">
        <f t="shared" si="29"/>
        <v/>
      </c>
      <c r="C946" s="33" t="s">
        <v>33</v>
      </c>
      <c r="D946" s="33" t="s">
        <v>186</v>
      </c>
      <c r="E946" s="33" t="s">
        <v>3</v>
      </c>
      <c r="F946" s="33" t="s">
        <v>301</v>
      </c>
      <c r="G946" s="33" t="s">
        <v>305</v>
      </c>
      <c r="H946" s="33" t="s">
        <v>0</v>
      </c>
      <c r="I946" s="33" t="s">
        <v>79</v>
      </c>
      <c r="J946" s="33" t="s">
        <v>230</v>
      </c>
      <c r="K946" s="33" t="s">
        <v>58</v>
      </c>
      <c r="L946" s="33" t="s">
        <v>39</v>
      </c>
      <c r="M946" s="33" t="s">
        <v>609</v>
      </c>
      <c r="N946" s="33">
        <v>48</v>
      </c>
      <c r="Q946" s="33">
        <v>72</v>
      </c>
      <c r="T946" s="33">
        <v>24</v>
      </c>
    </row>
    <row r="947" spans="1:27" x14ac:dyDescent="0.3">
      <c r="A947" s="33" t="str">
        <f t="shared" si="28"/>
        <v>产前</v>
      </c>
      <c r="B947" s="34" t="str">
        <f t="shared" si="29"/>
        <v>CMA_产品类</v>
      </c>
      <c r="C947" s="33" t="s">
        <v>33</v>
      </c>
      <c r="D947" s="33" t="s">
        <v>186</v>
      </c>
      <c r="E947" s="33" t="s">
        <v>3</v>
      </c>
      <c r="F947" s="33" t="s">
        <v>301</v>
      </c>
      <c r="G947" s="33" t="s">
        <v>305</v>
      </c>
      <c r="H947" s="33" t="s">
        <v>0</v>
      </c>
      <c r="I947" s="33" t="s">
        <v>37</v>
      </c>
      <c r="J947" s="33" t="s">
        <v>38</v>
      </c>
      <c r="K947" s="33" t="s">
        <v>38</v>
      </c>
      <c r="L947" s="33" t="s">
        <v>39</v>
      </c>
      <c r="M947" s="33" t="s">
        <v>608</v>
      </c>
      <c r="N947" s="33">
        <v>1080</v>
      </c>
      <c r="Q947" s="33">
        <v>1620</v>
      </c>
      <c r="T947" s="33">
        <v>540</v>
      </c>
      <c r="V947" s="33">
        <v>0</v>
      </c>
    </row>
    <row r="948" spans="1:27" x14ac:dyDescent="0.3">
      <c r="A948" s="33" t="str">
        <f t="shared" si="28"/>
        <v>产前</v>
      </c>
      <c r="B948" s="34" t="str">
        <f t="shared" si="29"/>
        <v/>
      </c>
      <c r="C948" s="33" t="s">
        <v>33</v>
      </c>
      <c r="D948" s="33" t="s">
        <v>186</v>
      </c>
      <c r="E948" s="33" t="s">
        <v>3</v>
      </c>
      <c r="F948" s="33" t="s">
        <v>301</v>
      </c>
      <c r="G948" s="33" t="s">
        <v>305</v>
      </c>
      <c r="H948" s="33" t="s">
        <v>0</v>
      </c>
      <c r="I948" s="33" t="s">
        <v>37</v>
      </c>
      <c r="J948" s="33" t="s">
        <v>119</v>
      </c>
      <c r="K948" s="33" t="s">
        <v>58</v>
      </c>
      <c r="L948" s="33" t="s">
        <v>39</v>
      </c>
      <c r="M948" s="33" t="s">
        <v>609</v>
      </c>
      <c r="N948" s="33">
        <v>8</v>
      </c>
      <c r="P948" s="33">
        <v>5.7599999904632604</v>
      </c>
      <c r="Q948" s="33">
        <v>24</v>
      </c>
      <c r="S948" s="33">
        <v>5.7599999904632604</v>
      </c>
      <c r="T948" s="33">
        <v>16</v>
      </c>
    </row>
    <row r="949" spans="1:27" x14ac:dyDescent="0.3">
      <c r="A949" s="33" t="str">
        <f t="shared" si="28"/>
        <v>产前</v>
      </c>
      <c r="B949" s="34" t="str">
        <f t="shared" si="29"/>
        <v/>
      </c>
      <c r="C949" s="33" t="s">
        <v>33</v>
      </c>
      <c r="D949" s="33" t="s">
        <v>186</v>
      </c>
      <c r="E949" s="33" t="s">
        <v>3</v>
      </c>
      <c r="F949" s="33" t="s">
        <v>301</v>
      </c>
      <c r="G949" s="33" t="s">
        <v>305</v>
      </c>
      <c r="H949" s="33" t="s">
        <v>0</v>
      </c>
      <c r="I949" s="33" t="s">
        <v>37</v>
      </c>
      <c r="J949" s="33" t="s">
        <v>84</v>
      </c>
      <c r="K949" s="33" t="s">
        <v>58</v>
      </c>
      <c r="L949" s="33" t="s">
        <v>39</v>
      </c>
      <c r="M949" s="33" t="s">
        <v>609</v>
      </c>
      <c r="P949" s="33">
        <v>1.65000003576279</v>
      </c>
      <c r="S949" s="33">
        <v>1.65000003576279</v>
      </c>
    </row>
    <row r="950" spans="1:27" x14ac:dyDescent="0.3">
      <c r="A950" s="33" t="str">
        <f t="shared" si="28"/>
        <v>产前</v>
      </c>
      <c r="B950" s="34" t="str">
        <f t="shared" si="29"/>
        <v/>
      </c>
      <c r="C950" s="33" t="s">
        <v>33</v>
      </c>
      <c r="D950" s="33" t="s">
        <v>186</v>
      </c>
      <c r="E950" s="33" t="s">
        <v>3</v>
      </c>
      <c r="F950" s="33" t="s">
        <v>301</v>
      </c>
      <c r="G950" s="33" t="s">
        <v>305</v>
      </c>
      <c r="H950" s="33" t="s">
        <v>0</v>
      </c>
      <c r="I950" s="33" t="s">
        <v>37</v>
      </c>
      <c r="J950" s="33" t="s">
        <v>134</v>
      </c>
      <c r="K950" s="33" t="s">
        <v>58</v>
      </c>
      <c r="L950" s="33" t="s">
        <v>39</v>
      </c>
      <c r="M950" s="33" t="s">
        <v>609</v>
      </c>
      <c r="P950" s="33">
        <v>2.9000000953674299</v>
      </c>
      <c r="S950" s="33">
        <v>2.9000000953674299</v>
      </c>
    </row>
    <row r="951" spans="1:27" x14ac:dyDescent="0.3">
      <c r="A951" s="33" t="str">
        <f t="shared" si="28"/>
        <v>产前</v>
      </c>
      <c r="B951" s="34" t="str">
        <f t="shared" si="29"/>
        <v/>
      </c>
      <c r="C951" s="33" t="s">
        <v>33</v>
      </c>
      <c r="D951" s="33" t="s">
        <v>186</v>
      </c>
      <c r="E951" s="33" t="s">
        <v>3</v>
      </c>
      <c r="F951" s="33" t="s">
        <v>301</v>
      </c>
      <c r="G951" s="33" t="s">
        <v>305</v>
      </c>
      <c r="H951" s="33" t="s">
        <v>0</v>
      </c>
      <c r="I951" s="33" t="s">
        <v>37</v>
      </c>
      <c r="J951" s="33" t="s">
        <v>106</v>
      </c>
      <c r="K951" s="33" t="s">
        <v>58</v>
      </c>
      <c r="L951" s="33" t="s">
        <v>39</v>
      </c>
      <c r="M951" s="33" t="s">
        <v>609</v>
      </c>
      <c r="N951" s="33">
        <v>62.159999847412102</v>
      </c>
      <c r="P951" s="33">
        <v>34</v>
      </c>
      <c r="Q951" s="33">
        <v>93.239999771118207</v>
      </c>
      <c r="S951" s="33">
        <v>34</v>
      </c>
      <c r="T951" s="33">
        <v>31.079999923706101</v>
      </c>
    </row>
    <row r="952" spans="1:27" x14ac:dyDescent="0.3">
      <c r="A952" s="33" t="str">
        <f t="shared" si="28"/>
        <v>产前</v>
      </c>
      <c r="B952" s="34" t="str">
        <f t="shared" si="29"/>
        <v/>
      </c>
      <c r="C952" s="33" t="s">
        <v>33</v>
      </c>
      <c r="D952" s="33" t="s">
        <v>186</v>
      </c>
      <c r="E952" s="33" t="s">
        <v>3</v>
      </c>
      <c r="F952" s="33" t="s">
        <v>301</v>
      </c>
      <c r="G952" s="33" t="s">
        <v>305</v>
      </c>
      <c r="H952" s="33" t="s">
        <v>0</v>
      </c>
      <c r="I952" s="33" t="s">
        <v>41</v>
      </c>
      <c r="J952" s="33" t="s">
        <v>69</v>
      </c>
      <c r="K952" s="33" t="s">
        <v>58</v>
      </c>
      <c r="L952" s="33" t="s">
        <v>39</v>
      </c>
      <c r="M952" s="33" t="s">
        <v>608</v>
      </c>
      <c r="N952" s="33">
        <v>39</v>
      </c>
      <c r="P952" s="33">
        <v>26</v>
      </c>
      <c r="Q952" s="33">
        <v>58.5</v>
      </c>
      <c r="S952" s="33">
        <v>45.5</v>
      </c>
      <c r="T952" s="33">
        <v>19.5</v>
      </c>
      <c r="V952" s="33">
        <v>19.5</v>
      </c>
      <c r="X952" s="33">
        <v>19.5</v>
      </c>
      <c r="AA952" s="33">
        <v>19.5</v>
      </c>
    </row>
    <row r="953" spans="1:27" x14ac:dyDescent="0.3">
      <c r="A953" s="33" t="str">
        <f t="shared" si="28"/>
        <v>新生儿</v>
      </c>
      <c r="B953" s="34" t="str">
        <f t="shared" si="29"/>
        <v>常规新筛</v>
      </c>
      <c r="C953" s="33" t="s">
        <v>33</v>
      </c>
      <c r="D953" s="33" t="s">
        <v>186</v>
      </c>
      <c r="E953" s="33" t="s">
        <v>3</v>
      </c>
      <c r="F953" s="33" t="s">
        <v>301</v>
      </c>
      <c r="G953" s="33" t="s">
        <v>305</v>
      </c>
      <c r="H953" s="33" t="s">
        <v>1</v>
      </c>
      <c r="I953" s="33" t="s">
        <v>60</v>
      </c>
      <c r="J953" s="33" t="s">
        <v>87</v>
      </c>
      <c r="K953" s="33" t="s">
        <v>667</v>
      </c>
      <c r="L953" s="33" t="s">
        <v>39</v>
      </c>
      <c r="M953" s="33" t="s">
        <v>608</v>
      </c>
      <c r="N953" s="33">
        <v>132</v>
      </c>
      <c r="P953" s="33">
        <v>215.39199829101599</v>
      </c>
      <c r="Q953" s="33">
        <v>198</v>
      </c>
      <c r="S953" s="33">
        <v>215.39199829101599</v>
      </c>
      <c r="T953" s="33">
        <v>66</v>
      </c>
    </row>
    <row r="954" spans="1:27" x14ac:dyDescent="0.3">
      <c r="A954" s="33" t="str">
        <f t="shared" ref="A954:A1017" si="30">IF(L954="是","仪器设备",H954)</f>
        <v>新生儿</v>
      </c>
      <c r="B954" s="34" t="str">
        <f t="shared" ref="B954:B1017" si="31">IF(K954="CMA",K954&amp;"_"&amp;M954,K954)</f>
        <v>常规新筛</v>
      </c>
      <c r="C954" s="33" t="s">
        <v>33</v>
      </c>
      <c r="D954" s="33" t="s">
        <v>186</v>
      </c>
      <c r="E954" s="33" t="s">
        <v>3</v>
      </c>
      <c r="F954" s="33" t="s">
        <v>301</v>
      </c>
      <c r="G954" s="33" t="s">
        <v>305</v>
      </c>
      <c r="H954" s="33" t="s">
        <v>1</v>
      </c>
      <c r="I954" s="33" t="s">
        <v>60</v>
      </c>
      <c r="J954" s="33" t="s">
        <v>88</v>
      </c>
      <c r="K954" s="33" t="s">
        <v>667</v>
      </c>
      <c r="L954" s="33" t="s">
        <v>39</v>
      </c>
      <c r="M954" s="33" t="s">
        <v>608</v>
      </c>
      <c r="N954" s="33">
        <v>63.599998474121101</v>
      </c>
      <c r="P954" s="33">
        <v>0</v>
      </c>
      <c r="Q954" s="33">
        <v>95.399997711181598</v>
      </c>
      <c r="S954" s="33">
        <v>69.120002746582003</v>
      </c>
      <c r="T954" s="33">
        <v>31.799999237060501</v>
      </c>
      <c r="Y954" s="33">
        <v>69.120002746582003</v>
      </c>
      <c r="AA954" s="33">
        <v>69.120002746582003</v>
      </c>
    </row>
    <row r="955" spans="1:27" x14ac:dyDescent="0.3">
      <c r="A955" s="33" t="str">
        <f t="shared" si="30"/>
        <v>新生儿</v>
      </c>
      <c r="B955" s="34" t="str">
        <f t="shared" si="31"/>
        <v>常规新筛</v>
      </c>
      <c r="C955" s="33" t="s">
        <v>33</v>
      </c>
      <c r="D955" s="33" t="s">
        <v>186</v>
      </c>
      <c r="E955" s="33" t="s">
        <v>3</v>
      </c>
      <c r="F955" s="33" t="s">
        <v>301</v>
      </c>
      <c r="G955" s="33" t="s">
        <v>305</v>
      </c>
      <c r="H955" s="33" t="s">
        <v>1</v>
      </c>
      <c r="I955" s="33" t="s">
        <v>60</v>
      </c>
      <c r="J955" s="33" t="s">
        <v>89</v>
      </c>
      <c r="K955" s="33" t="s">
        <v>667</v>
      </c>
      <c r="L955" s="33" t="s">
        <v>39</v>
      </c>
      <c r="M955" s="33" t="s">
        <v>608</v>
      </c>
      <c r="N955" s="33">
        <v>3.2000000476837198</v>
      </c>
      <c r="Q955" s="33">
        <v>4.8000000715255702</v>
      </c>
      <c r="T955" s="33">
        <v>1.6000000238418599</v>
      </c>
      <c r="V955" s="33">
        <v>1.6000000238418599</v>
      </c>
    </row>
    <row r="956" spans="1:27" x14ac:dyDescent="0.3">
      <c r="A956" s="33" t="str">
        <f t="shared" si="30"/>
        <v>新生儿</v>
      </c>
      <c r="B956" s="34" t="str">
        <f t="shared" si="31"/>
        <v>常规新筛</v>
      </c>
      <c r="C956" s="33" t="s">
        <v>33</v>
      </c>
      <c r="D956" s="33" t="s">
        <v>186</v>
      </c>
      <c r="E956" s="33" t="s">
        <v>3</v>
      </c>
      <c r="F956" s="33" t="s">
        <v>301</v>
      </c>
      <c r="G956" s="33" t="s">
        <v>305</v>
      </c>
      <c r="H956" s="33" t="s">
        <v>1</v>
      </c>
      <c r="I956" s="33" t="s">
        <v>60</v>
      </c>
      <c r="J956" s="33" t="s">
        <v>90</v>
      </c>
      <c r="K956" s="33" t="s">
        <v>667</v>
      </c>
      <c r="L956" s="33" t="s">
        <v>39</v>
      </c>
      <c r="M956" s="33" t="s">
        <v>608</v>
      </c>
      <c r="N956" s="33">
        <v>115.199996948242</v>
      </c>
      <c r="P956" s="33">
        <v>178.24000549316401</v>
      </c>
      <c r="Q956" s="33">
        <v>172.799995422363</v>
      </c>
      <c r="S956" s="33">
        <v>178.24000549316401</v>
      </c>
      <c r="T956" s="33">
        <v>57.599998474121101</v>
      </c>
    </row>
    <row r="957" spans="1:27" x14ac:dyDescent="0.3">
      <c r="A957" s="33" t="str">
        <f t="shared" si="30"/>
        <v>新生儿</v>
      </c>
      <c r="B957" s="34" t="str">
        <f t="shared" si="31"/>
        <v/>
      </c>
      <c r="C957" s="33" t="s">
        <v>33</v>
      </c>
      <c r="D957" s="33" t="s">
        <v>186</v>
      </c>
      <c r="E957" s="33" t="s">
        <v>3</v>
      </c>
      <c r="F957" s="33" t="s">
        <v>301</v>
      </c>
      <c r="G957" s="33" t="s">
        <v>305</v>
      </c>
      <c r="H957" s="33" t="s">
        <v>1</v>
      </c>
      <c r="I957" s="33" t="s">
        <v>60</v>
      </c>
      <c r="J957" s="33" t="s">
        <v>61</v>
      </c>
      <c r="K957" s="33" t="s">
        <v>58</v>
      </c>
      <c r="L957" s="33" t="s">
        <v>39</v>
      </c>
      <c r="M957" s="33" t="s">
        <v>608</v>
      </c>
      <c r="N957" s="33">
        <v>20</v>
      </c>
      <c r="Q957" s="33">
        <v>20</v>
      </c>
    </row>
    <row r="958" spans="1:27" x14ac:dyDescent="0.3">
      <c r="A958" s="33" t="str">
        <f t="shared" si="30"/>
        <v>新生儿</v>
      </c>
      <c r="B958" s="34" t="str">
        <f t="shared" si="31"/>
        <v>MSMS</v>
      </c>
      <c r="C958" s="33" t="s">
        <v>33</v>
      </c>
      <c r="D958" s="33" t="s">
        <v>186</v>
      </c>
      <c r="E958" s="33" t="s">
        <v>3</v>
      </c>
      <c r="F958" s="33" t="s">
        <v>301</v>
      </c>
      <c r="G958" s="33" t="s">
        <v>305</v>
      </c>
      <c r="H958" s="33" t="s">
        <v>1</v>
      </c>
      <c r="I958" s="33" t="s">
        <v>47</v>
      </c>
      <c r="J958" s="33" t="s">
        <v>48</v>
      </c>
      <c r="K958" s="33" t="s">
        <v>591</v>
      </c>
      <c r="L958" s="33" t="s">
        <v>39</v>
      </c>
      <c r="M958" s="33" t="s">
        <v>608</v>
      </c>
      <c r="N958" s="33">
        <v>840</v>
      </c>
      <c r="P958" s="33">
        <v>0</v>
      </c>
      <c r="Q958" s="33">
        <v>1260</v>
      </c>
      <c r="S958" s="33">
        <v>1207.29602050781</v>
      </c>
      <c r="T958" s="33">
        <v>420</v>
      </c>
      <c r="V958" s="33">
        <v>1207.30004882813</v>
      </c>
      <c r="Z958" s="33">
        <v>1207.29602050781</v>
      </c>
      <c r="AA958" s="33">
        <v>1207.29602050781</v>
      </c>
    </row>
    <row r="959" spans="1:27" x14ac:dyDescent="0.3">
      <c r="A959" s="33" t="str">
        <f t="shared" si="30"/>
        <v>新生儿</v>
      </c>
      <c r="B959" s="34" t="str">
        <f t="shared" si="31"/>
        <v/>
      </c>
      <c r="C959" s="33" t="s">
        <v>33</v>
      </c>
      <c r="D959" s="33" t="s">
        <v>186</v>
      </c>
      <c r="E959" s="33" t="s">
        <v>3</v>
      </c>
      <c r="F959" s="33" t="s">
        <v>301</v>
      </c>
      <c r="G959" s="33" t="s">
        <v>305</v>
      </c>
      <c r="H959" s="33" t="s">
        <v>1</v>
      </c>
      <c r="I959" s="33" t="s">
        <v>92</v>
      </c>
      <c r="J959" s="33" t="s">
        <v>92</v>
      </c>
      <c r="K959" s="33" t="s">
        <v>58</v>
      </c>
      <c r="L959" s="33" t="s">
        <v>39</v>
      </c>
      <c r="M959" s="33" t="s">
        <v>609</v>
      </c>
      <c r="N959" s="33">
        <v>144</v>
      </c>
      <c r="P959" s="33">
        <v>5</v>
      </c>
      <c r="Q959" s="33">
        <v>216</v>
      </c>
      <c r="S959" s="33">
        <v>5</v>
      </c>
      <c r="T959" s="33">
        <v>72</v>
      </c>
    </row>
    <row r="960" spans="1:27" x14ac:dyDescent="0.3">
      <c r="A960" s="33" t="str">
        <f t="shared" si="30"/>
        <v>新生儿</v>
      </c>
      <c r="B960" s="34" t="str">
        <f t="shared" si="31"/>
        <v/>
      </c>
      <c r="C960" s="33" t="s">
        <v>33</v>
      </c>
      <c r="D960" s="33" t="s">
        <v>186</v>
      </c>
      <c r="E960" s="33" t="s">
        <v>3</v>
      </c>
      <c r="F960" s="33" t="s">
        <v>301</v>
      </c>
      <c r="G960" s="33" t="s">
        <v>305</v>
      </c>
      <c r="H960" s="33" t="s">
        <v>1</v>
      </c>
      <c r="I960" s="33" t="s">
        <v>92</v>
      </c>
      <c r="J960" s="33" t="s">
        <v>92</v>
      </c>
      <c r="K960" s="33" t="s">
        <v>58</v>
      </c>
      <c r="L960" s="33" t="s">
        <v>39</v>
      </c>
      <c r="M960" s="33" t="s">
        <v>608</v>
      </c>
      <c r="V960" s="33">
        <v>0</v>
      </c>
    </row>
    <row r="961" spans="1:27" x14ac:dyDescent="0.3">
      <c r="A961" s="33" t="str">
        <f t="shared" si="30"/>
        <v>新生儿</v>
      </c>
      <c r="B961" s="34" t="str">
        <f t="shared" si="31"/>
        <v/>
      </c>
      <c r="C961" s="33" t="s">
        <v>33</v>
      </c>
      <c r="D961" s="33" t="s">
        <v>186</v>
      </c>
      <c r="E961" s="33" t="s">
        <v>3</v>
      </c>
      <c r="F961" s="33" t="s">
        <v>301</v>
      </c>
      <c r="G961" s="33" t="s">
        <v>305</v>
      </c>
      <c r="H961" s="33" t="s">
        <v>1</v>
      </c>
      <c r="I961" s="33" t="s">
        <v>95</v>
      </c>
      <c r="J961" s="33" t="s">
        <v>306</v>
      </c>
      <c r="K961" s="33" t="s">
        <v>58</v>
      </c>
      <c r="L961" s="33" t="s">
        <v>39</v>
      </c>
      <c r="M961" s="33" t="s">
        <v>609</v>
      </c>
      <c r="P961" s="33">
        <v>30</v>
      </c>
      <c r="S961" s="33">
        <v>30</v>
      </c>
    </row>
    <row r="962" spans="1:27" x14ac:dyDescent="0.3">
      <c r="A962" s="33" t="str">
        <f t="shared" si="30"/>
        <v>服务类</v>
      </c>
      <c r="B962" s="34" t="str">
        <f t="shared" si="31"/>
        <v/>
      </c>
      <c r="C962" s="33" t="s">
        <v>33</v>
      </c>
      <c r="D962" s="33" t="s">
        <v>186</v>
      </c>
      <c r="E962" s="33" t="s">
        <v>3</v>
      </c>
      <c r="F962" s="33" t="s">
        <v>301</v>
      </c>
      <c r="G962" s="33" t="s">
        <v>305</v>
      </c>
      <c r="H962" s="33" t="s">
        <v>54</v>
      </c>
      <c r="I962" s="33" t="s">
        <v>75</v>
      </c>
      <c r="J962" s="33" t="s">
        <v>75</v>
      </c>
      <c r="K962" s="33" t="s">
        <v>58</v>
      </c>
      <c r="L962" s="33" t="s">
        <v>39</v>
      </c>
      <c r="M962" s="33" t="s">
        <v>54</v>
      </c>
      <c r="P962" s="33">
        <v>50</v>
      </c>
      <c r="S962" s="33">
        <v>50</v>
      </c>
    </row>
    <row r="963" spans="1:27" x14ac:dyDescent="0.3">
      <c r="A963" s="33" t="str">
        <f t="shared" si="30"/>
        <v>产前</v>
      </c>
      <c r="B963" s="34" t="str">
        <f t="shared" si="31"/>
        <v>CMA_LDT</v>
      </c>
      <c r="C963" s="33" t="s">
        <v>33</v>
      </c>
      <c r="D963" s="33" t="s">
        <v>186</v>
      </c>
      <c r="E963" s="33" t="s">
        <v>3</v>
      </c>
      <c r="F963" s="33" t="s">
        <v>301</v>
      </c>
      <c r="G963" s="33" t="s">
        <v>307</v>
      </c>
      <c r="H963" s="33" t="s">
        <v>0</v>
      </c>
      <c r="I963" s="33" t="s">
        <v>37</v>
      </c>
      <c r="J963" s="33" t="s">
        <v>38</v>
      </c>
      <c r="K963" s="33" t="s">
        <v>38</v>
      </c>
      <c r="L963" s="33" t="s">
        <v>39</v>
      </c>
      <c r="M963" s="33" t="s">
        <v>609</v>
      </c>
      <c r="P963" s="33">
        <v>4.6399998664856001</v>
      </c>
      <c r="S963" s="33">
        <v>4.6399998664856001</v>
      </c>
    </row>
    <row r="964" spans="1:27" x14ac:dyDescent="0.3">
      <c r="A964" s="33" t="str">
        <f t="shared" si="30"/>
        <v>产前</v>
      </c>
      <c r="B964" s="34" t="str">
        <f t="shared" si="31"/>
        <v/>
      </c>
      <c r="C964" s="33" t="s">
        <v>33</v>
      </c>
      <c r="D964" s="33" t="s">
        <v>186</v>
      </c>
      <c r="E964" s="33" t="s">
        <v>3</v>
      </c>
      <c r="F964" s="33" t="s">
        <v>301</v>
      </c>
      <c r="G964" s="33" t="s">
        <v>308</v>
      </c>
      <c r="H964" s="33" t="s">
        <v>0</v>
      </c>
      <c r="I964" s="33" t="s">
        <v>37</v>
      </c>
      <c r="J964" s="33" t="s">
        <v>119</v>
      </c>
      <c r="K964" s="33" t="s">
        <v>58</v>
      </c>
      <c r="L964" s="33" t="s">
        <v>39</v>
      </c>
      <c r="M964" s="33" t="s">
        <v>609</v>
      </c>
      <c r="N964" s="33">
        <v>0</v>
      </c>
      <c r="Q964" s="33">
        <v>4.8000001907348597</v>
      </c>
      <c r="T964" s="33">
        <v>4.8000001907348597</v>
      </c>
    </row>
    <row r="965" spans="1:27" x14ac:dyDescent="0.3">
      <c r="A965" s="33" t="str">
        <f t="shared" si="30"/>
        <v>产前</v>
      </c>
      <c r="B965" s="34" t="str">
        <f t="shared" si="31"/>
        <v/>
      </c>
      <c r="C965" s="33" t="s">
        <v>33</v>
      </c>
      <c r="D965" s="33" t="s">
        <v>186</v>
      </c>
      <c r="E965" s="33" t="s">
        <v>3</v>
      </c>
      <c r="F965" s="33" t="s">
        <v>301</v>
      </c>
      <c r="G965" s="33" t="s">
        <v>309</v>
      </c>
      <c r="H965" s="33" t="s">
        <v>0</v>
      </c>
      <c r="I965" s="33" t="s">
        <v>37</v>
      </c>
      <c r="J965" s="33" t="s">
        <v>119</v>
      </c>
      <c r="K965" s="33" t="s">
        <v>58</v>
      </c>
      <c r="L965" s="33" t="s">
        <v>39</v>
      </c>
      <c r="M965" s="33" t="s">
        <v>609</v>
      </c>
      <c r="P965" s="33">
        <v>1.6000000238418599</v>
      </c>
      <c r="S965" s="33">
        <v>1.6000000238418599</v>
      </c>
    </row>
    <row r="966" spans="1:27" x14ac:dyDescent="0.3">
      <c r="A966" s="33" t="str">
        <f t="shared" si="30"/>
        <v>产前</v>
      </c>
      <c r="B966" s="34" t="str">
        <f t="shared" si="31"/>
        <v/>
      </c>
      <c r="C966" s="33" t="s">
        <v>33</v>
      </c>
      <c r="D966" s="33" t="s">
        <v>186</v>
      </c>
      <c r="E966" s="33" t="s">
        <v>3</v>
      </c>
      <c r="F966" s="33" t="s">
        <v>301</v>
      </c>
      <c r="G966" s="33" t="s">
        <v>309</v>
      </c>
      <c r="H966" s="33" t="s">
        <v>0</v>
      </c>
      <c r="I966" s="33" t="s">
        <v>37</v>
      </c>
      <c r="J966" s="33" t="s">
        <v>119</v>
      </c>
      <c r="K966" s="33" t="s">
        <v>58</v>
      </c>
      <c r="L966" s="33" t="s">
        <v>39</v>
      </c>
      <c r="M966" s="33" t="s">
        <v>608</v>
      </c>
      <c r="V966" s="33">
        <v>275</v>
      </c>
    </row>
    <row r="967" spans="1:27" x14ac:dyDescent="0.3">
      <c r="A967" s="33" t="str">
        <f t="shared" si="30"/>
        <v>新生儿</v>
      </c>
      <c r="B967" s="34" t="str">
        <f t="shared" si="31"/>
        <v/>
      </c>
      <c r="C967" s="33" t="s">
        <v>33</v>
      </c>
      <c r="D967" s="33" t="s">
        <v>186</v>
      </c>
      <c r="E967" s="33" t="s">
        <v>3</v>
      </c>
      <c r="F967" s="33" t="s">
        <v>301</v>
      </c>
      <c r="G967" s="33" t="s">
        <v>310</v>
      </c>
      <c r="H967" s="33" t="s">
        <v>1</v>
      </c>
      <c r="I967" s="33" t="s">
        <v>92</v>
      </c>
      <c r="J967" s="33" t="s">
        <v>92</v>
      </c>
      <c r="K967" s="33" t="s">
        <v>58</v>
      </c>
      <c r="L967" s="33" t="s">
        <v>39</v>
      </c>
      <c r="M967" s="33" t="s">
        <v>609</v>
      </c>
      <c r="P967" s="33">
        <v>176.15999603271499</v>
      </c>
      <c r="S967" s="33">
        <v>235.679996490479</v>
      </c>
      <c r="X967" s="33">
        <v>59.5200004577637</v>
      </c>
      <c r="AA967" s="33">
        <v>59.5200004577637</v>
      </c>
    </row>
    <row r="968" spans="1:27" x14ac:dyDescent="0.3">
      <c r="A968" s="33" t="str">
        <f t="shared" si="30"/>
        <v>产前</v>
      </c>
      <c r="B968" s="34" t="str">
        <f t="shared" si="31"/>
        <v/>
      </c>
      <c r="C968" s="33" t="s">
        <v>33</v>
      </c>
      <c r="D968" s="33" t="s">
        <v>186</v>
      </c>
      <c r="E968" s="33" t="s">
        <v>3</v>
      </c>
      <c r="F968" s="33" t="s">
        <v>301</v>
      </c>
      <c r="G968" s="33" t="s">
        <v>311</v>
      </c>
      <c r="H968" s="33" t="s">
        <v>0</v>
      </c>
      <c r="I968" s="33" t="s">
        <v>79</v>
      </c>
      <c r="J968" s="33" t="s">
        <v>178</v>
      </c>
      <c r="K968" s="33" t="s">
        <v>58</v>
      </c>
      <c r="L968" s="33" t="s">
        <v>39</v>
      </c>
      <c r="M968" s="33" t="s">
        <v>609</v>
      </c>
      <c r="N968" s="33">
        <v>24.959999084472699</v>
      </c>
      <c r="P968" s="33">
        <v>0</v>
      </c>
      <c r="Q968" s="33">
        <v>37.439998626708999</v>
      </c>
      <c r="S968" s="33">
        <v>0.62400001287460305</v>
      </c>
      <c r="T968" s="33">
        <v>12.4799995422363</v>
      </c>
      <c r="Z968" s="33">
        <v>0.62400001287460305</v>
      </c>
      <c r="AA968" s="33">
        <v>0.62400001287460305</v>
      </c>
    </row>
    <row r="969" spans="1:27" x14ac:dyDescent="0.3">
      <c r="A969" s="33" t="str">
        <f t="shared" si="30"/>
        <v>产前</v>
      </c>
      <c r="B969" s="34" t="str">
        <f t="shared" si="31"/>
        <v>CMA_LDT</v>
      </c>
      <c r="C969" s="33" t="s">
        <v>33</v>
      </c>
      <c r="D969" s="33" t="s">
        <v>186</v>
      </c>
      <c r="E969" s="33" t="s">
        <v>3</v>
      </c>
      <c r="F969" s="33" t="s">
        <v>301</v>
      </c>
      <c r="G969" s="33" t="s">
        <v>311</v>
      </c>
      <c r="H969" s="33" t="s">
        <v>0</v>
      </c>
      <c r="I969" s="33" t="s">
        <v>37</v>
      </c>
      <c r="J969" s="33" t="s">
        <v>38</v>
      </c>
      <c r="K969" s="33" t="s">
        <v>38</v>
      </c>
      <c r="L969" s="33" t="s">
        <v>39</v>
      </c>
      <c r="M969" s="33" t="s">
        <v>609</v>
      </c>
      <c r="P969" s="33">
        <v>0</v>
      </c>
      <c r="S969" s="33">
        <v>66.560000419616699</v>
      </c>
      <c r="Z969" s="33">
        <v>66.560000419616699</v>
      </c>
      <c r="AA969" s="33">
        <v>66.560000419616699</v>
      </c>
    </row>
    <row r="970" spans="1:27" x14ac:dyDescent="0.3">
      <c r="A970" s="33" t="str">
        <f t="shared" si="30"/>
        <v>产前</v>
      </c>
      <c r="B970" s="34" t="str">
        <f t="shared" si="31"/>
        <v/>
      </c>
      <c r="C970" s="33" t="s">
        <v>33</v>
      </c>
      <c r="D970" s="33" t="s">
        <v>186</v>
      </c>
      <c r="E970" s="33" t="s">
        <v>3</v>
      </c>
      <c r="F970" s="33" t="s">
        <v>301</v>
      </c>
      <c r="G970" s="33" t="s">
        <v>311</v>
      </c>
      <c r="H970" s="33" t="s">
        <v>0</v>
      </c>
      <c r="I970" s="33" t="s">
        <v>37</v>
      </c>
      <c r="J970" s="33" t="s">
        <v>621</v>
      </c>
      <c r="K970" s="33" t="s">
        <v>58</v>
      </c>
      <c r="L970" s="33" t="s">
        <v>39</v>
      </c>
      <c r="M970" s="33" t="s">
        <v>609</v>
      </c>
      <c r="P970" s="33">
        <v>0</v>
      </c>
      <c r="S970" s="33">
        <v>0.479999989271164</v>
      </c>
      <c r="Z970" s="33">
        <v>0.479999989271164</v>
      </c>
      <c r="AA970" s="33">
        <v>0.479999989271164</v>
      </c>
    </row>
    <row r="971" spans="1:27" x14ac:dyDescent="0.3">
      <c r="A971" s="33" t="str">
        <f t="shared" si="30"/>
        <v>产前</v>
      </c>
      <c r="B971" s="34" t="str">
        <f t="shared" si="31"/>
        <v/>
      </c>
      <c r="C971" s="33" t="s">
        <v>33</v>
      </c>
      <c r="D971" s="33" t="s">
        <v>186</v>
      </c>
      <c r="E971" s="33" t="s">
        <v>3</v>
      </c>
      <c r="F971" s="33" t="s">
        <v>301</v>
      </c>
      <c r="G971" s="33" t="s">
        <v>311</v>
      </c>
      <c r="H971" s="33" t="s">
        <v>0</v>
      </c>
      <c r="I971" s="33" t="s">
        <v>37</v>
      </c>
      <c r="J971" s="33" t="s">
        <v>84</v>
      </c>
      <c r="K971" s="33" t="s">
        <v>58</v>
      </c>
      <c r="L971" s="33" t="s">
        <v>39</v>
      </c>
      <c r="M971" s="33" t="s">
        <v>609</v>
      </c>
      <c r="N971" s="33">
        <v>30.799999237060501</v>
      </c>
      <c r="P971" s="33">
        <v>0</v>
      </c>
      <c r="Q971" s="33">
        <v>46.199998855590799</v>
      </c>
      <c r="S971" s="33">
        <v>42.680000305175803</v>
      </c>
      <c r="T971" s="33">
        <v>15.3999996185303</v>
      </c>
      <c r="Z971" s="33">
        <v>42.680000305175803</v>
      </c>
      <c r="AA971" s="33">
        <v>42.680000305175803</v>
      </c>
    </row>
    <row r="972" spans="1:27" x14ac:dyDescent="0.3">
      <c r="A972" s="33" t="str">
        <f t="shared" si="30"/>
        <v>新生儿</v>
      </c>
      <c r="B972" s="34" t="str">
        <f t="shared" si="31"/>
        <v/>
      </c>
      <c r="C972" s="33" t="s">
        <v>33</v>
      </c>
      <c r="D972" s="33" t="s">
        <v>186</v>
      </c>
      <c r="E972" s="33" t="s">
        <v>3</v>
      </c>
      <c r="F972" s="33" t="s">
        <v>301</v>
      </c>
      <c r="G972" s="33" t="s">
        <v>311</v>
      </c>
      <c r="H972" s="33" t="s">
        <v>1</v>
      </c>
      <c r="I972" s="33" t="s">
        <v>233</v>
      </c>
      <c r="J972" s="33" t="s">
        <v>234</v>
      </c>
      <c r="K972" s="33" t="s">
        <v>58</v>
      </c>
      <c r="L972" s="33" t="s">
        <v>39</v>
      </c>
      <c r="M972" s="33" t="s">
        <v>609</v>
      </c>
      <c r="P972" s="33">
        <v>0</v>
      </c>
      <c r="S972" s="33">
        <v>23.711999893188501</v>
      </c>
      <c r="Z972" s="33">
        <v>23.711999893188501</v>
      </c>
      <c r="AA972" s="33">
        <v>23.711999893188501</v>
      </c>
    </row>
    <row r="973" spans="1:27" x14ac:dyDescent="0.3">
      <c r="A973" s="33" t="str">
        <f t="shared" si="30"/>
        <v>产前</v>
      </c>
      <c r="B973" s="34" t="str">
        <f t="shared" si="31"/>
        <v>血清学筛查</v>
      </c>
      <c r="C973" s="33" t="s">
        <v>33</v>
      </c>
      <c r="D973" s="33" t="s">
        <v>186</v>
      </c>
      <c r="E973" s="33" t="s">
        <v>205</v>
      </c>
      <c r="F973" s="33" t="s">
        <v>312</v>
      </c>
      <c r="G973" s="33" t="s">
        <v>313</v>
      </c>
      <c r="H973" s="33" t="s">
        <v>0</v>
      </c>
      <c r="I973" s="33" t="s">
        <v>79</v>
      </c>
      <c r="J973" s="33" t="s">
        <v>80</v>
      </c>
      <c r="K973" s="33" t="s">
        <v>79</v>
      </c>
      <c r="L973" s="33" t="s">
        <v>39</v>
      </c>
      <c r="M973" s="33" t="s">
        <v>608</v>
      </c>
      <c r="N973" s="33">
        <v>79.199996948242202</v>
      </c>
      <c r="P973" s="33">
        <v>76.800003051757798</v>
      </c>
      <c r="Q973" s="33">
        <v>118.799995422363</v>
      </c>
      <c r="S973" s="33">
        <v>76.800003051757798</v>
      </c>
      <c r="T973" s="33">
        <v>39.599998474121101</v>
      </c>
    </row>
    <row r="974" spans="1:27" x14ac:dyDescent="0.3">
      <c r="A974" s="33" t="str">
        <f t="shared" si="30"/>
        <v>产前</v>
      </c>
      <c r="B974" s="34" t="str">
        <f t="shared" si="31"/>
        <v>血清学筛查</v>
      </c>
      <c r="C974" s="33" t="s">
        <v>33</v>
      </c>
      <c r="D974" s="33" t="s">
        <v>186</v>
      </c>
      <c r="E974" s="33" t="s">
        <v>205</v>
      </c>
      <c r="F974" s="33" t="s">
        <v>312</v>
      </c>
      <c r="G974" s="33" t="s">
        <v>313</v>
      </c>
      <c r="H974" s="33" t="s">
        <v>0</v>
      </c>
      <c r="I974" s="33" t="s">
        <v>79</v>
      </c>
      <c r="J974" s="33" t="s">
        <v>102</v>
      </c>
      <c r="K974" s="33" t="s">
        <v>79</v>
      </c>
      <c r="L974" s="33" t="s">
        <v>39</v>
      </c>
      <c r="M974" s="33" t="s">
        <v>608</v>
      </c>
      <c r="N974" s="33">
        <v>25.600000381469702</v>
      </c>
      <c r="Q974" s="33">
        <v>38.400000572204597</v>
      </c>
      <c r="T974" s="33">
        <v>12.800000190734901</v>
      </c>
    </row>
    <row r="975" spans="1:27" x14ac:dyDescent="0.3">
      <c r="A975" s="33" t="str">
        <f t="shared" si="30"/>
        <v>产前</v>
      </c>
      <c r="B975" s="34" t="str">
        <f t="shared" si="31"/>
        <v>血清学筛查</v>
      </c>
      <c r="C975" s="33" t="s">
        <v>33</v>
      </c>
      <c r="D975" s="33" t="s">
        <v>186</v>
      </c>
      <c r="E975" s="33" t="s">
        <v>205</v>
      </c>
      <c r="F975" s="33" t="s">
        <v>312</v>
      </c>
      <c r="G975" s="33" t="s">
        <v>313</v>
      </c>
      <c r="H975" s="33" t="s">
        <v>0</v>
      </c>
      <c r="I975" s="33" t="s">
        <v>79</v>
      </c>
      <c r="J975" s="33" t="s">
        <v>103</v>
      </c>
      <c r="K975" s="33" t="s">
        <v>79</v>
      </c>
      <c r="L975" s="33" t="s">
        <v>39</v>
      </c>
      <c r="M975" s="33" t="s">
        <v>608</v>
      </c>
      <c r="N975" s="33">
        <v>19.200000762939499</v>
      </c>
      <c r="Q975" s="33">
        <v>28.800001144409201</v>
      </c>
      <c r="T975" s="33">
        <v>9.6000003814697301</v>
      </c>
    </row>
    <row r="976" spans="1:27" x14ac:dyDescent="0.3">
      <c r="A976" s="33" t="str">
        <f t="shared" si="30"/>
        <v>产前</v>
      </c>
      <c r="B976" s="34" t="str">
        <f t="shared" si="31"/>
        <v/>
      </c>
      <c r="C976" s="33" t="s">
        <v>33</v>
      </c>
      <c r="D976" s="33" t="s">
        <v>186</v>
      </c>
      <c r="E976" s="33" t="s">
        <v>205</v>
      </c>
      <c r="F976" s="33" t="s">
        <v>312</v>
      </c>
      <c r="G976" s="33" t="s">
        <v>313</v>
      </c>
      <c r="H976" s="33" t="s">
        <v>0</v>
      </c>
      <c r="I976" s="33" t="s">
        <v>79</v>
      </c>
      <c r="J976" s="33" t="s">
        <v>82</v>
      </c>
      <c r="K976" s="33" t="s">
        <v>58</v>
      </c>
      <c r="L976" s="33" t="s">
        <v>39</v>
      </c>
      <c r="M976" s="33" t="s">
        <v>608</v>
      </c>
      <c r="N976" s="33">
        <v>1</v>
      </c>
      <c r="Q976" s="33">
        <v>2</v>
      </c>
      <c r="T976" s="33">
        <v>1</v>
      </c>
    </row>
    <row r="977" spans="1:27" x14ac:dyDescent="0.3">
      <c r="A977" s="33" t="str">
        <f t="shared" si="30"/>
        <v>服务类</v>
      </c>
      <c r="B977" s="34" t="str">
        <f t="shared" si="31"/>
        <v>软件</v>
      </c>
      <c r="C977" s="33" t="s">
        <v>33</v>
      </c>
      <c r="D977" s="33" t="s">
        <v>186</v>
      </c>
      <c r="E977" s="33" t="s">
        <v>3</v>
      </c>
      <c r="F977" s="33" t="s">
        <v>271</v>
      </c>
      <c r="G977" s="33" t="s">
        <v>314</v>
      </c>
      <c r="H977" s="33" t="s">
        <v>54</v>
      </c>
      <c r="I977" s="33" t="s">
        <v>55</v>
      </c>
      <c r="J977" s="33" t="s">
        <v>56</v>
      </c>
      <c r="K977" s="33" t="s">
        <v>719</v>
      </c>
      <c r="L977" s="33" t="s">
        <v>39</v>
      </c>
      <c r="M977" s="33" t="s">
        <v>54</v>
      </c>
      <c r="P977" s="33">
        <v>60</v>
      </c>
      <c r="S977" s="33">
        <v>60</v>
      </c>
    </row>
    <row r="978" spans="1:27" x14ac:dyDescent="0.3">
      <c r="A978" s="33" t="str">
        <f t="shared" si="30"/>
        <v>产前</v>
      </c>
      <c r="B978" s="34" t="str">
        <f t="shared" si="31"/>
        <v/>
      </c>
      <c r="C978" s="33" t="s">
        <v>33</v>
      </c>
      <c r="D978" s="33" t="s">
        <v>186</v>
      </c>
      <c r="E978" s="33" t="s">
        <v>3</v>
      </c>
      <c r="F978" s="33" t="s">
        <v>214</v>
      </c>
      <c r="G978" s="33" t="s">
        <v>315</v>
      </c>
      <c r="H978" s="33" t="s">
        <v>0</v>
      </c>
      <c r="I978" s="33" t="s">
        <v>79</v>
      </c>
      <c r="J978" s="33" t="s">
        <v>178</v>
      </c>
      <c r="K978" s="33" t="s">
        <v>58</v>
      </c>
      <c r="L978" s="33" t="s">
        <v>39</v>
      </c>
      <c r="M978" s="33" t="s">
        <v>609</v>
      </c>
      <c r="N978" s="33">
        <v>12.4799995422363</v>
      </c>
      <c r="P978" s="33">
        <v>0.89999997615814198</v>
      </c>
      <c r="Q978" s="33">
        <v>24.959999084472699</v>
      </c>
      <c r="S978" s="33">
        <v>0.89999997615814198</v>
      </c>
      <c r="T978" s="33">
        <v>12.4799995422363</v>
      </c>
    </row>
    <row r="979" spans="1:27" x14ac:dyDescent="0.3">
      <c r="A979" s="33" t="str">
        <f t="shared" si="30"/>
        <v>产前</v>
      </c>
      <c r="B979" s="34" t="str">
        <f t="shared" si="31"/>
        <v/>
      </c>
      <c r="C979" s="33" t="s">
        <v>33</v>
      </c>
      <c r="D979" s="33" t="s">
        <v>186</v>
      </c>
      <c r="E979" s="33" t="s">
        <v>3</v>
      </c>
      <c r="F979" s="33" t="s">
        <v>214</v>
      </c>
      <c r="G979" s="33" t="s">
        <v>315</v>
      </c>
      <c r="H979" s="33" t="s">
        <v>0</v>
      </c>
      <c r="I979" s="33" t="s">
        <v>79</v>
      </c>
      <c r="J979" s="33" t="s">
        <v>230</v>
      </c>
      <c r="K979" s="33" t="s">
        <v>58</v>
      </c>
      <c r="L979" s="33" t="s">
        <v>39</v>
      </c>
      <c r="M979" s="33" t="s">
        <v>609</v>
      </c>
      <c r="P979" s="33">
        <v>1.20000004768372</v>
      </c>
      <c r="S979" s="33">
        <v>1.20000004768372</v>
      </c>
    </row>
    <row r="980" spans="1:27" x14ac:dyDescent="0.3">
      <c r="A980" s="33" t="str">
        <f t="shared" si="30"/>
        <v>产前</v>
      </c>
      <c r="B980" s="34" t="str">
        <f t="shared" si="31"/>
        <v/>
      </c>
      <c r="C980" s="33" t="s">
        <v>33</v>
      </c>
      <c r="D980" s="33" t="s">
        <v>186</v>
      </c>
      <c r="E980" s="33" t="s">
        <v>3</v>
      </c>
      <c r="F980" s="33" t="s">
        <v>263</v>
      </c>
      <c r="G980" s="33" t="s">
        <v>316</v>
      </c>
      <c r="H980" s="33" t="s">
        <v>0</v>
      </c>
      <c r="I980" s="33" t="s">
        <v>265</v>
      </c>
      <c r="J980" s="33" t="s">
        <v>266</v>
      </c>
      <c r="K980" s="33" t="s">
        <v>58</v>
      </c>
      <c r="L980" s="33" t="s">
        <v>39</v>
      </c>
      <c r="M980" s="33" t="s">
        <v>609</v>
      </c>
      <c r="N980" s="33">
        <v>0.83999997377395597</v>
      </c>
      <c r="Q980" s="33">
        <v>1.25999996066093</v>
      </c>
      <c r="T980" s="33">
        <v>0.41999998688697798</v>
      </c>
    </row>
    <row r="981" spans="1:27" x14ac:dyDescent="0.3">
      <c r="A981" s="33" t="str">
        <f t="shared" si="30"/>
        <v>产前</v>
      </c>
      <c r="B981" s="34" t="str">
        <f t="shared" si="31"/>
        <v>NIPT</v>
      </c>
      <c r="C981" s="33" t="s">
        <v>33</v>
      </c>
      <c r="D981" s="33" t="s">
        <v>186</v>
      </c>
      <c r="E981" s="33" t="s">
        <v>3</v>
      </c>
      <c r="F981" s="33" t="s">
        <v>263</v>
      </c>
      <c r="G981" s="33" t="s">
        <v>317</v>
      </c>
      <c r="H981" s="33" t="s">
        <v>0</v>
      </c>
      <c r="I981" s="33" t="s">
        <v>78</v>
      </c>
      <c r="J981" s="33" t="s">
        <v>78</v>
      </c>
      <c r="K981" s="33" t="s">
        <v>78</v>
      </c>
      <c r="L981" s="33" t="s">
        <v>39</v>
      </c>
      <c r="M981" s="33" t="s">
        <v>609</v>
      </c>
      <c r="N981" s="33">
        <v>3.8999998569488499</v>
      </c>
      <c r="Q981" s="33">
        <v>5.1999998092651403</v>
      </c>
      <c r="T981" s="33">
        <v>1.29999995231628</v>
      </c>
    </row>
    <row r="982" spans="1:27" x14ac:dyDescent="0.3">
      <c r="A982" s="33" t="str">
        <f t="shared" si="30"/>
        <v>产前</v>
      </c>
      <c r="B982" s="34" t="str">
        <f t="shared" si="31"/>
        <v/>
      </c>
      <c r="C982" s="33" t="s">
        <v>33</v>
      </c>
      <c r="D982" s="33" t="s">
        <v>186</v>
      </c>
      <c r="E982" s="33" t="s">
        <v>3</v>
      </c>
      <c r="F982" s="33" t="s">
        <v>263</v>
      </c>
      <c r="G982" s="33" t="s">
        <v>317</v>
      </c>
      <c r="H982" s="33" t="s">
        <v>0</v>
      </c>
      <c r="I982" s="33" t="s">
        <v>265</v>
      </c>
      <c r="J982" s="33" t="s">
        <v>266</v>
      </c>
      <c r="K982" s="33" t="s">
        <v>58</v>
      </c>
      <c r="L982" s="33" t="s">
        <v>39</v>
      </c>
      <c r="M982" s="33" t="s">
        <v>609</v>
      </c>
      <c r="N982" s="33">
        <v>1.43999996781349</v>
      </c>
      <c r="Q982" s="33">
        <v>2.8800000250339499</v>
      </c>
      <c r="T982" s="33">
        <v>1.4400000572204601</v>
      </c>
    </row>
    <row r="983" spans="1:27" x14ac:dyDescent="0.3">
      <c r="A983" s="33" t="str">
        <f t="shared" si="30"/>
        <v>产前</v>
      </c>
      <c r="B983" s="34" t="str">
        <f t="shared" si="31"/>
        <v/>
      </c>
      <c r="C983" s="33" t="s">
        <v>33</v>
      </c>
      <c r="D983" s="33" t="s">
        <v>186</v>
      </c>
      <c r="E983" s="33" t="s">
        <v>3</v>
      </c>
      <c r="F983" s="33" t="s">
        <v>263</v>
      </c>
      <c r="G983" s="33" t="s">
        <v>317</v>
      </c>
      <c r="H983" s="33" t="s">
        <v>0</v>
      </c>
      <c r="I983" s="33" t="s">
        <v>79</v>
      </c>
      <c r="J983" s="33" t="s">
        <v>178</v>
      </c>
      <c r="K983" s="33" t="s">
        <v>58</v>
      </c>
      <c r="L983" s="33" t="s">
        <v>39</v>
      </c>
      <c r="M983" s="33" t="s">
        <v>609</v>
      </c>
      <c r="N983" s="33">
        <v>9.6000003814697301</v>
      </c>
      <c r="P983" s="33">
        <v>3.8399999141693102</v>
      </c>
      <c r="Q983" s="33">
        <v>14.400000572204601</v>
      </c>
      <c r="S983" s="33">
        <v>4.4799998998642003</v>
      </c>
      <c r="T983" s="33">
        <v>4.8000001907348597</v>
      </c>
      <c r="Y983" s="33">
        <v>0.63999998569488503</v>
      </c>
      <c r="AA983" s="33">
        <v>0.63999998569488503</v>
      </c>
    </row>
    <row r="984" spans="1:27" x14ac:dyDescent="0.3">
      <c r="A984" s="33" t="str">
        <f t="shared" si="30"/>
        <v>产前</v>
      </c>
      <c r="B984" s="34" t="str">
        <f t="shared" si="31"/>
        <v/>
      </c>
      <c r="C984" s="33" t="s">
        <v>33</v>
      </c>
      <c r="D984" s="33" t="s">
        <v>186</v>
      </c>
      <c r="E984" s="33" t="s">
        <v>3</v>
      </c>
      <c r="F984" s="33" t="s">
        <v>263</v>
      </c>
      <c r="G984" s="33" t="s">
        <v>317</v>
      </c>
      <c r="H984" s="33" t="s">
        <v>0</v>
      </c>
      <c r="I984" s="33" t="s">
        <v>79</v>
      </c>
      <c r="J984" s="33" t="s">
        <v>230</v>
      </c>
      <c r="K984" s="33" t="s">
        <v>58</v>
      </c>
      <c r="L984" s="33" t="s">
        <v>39</v>
      </c>
      <c r="M984" s="33" t="s">
        <v>609</v>
      </c>
      <c r="P984" s="33">
        <v>2.8799999356269801</v>
      </c>
      <c r="S984" s="33">
        <v>5.7600000500678998</v>
      </c>
      <c r="Y984" s="33">
        <v>2.8800001144409202</v>
      </c>
      <c r="AA984" s="33">
        <v>2.8800001144409202</v>
      </c>
    </row>
    <row r="985" spans="1:27" x14ac:dyDescent="0.3">
      <c r="A985" s="33" t="str">
        <f t="shared" si="30"/>
        <v>新生儿</v>
      </c>
      <c r="B985" s="34" t="str">
        <f t="shared" si="31"/>
        <v/>
      </c>
      <c r="C985" s="33" t="s">
        <v>33</v>
      </c>
      <c r="D985" s="33" t="s">
        <v>186</v>
      </c>
      <c r="E985" s="33" t="s">
        <v>3</v>
      </c>
      <c r="F985" s="33" t="s">
        <v>263</v>
      </c>
      <c r="G985" s="33" t="s">
        <v>317</v>
      </c>
      <c r="H985" s="33" t="s">
        <v>1</v>
      </c>
      <c r="I985" s="33" t="s">
        <v>233</v>
      </c>
      <c r="J985" s="33" t="s">
        <v>234</v>
      </c>
      <c r="K985" s="33" t="s">
        <v>58</v>
      </c>
      <c r="L985" s="33" t="s">
        <v>39</v>
      </c>
      <c r="M985" s="33" t="s">
        <v>609</v>
      </c>
      <c r="P985" s="33">
        <v>0.95999997854232799</v>
      </c>
      <c r="S985" s="33">
        <v>1.43999996781349</v>
      </c>
      <c r="Y985" s="33">
        <v>0.479999989271164</v>
      </c>
      <c r="AA985" s="33">
        <v>0.479999989271164</v>
      </c>
    </row>
    <row r="986" spans="1:27" x14ac:dyDescent="0.3">
      <c r="A986" s="33" t="str">
        <f t="shared" si="30"/>
        <v>产前</v>
      </c>
      <c r="B986" s="34" t="str">
        <f t="shared" si="31"/>
        <v>CMA_LDT</v>
      </c>
      <c r="C986" s="33" t="s">
        <v>33</v>
      </c>
      <c r="D986" s="33" t="s">
        <v>186</v>
      </c>
      <c r="E986" s="33" t="s">
        <v>3</v>
      </c>
      <c r="F986" s="33" t="s">
        <v>263</v>
      </c>
      <c r="G986" s="33" t="s">
        <v>318</v>
      </c>
      <c r="H986" s="33" t="s">
        <v>0</v>
      </c>
      <c r="I986" s="33" t="s">
        <v>37</v>
      </c>
      <c r="J986" s="33" t="s">
        <v>38</v>
      </c>
      <c r="K986" s="33" t="s">
        <v>38</v>
      </c>
      <c r="L986" s="33" t="s">
        <v>39</v>
      </c>
      <c r="M986" s="33" t="s">
        <v>609</v>
      </c>
      <c r="P986" s="33">
        <v>4.1599998474121103</v>
      </c>
      <c r="S986" s="33">
        <v>4.1599998474121103</v>
      </c>
    </row>
    <row r="987" spans="1:27" x14ac:dyDescent="0.3">
      <c r="A987" s="33" t="str">
        <f t="shared" si="30"/>
        <v>产前</v>
      </c>
      <c r="B987" s="34" t="str">
        <f t="shared" si="31"/>
        <v>CMA_LDT</v>
      </c>
      <c r="C987" s="33" t="s">
        <v>33</v>
      </c>
      <c r="D987" s="33" t="s">
        <v>186</v>
      </c>
      <c r="E987" s="33" t="s">
        <v>3</v>
      </c>
      <c r="F987" s="33" t="s">
        <v>263</v>
      </c>
      <c r="G987" s="33" t="s">
        <v>319</v>
      </c>
      <c r="H987" s="33" t="s">
        <v>0</v>
      </c>
      <c r="I987" s="33" t="s">
        <v>37</v>
      </c>
      <c r="J987" s="33" t="s">
        <v>38</v>
      </c>
      <c r="K987" s="33" t="s">
        <v>38</v>
      </c>
      <c r="L987" s="33" t="s">
        <v>39</v>
      </c>
      <c r="M987" s="33" t="s">
        <v>609</v>
      </c>
      <c r="P987" s="33">
        <v>0</v>
      </c>
      <c r="S987" s="33">
        <v>4.1599998474121103</v>
      </c>
      <c r="X987" s="33">
        <v>4.1599998474121103</v>
      </c>
      <c r="AA987" s="33">
        <v>4.1599998474121103</v>
      </c>
    </row>
    <row r="988" spans="1:27" x14ac:dyDescent="0.3">
      <c r="A988" s="33" t="str">
        <f t="shared" si="30"/>
        <v>产前</v>
      </c>
      <c r="B988" s="34" t="str">
        <f t="shared" si="31"/>
        <v/>
      </c>
      <c r="C988" s="33" t="s">
        <v>33</v>
      </c>
      <c r="D988" s="33" t="s">
        <v>186</v>
      </c>
      <c r="E988" s="33" t="s">
        <v>3</v>
      </c>
      <c r="F988" s="33" t="s">
        <v>203</v>
      </c>
      <c r="G988" s="33" t="s">
        <v>320</v>
      </c>
      <c r="H988" s="33" t="s">
        <v>0</v>
      </c>
      <c r="I988" s="33" t="s">
        <v>45</v>
      </c>
      <c r="J988" s="33" t="s">
        <v>46</v>
      </c>
      <c r="K988" s="33" t="s">
        <v>58</v>
      </c>
      <c r="L988" s="33" t="s">
        <v>39</v>
      </c>
      <c r="M988" s="33" t="s">
        <v>608</v>
      </c>
      <c r="P988" s="33">
        <v>5</v>
      </c>
      <c r="S988" s="33">
        <v>5</v>
      </c>
    </row>
    <row r="989" spans="1:27" x14ac:dyDescent="0.3">
      <c r="A989" s="33" t="str">
        <f t="shared" si="30"/>
        <v>产前</v>
      </c>
      <c r="B989" s="34" t="str">
        <f t="shared" si="31"/>
        <v>血清学筛查</v>
      </c>
      <c r="C989" s="33" t="s">
        <v>33</v>
      </c>
      <c r="D989" s="33" t="s">
        <v>186</v>
      </c>
      <c r="E989" s="33" t="s">
        <v>3</v>
      </c>
      <c r="F989" s="33" t="s">
        <v>203</v>
      </c>
      <c r="G989" s="33" t="s">
        <v>320</v>
      </c>
      <c r="H989" s="33" t="s">
        <v>0</v>
      </c>
      <c r="I989" s="33" t="s">
        <v>79</v>
      </c>
      <c r="J989" s="33" t="s">
        <v>80</v>
      </c>
      <c r="K989" s="33" t="s">
        <v>79</v>
      </c>
      <c r="L989" s="33" t="s">
        <v>39</v>
      </c>
      <c r="M989" s="33" t="s">
        <v>608</v>
      </c>
      <c r="N989" s="33">
        <v>85</v>
      </c>
      <c r="P989" s="33">
        <v>79.199996948242202</v>
      </c>
      <c r="Q989" s="33">
        <v>127.5</v>
      </c>
      <c r="S989" s="33">
        <v>79.199996948242202</v>
      </c>
      <c r="T989" s="33">
        <v>42.5</v>
      </c>
      <c r="V989" s="33">
        <v>42.5</v>
      </c>
    </row>
    <row r="990" spans="1:27" x14ac:dyDescent="0.3">
      <c r="A990" s="33" t="str">
        <f t="shared" si="30"/>
        <v>产前</v>
      </c>
      <c r="B990" s="34" t="str">
        <f t="shared" si="31"/>
        <v>血清学筛查</v>
      </c>
      <c r="C990" s="33" t="s">
        <v>33</v>
      </c>
      <c r="D990" s="33" t="s">
        <v>186</v>
      </c>
      <c r="E990" s="33" t="s">
        <v>3</v>
      </c>
      <c r="F990" s="33" t="s">
        <v>203</v>
      </c>
      <c r="G990" s="33" t="s">
        <v>320</v>
      </c>
      <c r="H990" s="33" t="s">
        <v>0</v>
      </c>
      <c r="I990" s="33" t="s">
        <v>79</v>
      </c>
      <c r="J990" s="33" t="s">
        <v>102</v>
      </c>
      <c r="K990" s="33" t="s">
        <v>79</v>
      </c>
      <c r="L990" s="33" t="s">
        <v>39</v>
      </c>
      <c r="M990" s="33" t="s">
        <v>608</v>
      </c>
      <c r="N990" s="33">
        <v>17.180000305175799</v>
      </c>
      <c r="Q990" s="33">
        <v>25.7700004577637</v>
      </c>
      <c r="T990" s="33">
        <v>8.5900001525878906</v>
      </c>
      <c r="V990" s="33">
        <v>8.5900001525878906</v>
      </c>
    </row>
    <row r="991" spans="1:27" x14ac:dyDescent="0.3">
      <c r="A991" s="33" t="str">
        <f t="shared" si="30"/>
        <v>产前</v>
      </c>
      <c r="B991" s="34" t="str">
        <f t="shared" si="31"/>
        <v>血清学筛查</v>
      </c>
      <c r="C991" s="33" t="s">
        <v>33</v>
      </c>
      <c r="D991" s="33" t="s">
        <v>186</v>
      </c>
      <c r="E991" s="33" t="s">
        <v>3</v>
      </c>
      <c r="F991" s="33" t="s">
        <v>203</v>
      </c>
      <c r="G991" s="33" t="s">
        <v>320</v>
      </c>
      <c r="H991" s="33" t="s">
        <v>0</v>
      </c>
      <c r="I991" s="33" t="s">
        <v>79</v>
      </c>
      <c r="J991" s="33" t="s">
        <v>103</v>
      </c>
      <c r="K991" s="33" t="s">
        <v>79</v>
      </c>
      <c r="L991" s="33" t="s">
        <v>39</v>
      </c>
      <c r="M991" s="33" t="s">
        <v>608</v>
      </c>
      <c r="N991" s="33">
        <v>49.560001373291001</v>
      </c>
      <c r="P991" s="33">
        <v>35.099998474121101</v>
      </c>
      <c r="Q991" s="33">
        <v>74.340002059936495</v>
      </c>
      <c r="S991" s="33">
        <v>35.099998474121101</v>
      </c>
      <c r="T991" s="33">
        <v>24.780000686645501</v>
      </c>
      <c r="V991" s="33">
        <v>24.780000686645501</v>
      </c>
    </row>
    <row r="992" spans="1:27" x14ac:dyDescent="0.3">
      <c r="A992" s="33" t="str">
        <f t="shared" si="30"/>
        <v>产前</v>
      </c>
      <c r="B992" s="34" t="str">
        <f t="shared" si="31"/>
        <v>血清学筛查</v>
      </c>
      <c r="C992" s="33" t="s">
        <v>33</v>
      </c>
      <c r="D992" s="33" t="s">
        <v>186</v>
      </c>
      <c r="E992" s="33" t="s">
        <v>3</v>
      </c>
      <c r="F992" s="33" t="s">
        <v>203</v>
      </c>
      <c r="G992" s="33" t="s">
        <v>320</v>
      </c>
      <c r="H992" s="33" t="s">
        <v>0</v>
      </c>
      <c r="I992" s="33" t="s">
        <v>79</v>
      </c>
      <c r="J992" s="33" t="s">
        <v>81</v>
      </c>
      <c r="K992" s="33" t="s">
        <v>79</v>
      </c>
      <c r="L992" s="33" t="s">
        <v>39</v>
      </c>
      <c r="M992" s="33" t="s">
        <v>608</v>
      </c>
      <c r="N992" s="33">
        <v>60</v>
      </c>
      <c r="P992" s="33">
        <v>60</v>
      </c>
      <c r="Q992" s="33">
        <v>90</v>
      </c>
      <c r="S992" s="33">
        <v>60</v>
      </c>
      <c r="T992" s="33">
        <v>30</v>
      </c>
      <c r="V992" s="33">
        <v>30</v>
      </c>
    </row>
    <row r="993" spans="1:27" x14ac:dyDescent="0.3">
      <c r="A993" s="33" t="str">
        <f t="shared" si="30"/>
        <v>产前</v>
      </c>
      <c r="B993" s="34" t="str">
        <f t="shared" si="31"/>
        <v/>
      </c>
      <c r="C993" s="33" t="s">
        <v>33</v>
      </c>
      <c r="D993" s="33" t="s">
        <v>186</v>
      </c>
      <c r="E993" s="33" t="s">
        <v>3</v>
      </c>
      <c r="F993" s="33" t="s">
        <v>203</v>
      </c>
      <c r="G993" s="33" t="s">
        <v>320</v>
      </c>
      <c r="H993" s="33" t="s">
        <v>0</v>
      </c>
      <c r="I993" s="33" t="s">
        <v>79</v>
      </c>
      <c r="J993" s="33" t="s">
        <v>104</v>
      </c>
      <c r="K993" s="33" t="s">
        <v>58</v>
      </c>
      <c r="L993" s="33" t="s">
        <v>39</v>
      </c>
      <c r="M993" s="33" t="s">
        <v>608</v>
      </c>
      <c r="P993" s="33">
        <v>2.5</v>
      </c>
      <c r="S993" s="33">
        <v>2.5</v>
      </c>
      <c r="V993" s="33">
        <v>134.39999389648401</v>
      </c>
    </row>
    <row r="994" spans="1:27" x14ac:dyDescent="0.3">
      <c r="A994" s="33" t="str">
        <f t="shared" si="30"/>
        <v>产前</v>
      </c>
      <c r="B994" s="34" t="str">
        <f t="shared" si="31"/>
        <v/>
      </c>
      <c r="C994" s="33" t="s">
        <v>33</v>
      </c>
      <c r="D994" s="33" t="s">
        <v>186</v>
      </c>
      <c r="E994" s="33" t="s">
        <v>3</v>
      </c>
      <c r="F994" s="33" t="s">
        <v>203</v>
      </c>
      <c r="G994" s="33" t="s">
        <v>320</v>
      </c>
      <c r="H994" s="33" t="s">
        <v>0</v>
      </c>
      <c r="I994" s="33" t="s">
        <v>79</v>
      </c>
      <c r="J994" s="33" t="s">
        <v>82</v>
      </c>
      <c r="K994" s="33" t="s">
        <v>58</v>
      </c>
      <c r="L994" s="33" t="s">
        <v>39</v>
      </c>
      <c r="M994" s="33" t="s">
        <v>608</v>
      </c>
      <c r="P994" s="33">
        <v>1</v>
      </c>
      <c r="S994" s="33">
        <v>1</v>
      </c>
    </row>
    <row r="995" spans="1:27" x14ac:dyDescent="0.3">
      <c r="A995" s="33" t="str">
        <f t="shared" si="30"/>
        <v>产前</v>
      </c>
      <c r="B995" s="34" t="str">
        <f t="shared" si="31"/>
        <v/>
      </c>
      <c r="C995" s="33" t="s">
        <v>33</v>
      </c>
      <c r="D995" s="33" t="s">
        <v>186</v>
      </c>
      <c r="E995" s="33" t="s">
        <v>3</v>
      </c>
      <c r="F995" s="33" t="s">
        <v>203</v>
      </c>
      <c r="G995" s="33" t="s">
        <v>320</v>
      </c>
      <c r="H995" s="33" t="s">
        <v>0</v>
      </c>
      <c r="I995" s="33" t="s">
        <v>37</v>
      </c>
      <c r="J995" s="33" t="s">
        <v>83</v>
      </c>
      <c r="K995" s="33" t="s">
        <v>58</v>
      </c>
      <c r="L995" s="33" t="s">
        <v>39</v>
      </c>
      <c r="M995" s="33" t="s">
        <v>609</v>
      </c>
      <c r="N995" s="33">
        <v>72</v>
      </c>
      <c r="P995" s="33">
        <v>54.746000289916999</v>
      </c>
      <c r="Q995" s="33">
        <v>108</v>
      </c>
      <c r="S995" s="33">
        <v>54.746000289916999</v>
      </c>
      <c r="T995" s="33">
        <v>36</v>
      </c>
    </row>
    <row r="996" spans="1:27" x14ac:dyDescent="0.3">
      <c r="A996" s="33" t="str">
        <f t="shared" si="30"/>
        <v>产前</v>
      </c>
      <c r="B996" s="34" t="str">
        <f t="shared" si="31"/>
        <v/>
      </c>
      <c r="C996" s="33" t="s">
        <v>33</v>
      </c>
      <c r="D996" s="33" t="s">
        <v>186</v>
      </c>
      <c r="E996" s="33" t="s">
        <v>3</v>
      </c>
      <c r="F996" s="33" t="s">
        <v>203</v>
      </c>
      <c r="G996" s="33" t="s">
        <v>320</v>
      </c>
      <c r="H996" s="33" t="s">
        <v>0</v>
      </c>
      <c r="I996" s="33" t="s">
        <v>37</v>
      </c>
      <c r="J996" s="33" t="s">
        <v>83</v>
      </c>
      <c r="K996" s="33" t="s">
        <v>58</v>
      </c>
      <c r="L996" s="33" t="s">
        <v>39</v>
      </c>
      <c r="M996" s="33" t="s">
        <v>608</v>
      </c>
      <c r="V996" s="33">
        <v>0</v>
      </c>
    </row>
    <row r="997" spans="1:27" x14ac:dyDescent="0.3">
      <c r="A997" s="33" t="str">
        <f t="shared" si="30"/>
        <v>产前</v>
      </c>
      <c r="B997" s="34" t="str">
        <f t="shared" si="31"/>
        <v>CMA_LDT</v>
      </c>
      <c r="C997" s="33" t="s">
        <v>33</v>
      </c>
      <c r="D997" s="33" t="s">
        <v>186</v>
      </c>
      <c r="E997" s="33" t="s">
        <v>3</v>
      </c>
      <c r="F997" s="33" t="s">
        <v>203</v>
      </c>
      <c r="G997" s="33" t="s">
        <v>320</v>
      </c>
      <c r="H997" s="33" t="s">
        <v>0</v>
      </c>
      <c r="I997" s="33" t="s">
        <v>37</v>
      </c>
      <c r="J997" s="33" t="s">
        <v>38</v>
      </c>
      <c r="K997" s="33" t="s">
        <v>38</v>
      </c>
      <c r="L997" s="33" t="s">
        <v>39</v>
      </c>
      <c r="M997" s="33" t="s">
        <v>609</v>
      </c>
      <c r="P997" s="33">
        <v>-98</v>
      </c>
      <c r="S997" s="33">
        <v>-98</v>
      </c>
    </row>
    <row r="998" spans="1:27" x14ac:dyDescent="0.3">
      <c r="A998" s="33" t="str">
        <f t="shared" si="30"/>
        <v>产前</v>
      </c>
      <c r="B998" s="34" t="str">
        <f t="shared" si="31"/>
        <v/>
      </c>
      <c r="C998" s="33" t="s">
        <v>33</v>
      </c>
      <c r="D998" s="33" t="s">
        <v>186</v>
      </c>
      <c r="E998" s="33" t="s">
        <v>3</v>
      </c>
      <c r="F998" s="33" t="s">
        <v>203</v>
      </c>
      <c r="G998" s="33" t="s">
        <v>320</v>
      </c>
      <c r="H998" s="33" t="s">
        <v>0</v>
      </c>
      <c r="I998" s="33" t="s">
        <v>37</v>
      </c>
      <c r="J998" s="33" t="s">
        <v>119</v>
      </c>
      <c r="K998" s="33" t="s">
        <v>58</v>
      </c>
      <c r="L998" s="33" t="s">
        <v>39</v>
      </c>
      <c r="M998" s="33" t="s">
        <v>609</v>
      </c>
      <c r="N998" s="33">
        <v>4.8000001907348597</v>
      </c>
      <c r="Q998" s="33">
        <v>12</v>
      </c>
      <c r="T998" s="33">
        <v>7.1999998092651403</v>
      </c>
    </row>
    <row r="999" spans="1:27" x14ac:dyDescent="0.3">
      <c r="A999" s="33" t="str">
        <f t="shared" si="30"/>
        <v>产前</v>
      </c>
      <c r="B999" s="34" t="str">
        <f t="shared" si="31"/>
        <v/>
      </c>
      <c r="C999" s="33" t="s">
        <v>33</v>
      </c>
      <c r="D999" s="33" t="s">
        <v>186</v>
      </c>
      <c r="E999" s="33" t="s">
        <v>3</v>
      </c>
      <c r="F999" s="33" t="s">
        <v>203</v>
      </c>
      <c r="G999" s="33" t="s">
        <v>320</v>
      </c>
      <c r="H999" s="33" t="s">
        <v>0</v>
      </c>
      <c r="I999" s="33" t="s">
        <v>41</v>
      </c>
      <c r="J999" s="33" t="s">
        <v>69</v>
      </c>
      <c r="K999" s="33" t="s">
        <v>58</v>
      </c>
      <c r="L999" s="33" t="s">
        <v>39</v>
      </c>
      <c r="M999" s="33" t="s">
        <v>608</v>
      </c>
      <c r="P999" s="33">
        <v>3.5</v>
      </c>
      <c r="S999" s="33">
        <v>7</v>
      </c>
      <c r="Z999" s="33">
        <v>3.5</v>
      </c>
      <c r="AA999" s="33">
        <v>3.5</v>
      </c>
    </row>
    <row r="1000" spans="1:27" x14ac:dyDescent="0.3">
      <c r="A1000" s="33" t="str">
        <f t="shared" si="30"/>
        <v>产前</v>
      </c>
      <c r="B1000" s="34" t="str">
        <f t="shared" si="31"/>
        <v>NIPT</v>
      </c>
      <c r="C1000" s="33" t="s">
        <v>33</v>
      </c>
      <c r="D1000" s="33" t="s">
        <v>186</v>
      </c>
      <c r="E1000" s="33" t="s">
        <v>3</v>
      </c>
      <c r="F1000" s="33" t="s">
        <v>203</v>
      </c>
      <c r="G1000" s="33" t="s">
        <v>321</v>
      </c>
      <c r="H1000" s="33" t="s">
        <v>0</v>
      </c>
      <c r="I1000" s="33" t="s">
        <v>78</v>
      </c>
      <c r="J1000" s="33" t="s">
        <v>114</v>
      </c>
      <c r="K1000" s="33" t="s">
        <v>78</v>
      </c>
      <c r="L1000" s="33" t="s">
        <v>39</v>
      </c>
      <c r="M1000" s="33" t="s">
        <v>609</v>
      </c>
      <c r="N1000" s="33">
        <v>2.5999999046325701</v>
      </c>
      <c r="Q1000" s="33">
        <v>5.1999998092651403</v>
      </c>
      <c r="T1000" s="33">
        <v>2.5999999046325701</v>
      </c>
    </row>
    <row r="1001" spans="1:27" x14ac:dyDescent="0.3">
      <c r="A1001" s="33" t="str">
        <f t="shared" si="30"/>
        <v>产前</v>
      </c>
      <c r="B1001" s="34" t="str">
        <f t="shared" si="31"/>
        <v/>
      </c>
      <c r="C1001" s="33" t="s">
        <v>33</v>
      </c>
      <c r="D1001" s="33" t="s">
        <v>186</v>
      </c>
      <c r="E1001" s="33" t="s">
        <v>3</v>
      </c>
      <c r="F1001" s="33" t="s">
        <v>203</v>
      </c>
      <c r="G1001" s="33" t="s">
        <v>321</v>
      </c>
      <c r="H1001" s="33" t="s">
        <v>0</v>
      </c>
      <c r="I1001" s="33" t="s">
        <v>79</v>
      </c>
      <c r="J1001" s="33" t="s">
        <v>178</v>
      </c>
      <c r="K1001" s="33" t="s">
        <v>58</v>
      </c>
      <c r="L1001" s="33" t="s">
        <v>39</v>
      </c>
      <c r="M1001" s="33" t="s">
        <v>609</v>
      </c>
      <c r="N1001" s="33">
        <v>3.1199998855590798</v>
      </c>
      <c r="Q1001" s="33">
        <v>9.3599996566772496</v>
      </c>
      <c r="T1001" s="33">
        <v>6.2399997711181596</v>
      </c>
    </row>
    <row r="1002" spans="1:27" x14ac:dyDescent="0.3">
      <c r="A1002" s="33" t="str">
        <f t="shared" si="30"/>
        <v>产前</v>
      </c>
      <c r="B1002" s="34" t="str">
        <f t="shared" si="31"/>
        <v>CMA_LDT</v>
      </c>
      <c r="C1002" s="33" t="s">
        <v>33</v>
      </c>
      <c r="D1002" s="33" t="s">
        <v>186</v>
      </c>
      <c r="E1002" s="33" t="s">
        <v>3</v>
      </c>
      <c r="F1002" s="33" t="s">
        <v>203</v>
      </c>
      <c r="G1002" s="33" t="s">
        <v>321</v>
      </c>
      <c r="H1002" s="33" t="s">
        <v>0</v>
      </c>
      <c r="I1002" s="33" t="s">
        <v>37</v>
      </c>
      <c r="J1002" s="33" t="s">
        <v>38</v>
      </c>
      <c r="K1002" s="33" t="s">
        <v>38</v>
      </c>
      <c r="L1002" s="33" t="s">
        <v>39</v>
      </c>
      <c r="M1002" s="33" t="s">
        <v>609</v>
      </c>
      <c r="N1002" s="33">
        <v>0</v>
      </c>
      <c r="Q1002" s="33">
        <v>3.3299999237060498</v>
      </c>
      <c r="T1002" s="33">
        <v>3.3299999237060498</v>
      </c>
    </row>
    <row r="1003" spans="1:27" x14ac:dyDescent="0.3">
      <c r="A1003" s="33" t="str">
        <f t="shared" si="30"/>
        <v>新生儿</v>
      </c>
      <c r="B1003" s="34" t="str">
        <f t="shared" si="31"/>
        <v/>
      </c>
      <c r="C1003" s="33" t="s">
        <v>33</v>
      </c>
      <c r="D1003" s="33" t="s">
        <v>186</v>
      </c>
      <c r="E1003" s="33" t="s">
        <v>3</v>
      </c>
      <c r="F1003" s="33" t="s">
        <v>203</v>
      </c>
      <c r="G1003" s="33" t="s">
        <v>321</v>
      </c>
      <c r="H1003" s="33" t="s">
        <v>1</v>
      </c>
      <c r="I1003" s="33" t="s">
        <v>233</v>
      </c>
      <c r="J1003" s="33" t="s">
        <v>234</v>
      </c>
      <c r="K1003" s="33" t="s">
        <v>58</v>
      </c>
      <c r="L1003" s="33" t="s">
        <v>39</v>
      </c>
      <c r="M1003" s="33" t="s">
        <v>609</v>
      </c>
      <c r="P1003" s="33">
        <v>0.30000001192092901</v>
      </c>
      <c r="S1003" s="33">
        <v>0.30000001192092901</v>
      </c>
    </row>
    <row r="1004" spans="1:27" x14ac:dyDescent="0.3">
      <c r="A1004" s="33" t="str">
        <f t="shared" si="30"/>
        <v>产前</v>
      </c>
      <c r="B1004" s="34" t="str">
        <f t="shared" si="31"/>
        <v/>
      </c>
      <c r="C1004" s="33" t="s">
        <v>33</v>
      </c>
      <c r="D1004" s="33" t="s">
        <v>186</v>
      </c>
      <c r="E1004" s="33" t="s">
        <v>3</v>
      </c>
      <c r="F1004" s="33" t="s">
        <v>271</v>
      </c>
      <c r="G1004" s="33" t="s">
        <v>322</v>
      </c>
      <c r="H1004" s="33" t="s">
        <v>0</v>
      </c>
      <c r="I1004" s="33" t="s">
        <v>45</v>
      </c>
      <c r="J1004" s="33" t="s">
        <v>46</v>
      </c>
      <c r="K1004" s="33" t="s">
        <v>58</v>
      </c>
      <c r="L1004" s="33" t="s">
        <v>39</v>
      </c>
      <c r="M1004" s="33" t="s">
        <v>608</v>
      </c>
      <c r="P1004" s="33">
        <v>12.6799999475479</v>
      </c>
      <c r="S1004" s="33">
        <v>12.6799999475479</v>
      </c>
    </row>
    <row r="1005" spans="1:27" x14ac:dyDescent="0.3">
      <c r="A1005" s="33" t="str">
        <f t="shared" si="30"/>
        <v>产前</v>
      </c>
      <c r="B1005" s="34" t="str">
        <f t="shared" si="31"/>
        <v>血清学筛查</v>
      </c>
      <c r="C1005" s="33" t="s">
        <v>33</v>
      </c>
      <c r="D1005" s="33" t="s">
        <v>186</v>
      </c>
      <c r="E1005" s="33" t="s">
        <v>3</v>
      </c>
      <c r="F1005" s="33" t="s">
        <v>271</v>
      </c>
      <c r="G1005" s="33" t="s">
        <v>322</v>
      </c>
      <c r="H1005" s="33" t="s">
        <v>0</v>
      </c>
      <c r="I1005" s="33" t="s">
        <v>79</v>
      </c>
      <c r="J1005" s="33" t="s">
        <v>80</v>
      </c>
      <c r="K1005" s="33" t="s">
        <v>79</v>
      </c>
      <c r="L1005" s="33" t="s">
        <v>39</v>
      </c>
      <c r="M1005" s="33" t="s">
        <v>608</v>
      </c>
      <c r="N1005" s="33">
        <v>95.199996948242202</v>
      </c>
      <c r="P1005" s="33">
        <v>160</v>
      </c>
      <c r="Q1005" s="33">
        <v>142.799995422363</v>
      </c>
      <c r="S1005" s="33">
        <v>160</v>
      </c>
      <c r="T1005" s="33">
        <v>47.599998474121101</v>
      </c>
    </row>
    <row r="1006" spans="1:27" x14ac:dyDescent="0.3">
      <c r="A1006" s="33" t="str">
        <f t="shared" si="30"/>
        <v>产前</v>
      </c>
      <c r="B1006" s="34" t="str">
        <f t="shared" si="31"/>
        <v>血清学筛查</v>
      </c>
      <c r="C1006" s="33" t="s">
        <v>33</v>
      </c>
      <c r="D1006" s="33" t="s">
        <v>186</v>
      </c>
      <c r="E1006" s="33" t="s">
        <v>3</v>
      </c>
      <c r="F1006" s="33" t="s">
        <v>271</v>
      </c>
      <c r="G1006" s="33" t="s">
        <v>322</v>
      </c>
      <c r="H1006" s="33" t="s">
        <v>0</v>
      </c>
      <c r="I1006" s="33" t="s">
        <v>79</v>
      </c>
      <c r="J1006" s="33" t="s">
        <v>102</v>
      </c>
      <c r="K1006" s="33" t="s">
        <v>79</v>
      </c>
      <c r="L1006" s="33" t="s">
        <v>39</v>
      </c>
      <c r="M1006" s="33" t="s">
        <v>608</v>
      </c>
      <c r="N1006" s="33">
        <v>37.840000152587898</v>
      </c>
      <c r="P1006" s="33">
        <v>24.469999313354499</v>
      </c>
      <c r="Q1006" s="33">
        <v>56.7600002288818</v>
      </c>
      <c r="S1006" s="33">
        <v>24.469999313354499</v>
      </c>
      <c r="T1006" s="33">
        <v>18.920000076293899</v>
      </c>
    </row>
    <row r="1007" spans="1:27" x14ac:dyDescent="0.3">
      <c r="A1007" s="33" t="str">
        <f t="shared" si="30"/>
        <v>产前</v>
      </c>
      <c r="B1007" s="34" t="str">
        <f t="shared" si="31"/>
        <v>血清学筛查</v>
      </c>
      <c r="C1007" s="33" t="s">
        <v>33</v>
      </c>
      <c r="D1007" s="33" t="s">
        <v>186</v>
      </c>
      <c r="E1007" s="33" t="s">
        <v>3</v>
      </c>
      <c r="F1007" s="33" t="s">
        <v>271</v>
      </c>
      <c r="G1007" s="33" t="s">
        <v>322</v>
      </c>
      <c r="H1007" s="33" t="s">
        <v>0</v>
      </c>
      <c r="I1007" s="33" t="s">
        <v>79</v>
      </c>
      <c r="J1007" s="33" t="s">
        <v>103</v>
      </c>
      <c r="K1007" s="33" t="s">
        <v>79</v>
      </c>
      <c r="L1007" s="33" t="s">
        <v>39</v>
      </c>
      <c r="M1007" s="33" t="s">
        <v>608</v>
      </c>
      <c r="N1007" s="33">
        <v>56.0200004577637</v>
      </c>
      <c r="P1007" s="33">
        <v>105.300003051758</v>
      </c>
      <c r="Q1007" s="33">
        <v>84.030000686645494</v>
      </c>
      <c r="S1007" s="33">
        <v>105.300003051758</v>
      </c>
      <c r="T1007" s="33">
        <v>28.0100002288818</v>
      </c>
    </row>
    <row r="1008" spans="1:27" x14ac:dyDescent="0.3">
      <c r="A1008" s="33" t="str">
        <f t="shared" si="30"/>
        <v>产前</v>
      </c>
      <c r="B1008" s="34" t="str">
        <f t="shared" si="31"/>
        <v/>
      </c>
      <c r="C1008" s="33" t="s">
        <v>33</v>
      </c>
      <c r="D1008" s="33" t="s">
        <v>186</v>
      </c>
      <c r="E1008" s="33" t="s">
        <v>3</v>
      </c>
      <c r="F1008" s="33" t="s">
        <v>271</v>
      </c>
      <c r="G1008" s="33" t="s">
        <v>322</v>
      </c>
      <c r="H1008" s="33" t="s">
        <v>0</v>
      </c>
      <c r="I1008" s="33" t="s">
        <v>79</v>
      </c>
      <c r="J1008" s="33" t="s">
        <v>104</v>
      </c>
      <c r="K1008" s="33" t="s">
        <v>58</v>
      </c>
      <c r="L1008" s="33" t="s">
        <v>39</v>
      </c>
      <c r="M1008" s="33" t="s">
        <v>608</v>
      </c>
      <c r="P1008" s="33">
        <v>5</v>
      </c>
      <c r="S1008" s="33">
        <v>5</v>
      </c>
    </row>
    <row r="1009" spans="1:27" x14ac:dyDescent="0.3">
      <c r="A1009" s="33" t="str">
        <f t="shared" si="30"/>
        <v>产前</v>
      </c>
      <c r="B1009" s="34" t="str">
        <f t="shared" si="31"/>
        <v/>
      </c>
      <c r="C1009" s="33" t="s">
        <v>33</v>
      </c>
      <c r="D1009" s="33" t="s">
        <v>186</v>
      </c>
      <c r="E1009" s="33" t="s">
        <v>3</v>
      </c>
      <c r="F1009" s="33" t="s">
        <v>271</v>
      </c>
      <c r="G1009" s="33" t="s">
        <v>322</v>
      </c>
      <c r="H1009" s="33" t="s">
        <v>0</v>
      </c>
      <c r="I1009" s="33" t="s">
        <v>79</v>
      </c>
      <c r="J1009" s="33" t="s">
        <v>82</v>
      </c>
      <c r="K1009" s="33" t="s">
        <v>58</v>
      </c>
      <c r="L1009" s="33" t="s">
        <v>39</v>
      </c>
      <c r="M1009" s="33" t="s">
        <v>608</v>
      </c>
      <c r="P1009" s="33">
        <v>2</v>
      </c>
      <c r="S1009" s="33">
        <v>2</v>
      </c>
    </row>
    <row r="1010" spans="1:27" x14ac:dyDescent="0.3">
      <c r="A1010" s="33" t="str">
        <f t="shared" si="30"/>
        <v>产前</v>
      </c>
      <c r="B1010" s="34" t="str">
        <f t="shared" si="31"/>
        <v>NIPT</v>
      </c>
      <c r="C1010" s="33" t="s">
        <v>33</v>
      </c>
      <c r="D1010" s="33" t="s">
        <v>186</v>
      </c>
      <c r="E1010" s="33" t="s">
        <v>3</v>
      </c>
      <c r="F1010" s="33" t="s">
        <v>323</v>
      </c>
      <c r="G1010" s="33" t="s">
        <v>324</v>
      </c>
      <c r="H1010" s="33" t="s">
        <v>0</v>
      </c>
      <c r="I1010" s="33" t="s">
        <v>78</v>
      </c>
      <c r="J1010" s="33" t="s">
        <v>78</v>
      </c>
      <c r="K1010" s="33" t="s">
        <v>78</v>
      </c>
      <c r="L1010" s="33" t="s">
        <v>39</v>
      </c>
      <c r="M1010" s="33" t="s">
        <v>609</v>
      </c>
      <c r="N1010" s="33">
        <v>480</v>
      </c>
      <c r="P1010" s="33">
        <v>506</v>
      </c>
      <c r="Q1010" s="33">
        <v>720</v>
      </c>
      <c r="S1010" s="33">
        <v>535</v>
      </c>
      <c r="T1010" s="33">
        <v>240</v>
      </c>
      <c r="Y1010" s="33">
        <v>-118</v>
      </c>
      <c r="Z1010" s="33">
        <v>147</v>
      </c>
      <c r="AA1010" s="33">
        <v>29</v>
      </c>
    </row>
    <row r="1011" spans="1:27" x14ac:dyDescent="0.3">
      <c r="A1011" s="33" t="str">
        <f t="shared" si="30"/>
        <v>产前</v>
      </c>
      <c r="B1011" s="34" t="str">
        <f t="shared" si="31"/>
        <v>NIPT</v>
      </c>
      <c r="C1011" s="33" t="s">
        <v>33</v>
      </c>
      <c r="D1011" s="33" t="s">
        <v>186</v>
      </c>
      <c r="E1011" s="33" t="s">
        <v>3</v>
      </c>
      <c r="F1011" s="33" t="s">
        <v>323</v>
      </c>
      <c r="G1011" s="33" t="s">
        <v>324</v>
      </c>
      <c r="H1011" s="33" t="s">
        <v>0</v>
      </c>
      <c r="I1011" s="33" t="s">
        <v>78</v>
      </c>
      <c r="J1011" s="33" t="s">
        <v>78</v>
      </c>
      <c r="K1011" s="33" t="s">
        <v>78</v>
      </c>
      <c r="L1011" s="33" t="s">
        <v>39</v>
      </c>
      <c r="M1011" s="33" t="s">
        <v>608</v>
      </c>
      <c r="P1011" s="33">
        <v>1206</v>
      </c>
      <c r="S1011" s="33">
        <v>1824</v>
      </c>
      <c r="V1011" s="33">
        <v>864</v>
      </c>
      <c r="Y1011" s="33">
        <v>-246</v>
      </c>
      <c r="Z1011" s="33">
        <v>864</v>
      </c>
      <c r="AA1011" s="33">
        <v>618</v>
      </c>
    </row>
    <row r="1012" spans="1:27" x14ac:dyDescent="0.3">
      <c r="A1012" s="33" t="str">
        <f t="shared" si="30"/>
        <v>产前</v>
      </c>
      <c r="B1012" s="34" t="str">
        <f t="shared" si="31"/>
        <v>NIPT</v>
      </c>
      <c r="C1012" s="33" t="s">
        <v>33</v>
      </c>
      <c r="D1012" s="33" t="s">
        <v>186</v>
      </c>
      <c r="E1012" s="33" t="s">
        <v>3</v>
      </c>
      <c r="F1012" s="33" t="s">
        <v>323</v>
      </c>
      <c r="G1012" s="33" t="s">
        <v>324</v>
      </c>
      <c r="H1012" s="33" t="s">
        <v>0</v>
      </c>
      <c r="I1012" s="33" t="s">
        <v>78</v>
      </c>
      <c r="J1012" s="33" t="s">
        <v>114</v>
      </c>
      <c r="K1012" s="33" t="s">
        <v>78</v>
      </c>
      <c r="L1012" s="33" t="s">
        <v>39</v>
      </c>
      <c r="M1012" s="33" t="s">
        <v>609</v>
      </c>
      <c r="N1012" s="33">
        <v>40</v>
      </c>
      <c r="Q1012" s="33">
        <v>60</v>
      </c>
      <c r="T1012" s="33">
        <v>20</v>
      </c>
    </row>
    <row r="1013" spans="1:27" x14ac:dyDescent="0.3">
      <c r="A1013" s="33" t="str">
        <f t="shared" si="30"/>
        <v>仪器设备</v>
      </c>
      <c r="B1013" s="34" t="str">
        <f t="shared" si="31"/>
        <v/>
      </c>
      <c r="C1013" s="33" t="s">
        <v>33</v>
      </c>
      <c r="D1013" s="33" t="s">
        <v>186</v>
      </c>
      <c r="E1013" s="33" t="s">
        <v>3</v>
      </c>
      <c r="F1013" s="33" t="s">
        <v>323</v>
      </c>
      <c r="G1013" s="33" t="s">
        <v>324</v>
      </c>
      <c r="H1013" s="33" t="s">
        <v>0</v>
      </c>
      <c r="I1013" s="33" t="s">
        <v>66</v>
      </c>
      <c r="J1013" s="33" t="s">
        <v>67</v>
      </c>
      <c r="K1013" s="33" t="s">
        <v>58</v>
      </c>
      <c r="L1013" s="33" t="s">
        <v>68</v>
      </c>
      <c r="M1013" s="33" t="s">
        <v>608</v>
      </c>
      <c r="P1013" s="33">
        <v>63.338001251220703</v>
      </c>
      <c r="S1013" s="33">
        <v>63.338001251220703</v>
      </c>
    </row>
    <row r="1014" spans="1:27" x14ac:dyDescent="0.3">
      <c r="A1014" s="33" t="str">
        <f t="shared" si="30"/>
        <v>产前</v>
      </c>
      <c r="B1014" s="34" t="str">
        <f t="shared" si="31"/>
        <v/>
      </c>
      <c r="C1014" s="33" t="s">
        <v>33</v>
      </c>
      <c r="D1014" s="33" t="s">
        <v>186</v>
      </c>
      <c r="E1014" s="33" t="s">
        <v>3</v>
      </c>
      <c r="F1014" s="33" t="s">
        <v>323</v>
      </c>
      <c r="G1014" s="33" t="s">
        <v>324</v>
      </c>
      <c r="H1014" s="33" t="s">
        <v>0</v>
      </c>
      <c r="I1014" s="33" t="s">
        <v>37</v>
      </c>
      <c r="J1014" s="33" t="s">
        <v>83</v>
      </c>
      <c r="K1014" s="33" t="s">
        <v>58</v>
      </c>
      <c r="L1014" s="33" t="s">
        <v>39</v>
      </c>
      <c r="M1014" s="33" t="s">
        <v>608</v>
      </c>
      <c r="N1014" s="33">
        <v>322.55999755859398</v>
      </c>
      <c r="P1014" s="33">
        <v>258.04800415039102</v>
      </c>
      <c r="Q1014" s="33">
        <v>483.83999633789102</v>
      </c>
      <c r="S1014" s="33">
        <v>503.80799865722702</v>
      </c>
      <c r="T1014" s="33">
        <v>161.27999877929699</v>
      </c>
      <c r="W1014" s="33">
        <v>245.75999450683599</v>
      </c>
      <c r="AA1014" s="33">
        <v>245.75999450683599</v>
      </c>
    </row>
    <row r="1015" spans="1:27" x14ac:dyDescent="0.3">
      <c r="A1015" s="33" t="str">
        <f t="shared" si="30"/>
        <v>产前</v>
      </c>
      <c r="B1015" s="34" t="str">
        <f t="shared" si="31"/>
        <v>CMA_LDT</v>
      </c>
      <c r="C1015" s="33" t="s">
        <v>33</v>
      </c>
      <c r="D1015" s="33" t="s">
        <v>186</v>
      </c>
      <c r="E1015" s="33" t="s">
        <v>3</v>
      </c>
      <c r="F1015" s="33" t="s">
        <v>323</v>
      </c>
      <c r="G1015" s="33" t="s">
        <v>324</v>
      </c>
      <c r="H1015" s="33" t="s">
        <v>0</v>
      </c>
      <c r="I1015" s="33" t="s">
        <v>37</v>
      </c>
      <c r="J1015" s="33" t="s">
        <v>38</v>
      </c>
      <c r="K1015" s="33" t="s">
        <v>38</v>
      </c>
      <c r="L1015" s="33" t="s">
        <v>39</v>
      </c>
      <c r="M1015" s="33" t="s">
        <v>609</v>
      </c>
      <c r="N1015" s="33">
        <v>0</v>
      </c>
      <c r="P1015" s="33">
        <v>38.799999952316298</v>
      </c>
      <c r="Q1015" s="33">
        <v>9</v>
      </c>
      <c r="S1015" s="33">
        <v>72.400000095367403</v>
      </c>
      <c r="T1015" s="33">
        <v>9</v>
      </c>
      <c r="X1015" s="33">
        <v>8</v>
      </c>
      <c r="Y1015" s="33">
        <v>7.2000000476837203</v>
      </c>
      <c r="Z1015" s="33">
        <v>18.4000000953674</v>
      </c>
      <c r="AA1015" s="33">
        <v>33.600000143051098</v>
      </c>
    </row>
    <row r="1016" spans="1:27" x14ac:dyDescent="0.3">
      <c r="A1016" s="33" t="str">
        <f t="shared" si="30"/>
        <v>产前</v>
      </c>
      <c r="B1016" s="34" t="str">
        <f t="shared" si="31"/>
        <v>CMA_产品类</v>
      </c>
      <c r="C1016" s="33" t="s">
        <v>33</v>
      </c>
      <c r="D1016" s="33" t="s">
        <v>186</v>
      </c>
      <c r="E1016" s="33" t="s">
        <v>3</v>
      </c>
      <c r="F1016" s="33" t="s">
        <v>323</v>
      </c>
      <c r="G1016" s="33" t="s">
        <v>324</v>
      </c>
      <c r="H1016" s="33" t="s">
        <v>0</v>
      </c>
      <c r="I1016" s="33" t="s">
        <v>37</v>
      </c>
      <c r="J1016" s="33" t="s">
        <v>38</v>
      </c>
      <c r="K1016" s="33" t="s">
        <v>38</v>
      </c>
      <c r="L1016" s="33" t="s">
        <v>39</v>
      </c>
      <c r="M1016" s="33" t="s">
        <v>608</v>
      </c>
      <c r="V1016" s="33">
        <v>0</v>
      </c>
    </row>
    <row r="1017" spans="1:27" x14ac:dyDescent="0.3">
      <c r="A1017" s="33" t="str">
        <f t="shared" si="30"/>
        <v>产前</v>
      </c>
      <c r="B1017" s="34" t="str">
        <f t="shared" si="31"/>
        <v/>
      </c>
      <c r="C1017" s="33" t="s">
        <v>33</v>
      </c>
      <c r="D1017" s="33" t="s">
        <v>186</v>
      </c>
      <c r="E1017" s="33" t="s">
        <v>3</v>
      </c>
      <c r="F1017" s="33" t="s">
        <v>323</v>
      </c>
      <c r="G1017" s="33" t="s">
        <v>324</v>
      </c>
      <c r="H1017" s="33" t="s">
        <v>0</v>
      </c>
      <c r="I1017" s="33" t="s">
        <v>37</v>
      </c>
      <c r="J1017" s="33" t="s">
        <v>134</v>
      </c>
      <c r="K1017" s="33" t="s">
        <v>58</v>
      </c>
      <c r="L1017" s="33" t="s">
        <v>39</v>
      </c>
      <c r="M1017" s="33" t="s">
        <v>609</v>
      </c>
      <c r="P1017" s="33">
        <v>0</v>
      </c>
      <c r="S1017" s="33">
        <v>2</v>
      </c>
      <c r="Z1017" s="33">
        <v>2</v>
      </c>
      <c r="AA1017" s="33">
        <v>2</v>
      </c>
    </row>
    <row r="1018" spans="1:27" x14ac:dyDescent="0.3">
      <c r="A1018" s="33" t="str">
        <f t="shared" ref="A1018:A1081" si="32">IF(L1018="是","仪器设备",H1018)</f>
        <v>产前</v>
      </c>
      <c r="B1018" s="34" t="str">
        <f t="shared" ref="B1018:B1081" si="33">IF(K1018="CMA",K1018&amp;"_"&amp;M1018,K1018)</f>
        <v/>
      </c>
      <c r="C1018" s="33" t="s">
        <v>33</v>
      </c>
      <c r="D1018" s="33" t="s">
        <v>186</v>
      </c>
      <c r="E1018" s="33" t="s">
        <v>3</v>
      </c>
      <c r="F1018" s="33" t="s">
        <v>323</v>
      </c>
      <c r="G1018" s="33" t="s">
        <v>324</v>
      </c>
      <c r="H1018" s="33" t="s">
        <v>0</v>
      </c>
      <c r="I1018" s="33" t="s">
        <v>41</v>
      </c>
      <c r="J1018" s="33" t="s">
        <v>107</v>
      </c>
      <c r="K1018" s="33" t="s">
        <v>58</v>
      </c>
      <c r="L1018" s="33" t="s">
        <v>39</v>
      </c>
      <c r="M1018" s="33" t="s">
        <v>608</v>
      </c>
      <c r="P1018" s="33">
        <v>3.7999999523162802</v>
      </c>
      <c r="S1018" s="33">
        <v>3.7999999523162802</v>
      </c>
    </row>
    <row r="1019" spans="1:27" x14ac:dyDescent="0.3">
      <c r="A1019" s="33" t="str">
        <f t="shared" si="32"/>
        <v>产前</v>
      </c>
      <c r="B1019" s="34" t="str">
        <f t="shared" si="33"/>
        <v/>
      </c>
      <c r="C1019" s="33" t="s">
        <v>33</v>
      </c>
      <c r="D1019" s="33" t="s">
        <v>186</v>
      </c>
      <c r="E1019" s="33" t="s">
        <v>3</v>
      </c>
      <c r="F1019" s="33" t="s">
        <v>323</v>
      </c>
      <c r="G1019" s="33" t="s">
        <v>324</v>
      </c>
      <c r="H1019" s="33" t="s">
        <v>0</v>
      </c>
      <c r="I1019" s="33" t="s">
        <v>41</v>
      </c>
      <c r="J1019" s="33" t="s">
        <v>69</v>
      </c>
      <c r="K1019" s="33" t="s">
        <v>58</v>
      </c>
      <c r="L1019" s="33" t="s">
        <v>39</v>
      </c>
      <c r="M1019" s="33" t="s">
        <v>608</v>
      </c>
      <c r="P1019" s="33">
        <v>0</v>
      </c>
      <c r="S1019" s="33">
        <v>0.68000000715255704</v>
      </c>
      <c r="W1019" s="33">
        <v>0.68000000715255704</v>
      </c>
      <c r="AA1019" s="33">
        <v>0.68000000715255704</v>
      </c>
    </row>
    <row r="1020" spans="1:27" x14ac:dyDescent="0.3">
      <c r="A1020" s="33" t="str">
        <f t="shared" si="32"/>
        <v>产前</v>
      </c>
      <c r="B1020" s="34" t="str">
        <f t="shared" si="33"/>
        <v>血清学筛查</v>
      </c>
      <c r="C1020" s="33" t="s">
        <v>33</v>
      </c>
      <c r="D1020" s="33" t="s">
        <v>186</v>
      </c>
      <c r="E1020" s="33" t="s">
        <v>205</v>
      </c>
      <c r="F1020" s="33" t="s">
        <v>289</v>
      </c>
      <c r="G1020" s="33" t="s">
        <v>325</v>
      </c>
      <c r="H1020" s="33" t="s">
        <v>0</v>
      </c>
      <c r="I1020" s="33" t="s">
        <v>79</v>
      </c>
      <c r="J1020" s="33" t="s">
        <v>80</v>
      </c>
      <c r="K1020" s="33" t="s">
        <v>79</v>
      </c>
      <c r="L1020" s="33" t="s">
        <v>39</v>
      </c>
      <c r="M1020" s="33" t="s">
        <v>608</v>
      </c>
      <c r="N1020" s="33">
        <v>208</v>
      </c>
      <c r="Q1020" s="33">
        <v>312</v>
      </c>
      <c r="T1020" s="33">
        <v>104</v>
      </c>
      <c r="V1020" s="33">
        <v>104</v>
      </c>
    </row>
    <row r="1021" spans="1:27" x14ac:dyDescent="0.3">
      <c r="A1021" s="33" t="str">
        <f t="shared" si="32"/>
        <v>产前</v>
      </c>
      <c r="B1021" s="34" t="str">
        <f t="shared" si="33"/>
        <v/>
      </c>
      <c r="C1021" s="33" t="s">
        <v>33</v>
      </c>
      <c r="D1021" s="33" t="s">
        <v>186</v>
      </c>
      <c r="E1021" s="33" t="s">
        <v>205</v>
      </c>
      <c r="F1021" s="33" t="s">
        <v>326</v>
      </c>
      <c r="G1021" s="33" t="s">
        <v>327</v>
      </c>
      <c r="H1021" s="33" t="s">
        <v>0</v>
      </c>
      <c r="I1021" s="33" t="s">
        <v>45</v>
      </c>
      <c r="J1021" s="33" t="s">
        <v>46</v>
      </c>
      <c r="K1021" s="33" t="s">
        <v>58</v>
      </c>
      <c r="L1021" s="33" t="s">
        <v>39</v>
      </c>
      <c r="M1021" s="33" t="s">
        <v>608</v>
      </c>
      <c r="P1021" s="33">
        <v>6.6999998092651403</v>
      </c>
      <c r="S1021" s="33">
        <v>9.0999999046325701</v>
      </c>
      <c r="X1021" s="33">
        <v>2.4000000953674299</v>
      </c>
      <c r="AA1021" s="33">
        <v>2.4000000953674299</v>
      </c>
    </row>
    <row r="1022" spans="1:27" x14ac:dyDescent="0.3">
      <c r="A1022" s="33" t="str">
        <f t="shared" si="32"/>
        <v>产前</v>
      </c>
      <c r="B1022" s="34" t="str">
        <f t="shared" si="33"/>
        <v>血清学筛查</v>
      </c>
      <c r="C1022" s="33" t="s">
        <v>33</v>
      </c>
      <c r="D1022" s="33" t="s">
        <v>186</v>
      </c>
      <c r="E1022" s="33" t="s">
        <v>205</v>
      </c>
      <c r="F1022" s="33" t="s">
        <v>326</v>
      </c>
      <c r="G1022" s="33" t="s">
        <v>327</v>
      </c>
      <c r="H1022" s="33" t="s">
        <v>0</v>
      </c>
      <c r="I1022" s="33" t="s">
        <v>79</v>
      </c>
      <c r="J1022" s="33" t="s">
        <v>80</v>
      </c>
      <c r="K1022" s="33" t="s">
        <v>79</v>
      </c>
      <c r="L1022" s="33" t="s">
        <v>39</v>
      </c>
      <c r="M1022" s="33" t="s">
        <v>608</v>
      </c>
      <c r="N1022" s="33">
        <v>24.959999084472699</v>
      </c>
      <c r="P1022" s="33">
        <v>3.8539999723434399</v>
      </c>
      <c r="Q1022" s="33">
        <v>37.439998626708999</v>
      </c>
      <c r="S1022" s="33">
        <v>3.8539999723434399</v>
      </c>
      <c r="T1022" s="33">
        <v>12.4799995422363</v>
      </c>
      <c r="V1022" s="33">
        <v>12.4799995422363</v>
      </c>
    </row>
    <row r="1023" spans="1:27" x14ac:dyDescent="0.3">
      <c r="A1023" s="33" t="str">
        <f t="shared" si="32"/>
        <v>产前</v>
      </c>
      <c r="B1023" s="34" t="str">
        <f t="shared" si="33"/>
        <v>血清学筛查</v>
      </c>
      <c r="C1023" s="33" t="s">
        <v>33</v>
      </c>
      <c r="D1023" s="33" t="s">
        <v>186</v>
      </c>
      <c r="E1023" s="33" t="s">
        <v>205</v>
      </c>
      <c r="F1023" s="33" t="s">
        <v>326</v>
      </c>
      <c r="G1023" s="33" t="s">
        <v>327</v>
      </c>
      <c r="H1023" s="33" t="s">
        <v>0</v>
      </c>
      <c r="I1023" s="33" t="s">
        <v>79</v>
      </c>
      <c r="J1023" s="33" t="s">
        <v>102</v>
      </c>
      <c r="K1023" s="33" t="s">
        <v>79</v>
      </c>
      <c r="L1023" s="33" t="s">
        <v>39</v>
      </c>
      <c r="M1023" s="33" t="s">
        <v>608</v>
      </c>
      <c r="P1023" s="33">
        <v>9.8530001640319806</v>
      </c>
      <c r="S1023" s="33">
        <v>17.865000247955301</v>
      </c>
      <c r="X1023" s="33">
        <v>8.0120000839233398</v>
      </c>
      <c r="AA1023" s="33">
        <v>8.0120000839233398</v>
      </c>
    </row>
    <row r="1024" spans="1:27" x14ac:dyDescent="0.3">
      <c r="A1024" s="33" t="str">
        <f t="shared" si="32"/>
        <v>产前</v>
      </c>
      <c r="B1024" s="34" t="str">
        <f t="shared" si="33"/>
        <v>血清学筛查</v>
      </c>
      <c r="C1024" s="33" t="s">
        <v>33</v>
      </c>
      <c r="D1024" s="33" t="s">
        <v>186</v>
      </c>
      <c r="E1024" s="33" t="s">
        <v>205</v>
      </c>
      <c r="F1024" s="33" t="s">
        <v>326</v>
      </c>
      <c r="G1024" s="33" t="s">
        <v>327</v>
      </c>
      <c r="H1024" s="33" t="s">
        <v>0</v>
      </c>
      <c r="I1024" s="33" t="s">
        <v>79</v>
      </c>
      <c r="J1024" s="33" t="s">
        <v>81</v>
      </c>
      <c r="K1024" s="33" t="s">
        <v>79</v>
      </c>
      <c r="L1024" s="33" t="s">
        <v>39</v>
      </c>
      <c r="M1024" s="33" t="s">
        <v>608</v>
      </c>
      <c r="N1024" s="33">
        <v>16</v>
      </c>
      <c r="Q1024" s="33">
        <v>24</v>
      </c>
      <c r="T1024" s="33">
        <v>8</v>
      </c>
      <c r="V1024" s="33">
        <v>8</v>
      </c>
    </row>
    <row r="1025" spans="1:27" x14ac:dyDescent="0.3">
      <c r="A1025" s="33" t="str">
        <f t="shared" si="32"/>
        <v>产前</v>
      </c>
      <c r="B1025" s="34" t="str">
        <f t="shared" si="33"/>
        <v/>
      </c>
      <c r="C1025" s="33" t="s">
        <v>33</v>
      </c>
      <c r="D1025" s="33" t="s">
        <v>186</v>
      </c>
      <c r="E1025" s="33" t="s">
        <v>205</v>
      </c>
      <c r="F1025" s="33" t="s">
        <v>326</v>
      </c>
      <c r="G1025" s="33" t="s">
        <v>327</v>
      </c>
      <c r="H1025" s="33" t="s">
        <v>0</v>
      </c>
      <c r="I1025" s="33" t="s">
        <v>79</v>
      </c>
      <c r="J1025" s="33" t="s">
        <v>82</v>
      </c>
      <c r="K1025" s="33" t="s">
        <v>58</v>
      </c>
      <c r="L1025" s="33" t="s">
        <v>39</v>
      </c>
      <c r="M1025" s="33" t="s">
        <v>608</v>
      </c>
      <c r="N1025" s="33">
        <v>1</v>
      </c>
      <c r="Q1025" s="33">
        <v>1</v>
      </c>
    </row>
    <row r="1026" spans="1:27" x14ac:dyDescent="0.3">
      <c r="A1026" s="33" t="str">
        <f t="shared" si="32"/>
        <v>产前</v>
      </c>
      <c r="B1026" s="34" t="str">
        <f t="shared" si="33"/>
        <v>CMA_LDT</v>
      </c>
      <c r="C1026" s="33" t="s">
        <v>33</v>
      </c>
      <c r="D1026" s="33" t="s">
        <v>186</v>
      </c>
      <c r="E1026" s="33" t="s">
        <v>205</v>
      </c>
      <c r="F1026" s="33" t="s">
        <v>326</v>
      </c>
      <c r="G1026" s="33" t="s">
        <v>327</v>
      </c>
      <c r="H1026" s="33" t="s">
        <v>0</v>
      </c>
      <c r="I1026" s="33" t="s">
        <v>37</v>
      </c>
      <c r="J1026" s="33" t="s">
        <v>38</v>
      </c>
      <c r="K1026" s="33" t="s">
        <v>38</v>
      </c>
      <c r="L1026" s="33" t="s">
        <v>39</v>
      </c>
      <c r="M1026" s="33" t="s">
        <v>609</v>
      </c>
      <c r="N1026" s="33">
        <v>60</v>
      </c>
      <c r="Q1026" s="33">
        <v>90</v>
      </c>
      <c r="T1026" s="33">
        <v>30</v>
      </c>
    </row>
    <row r="1027" spans="1:27" x14ac:dyDescent="0.3">
      <c r="A1027" s="33" t="str">
        <f t="shared" si="32"/>
        <v>产前</v>
      </c>
      <c r="B1027" s="34" t="str">
        <f t="shared" si="33"/>
        <v/>
      </c>
      <c r="C1027" s="33" t="s">
        <v>33</v>
      </c>
      <c r="D1027" s="33" t="s">
        <v>186</v>
      </c>
      <c r="E1027" s="33" t="s">
        <v>205</v>
      </c>
      <c r="F1027" s="33" t="s">
        <v>257</v>
      </c>
      <c r="G1027" s="33" t="s">
        <v>328</v>
      </c>
      <c r="H1027" s="33" t="s">
        <v>0</v>
      </c>
      <c r="I1027" s="33" t="s">
        <v>37</v>
      </c>
      <c r="J1027" s="33" t="s">
        <v>119</v>
      </c>
      <c r="K1027" s="33" t="s">
        <v>58</v>
      </c>
      <c r="L1027" s="33" t="s">
        <v>39</v>
      </c>
      <c r="M1027" s="33" t="s">
        <v>609</v>
      </c>
      <c r="P1027" s="33">
        <v>2</v>
      </c>
      <c r="S1027" s="33">
        <v>2</v>
      </c>
    </row>
    <row r="1028" spans="1:27" x14ac:dyDescent="0.3">
      <c r="A1028" s="33" t="str">
        <f t="shared" si="32"/>
        <v>产前</v>
      </c>
      <c r="B1028" s="34" t="str">
        <f t="shared" si="33"/>
        <v/>
      </c>
      <c r="C1028" s="33" t="s">
        <v>33</v>
      </c>
      <c r="D1028" s="33" t="s">
        <v>186</v>
      </c>
      <c r="E1028" s="33" t="s">
        <v>205</v>
      </c>
      <c r="F1028" s="33" t="s">
        <v>257</v>
      </c>
      <c r="G1028" s="33" t="s">
        <v>329</v>
      </c>
      <c r="H1028" s="33" t="s">
        <v>0</v>
      </c>
      <c r="I1028" s="33" t="s">
        <v>45</v>
      </c>
      <c r="J1028" s="33" t="s">
        <v>46</v>
      </c>
      <c r="K1028" s="33" t="s">
        <v>58</v>
      </c>
      <c r="L1028" s="33" t="s">
        <v>39</v>
      </c>
      <c r="M1028" s="33" t="s">
        <v>608</v>
      </c>
      <c r="P1028" s="33">
        <v>3.9500001370906799</v>
      </c>
      <c r="S1028" s="33">
        <v>8.2700003087520599</v>
      </c>
      <c r="W1028" s="33">
        <v>4.3200001716613796</v>
      </c>
      <c r="AA1028" s="33">
        <v>4.3200001716613796</v>
      </c>
    </row>
    <row r="1029" spans="1:27" x14ac:dyDescent="0.3">
      <c r="A1029" s="33" t="str">
        <f t="shared" si="32"/>
        <v>产前</v>
      </c>
      <c r="B1029" s="34" t="str">
        <f t="shared" si="33"/>
        <v>血清学筛查</v>
      </c>
      <c r="C1029" s="33" t="s">
        <v>33</v>
      </c>
      <c r="D1029" s="33" t="s">
        <v>186</v>
      </c>
      <c r="E1029" s="33" t="s">
        <v>205</v>
      </c>
      <c r="F1029" s="33" t="s">
        <v>257</v>
      </c>
      <c r="G1029" s="33" t="s">
        <v>329</v>
      </c>
      <c r="H1029" s="33" t="s">
        <v>0</v>
      </c>
      <c r="I1029" s="33" t="s">
        <v>79</v>
      </c>
      <c r="J1029" s="33" t="s">
        <v>80</v>
      </c>
      <c r="K1029" s="33" t="s">
        <v>79</v>
      </c>
      <c r="L1029" s="33" t="s">
        <v>39</v>
      </c>
      <c r="M1029" s="33" t="s">
        <v>608</v>
      </c>
      <c r="N1029" s="33">
        <v>18.1500000953674</v>
      </c>
      <c r="P1029" s="33">
        <v>32</v>
      </c>
      <c r="Q1029" s="33">
        <v>26.4000000953674</v>
      </c>
      <c r="S1029" s="33">
        <v>32</v>
      </c>
      <c r="T1029" s="33">
        <v>8.25</v>
      </c>
    </row>
    <row r="1030" spans="1:27" x14ac:dyDescent="0.3">
      <c r="A1030" s="33" t="str">
        <f t="shared" si="32"/>
        <v>产前</v>
      </c>
      <c r="B1030" s="34" t="str">
        <f t="shared" si="33"/>
        <v>血清学筛查</v>
      </c>
      <c r="C1030" s="33" t="s">
        <v>33</v>
      </c>
      <c r="D1030" s="33" t="s">
        <v>186</v>
      </c>
      <c r="E1030" s="33" t="s">
        <v>205</v>
      </c>
      <c r="F1030" s="33" t="s">
        <v>257</v>
      </c>
      <c r="G1030" s="33" t="s">
        <v>329</v>
      </c>
      <c r="H1030" s="33" t="s">
        <v>0</v>
      </c>
      <c r="I1030" s="33" t="s">
        <v>79</v>
      </c>
      <c r="J1030" s="33" t="s">
        <v>102</v>
      </c>
      <c r="K1030" s="33" t="s">
        <v>79</v>
      </c>
      <c r="L1030" s="33" t="s">
        <v>39</v>
      </c>
      <c r="M1030" s="33" t="s">
        <v>608</v>
      </c>
      <c r="N1030" s="33">
        <v>10</v>
      </c>
      <c r="P1030" s="33">
        <v>12.039999961853001</v>
      </c>
      <c r="Q1030" s="33">
        <v>15</v>
      </c>
      <c r="S1030" s="33">
        <v>36.119999885559103</v>
      </c>
      <c r="T1030" s="33">
        <v>5</v>
      </c>
      <c r="W1030" s="33">
        <v>24.079999923706101</v>
      </c>
      <c r="AA1030" s="33">
        <v>24.079999923706101</v>
      </c>
    </row>
    <row r="1031" spans="1:27" x14ac:dyDescent="0.3">
      <c r="A1031" s="33" t="str">
        <f t="shared" si="32"/>
        <v>产前</v>
      </c>
      <c r="B1031" s="34" t="str">
        <f t="shared" si="33"/>
        <v>血清学筛查</v>
      </c>
      <c r="C1031" s="33" t="s">
        <v>33</v>
      </c>
      <c r="D1031" s="33" t="s">
        <v>186</v>
      </c>
      <c r="E1031" s="33" t="s">
        <v>205</v>
      </c>
      <c r="F1031" s="33" t="s">
        <v>257</v>
      </c>
      <c r="G1031" s="33" t="s">
        <v>329</v>
      </c>
      <c r="H1031" s="33" t="s">
        <v>0</v>
      </c>
      <c r="I1031" s="33" t="s">
        <v>79</v>
      </c>
      <c r="J1031" s="33" t="s">
        <v>103</v>
      </c>
      <c r="K1031" s="33" t="s">
        <v>79</v>
      </c>
      <c r="L1031" s="33" t="s">
        <v>39</v>
      </c>
      <c r="M1031" s="33" t="s">
        <v>608</v>
      </c>
      <c r="N1031" s="33">
        <v>16</v>
      </c>
      <c r="P1031" s="33">
        <v>21.850000381469702</v>
      </c>
      <c r="Q1031" s="33">
        <v>24</v>
      </c>
      <c r="S1031" s="33">
        <v>56.809999465942397</v>
      </c>
      <c r="T1031" s="33">
        <v>8</v>
      </c>
      <c r="W1031" s="33">
        <v>34.959999084472699</v>
      </c>
      <c r="AA1031" s="33">
        <v>34.959999084472699</v>
      </c>
    </row>
    <row r="1032" spans="1:27" x14ac:dyDescent="0.3">
      <c r="A1032" s="33" t="str">
        <f t="shared" si="32"/>
        <v>产前</v>
      </c>
      <c r="B1032" s="34" t="str">
        <f t="shared" si="33"/>
        <v>CMA_LDT</v>
      </c>
      <c r="C1032" s="33" t="s">
        <v>33</v>
      </c>
      <c r="D1032" s="33" t="s">
        <v>186</v>
      </c>
      <c r="E1032" s="33" t="s">
        <v>205</v>
      </c>
      <c r="F1032" s="33" t="s">
        <v>257</v>
      </c>
      <c r="G1032" s="33" t="s">
        <v>329</v>
      </c>
      <c r="H1032" s="33" t="s">
        <v>0</v>
      </c>
      <c r="I1032" s="33" t="s">
        <v>37</v>
      </c>
      <c r="J1032" s="33" t="s">
        <v>38</v>
      </c>
      <c r="K1032" s="33" t="s">
        <v>38</v>
      </c>
      <c r="L1032" s="33" t="s">
        <v>39</v>
      </c>
      <c r="M1032" s="33" t="s">
        <v>609</v>
      </c>
      <c r="P1032" s="33">
        <v>7.1999998092651403</v>
      </c>
      <c r="S1032" s="33">
        <v>7.1999998092651403</v>
      </c>
    </row>
    <row r="1033" spans="1:27" x14ac:dyDescent="0.3">
      <c r="A1033" s="33" t="str">
        <f t="shared" si="32"/>
        <v>产前</v>
      </c>
      <c r="B1033" s="34" t="str">
        <f t="shared" si="33"/>
        <v/>
      </c>
      <c r="C1033" s="33" t="s">
        <v>33</v>
      </c>
      <c r="D1033" s="33" t="s">
        <v>186</v>
      </c>
      <c r="E1033" s="33" t="s">
        <v>205</v>
      </c>
      <c r="F1033" s="33" t="s">
        <v>257</v>
      </c>
      <c r="G1033" s="33" t="s">
        <v>330</v>
      </c>
      <c r="H1033" s="33" t="s">
        <v>0</v>
      </c>
      <c r="I1033" s="33" t="s">
        <v>45</v>
      </c>
      <c r="J1033" s="33" t="s">
        <v>46</v>
      </c>
      <c r="K1033" s="33" t="s">
        <v>58</v>
      </c>
      <c r="L1033" s="33" t="s">
        <v>39</v>
      </c>
      <c r="M1033" s="33" t="s">
        <v>608</v>
      </c>
      <c r="P1033" s="33">
        <v>25</v>
      </c>
      <c r="S1033" s="33">
        <v>25</v>
      </c>
    </row>
    <row r="1034" spans="1:27" x14ac:dyDescent="0.3">
      <c r="A1034" s="33" t="str">
        <f t="shared" si="32"/>
        <v>仪器设备</v>
      </c>
      <c r="B1034" s="34" t="str">
        <f t="shared" si="33"/>
        <v/>
      </c>
      <c r="C1034" s="33" t="s">
        <v>33</v>
      </c>
      <c r="D1034" s="33" t="s">
        <v>186</v>
      </c>
      <c r="E1034" s="33" t="s">
        <v>205</v>
      </c>
      <c r="F1034" s="33" t="s">
        <v>257</v>
      </c>
      <c r="G1034" s="33" t="s">
        <v>330</v>
      </c>
      <c r="H1034" s="33" t="s">
        <v>0</v>
      </c>
      <c r="I1034" s="33" t="s">
        <v>66</v>
      </c>
      <c r="J1034" s="33" t="s">
        <v>67</v>
      </c>
      <c r="K1034" s="33" t="s">
        <v>58</v>
      </c>
      <c r="L1034" s="33" t="s">
        <v>68</v>
      </c>
      <c r="M1034" s="33" t="s">
        <v>608</v>
      </c>
      <c r="P1034" s="33">
        <v>7.1999998092651403</v>
      </c>
      <c r="S1034" s="33">
        <v>7.1999998092651403</v>
      </c>
    </row>
    <row r="1035" spans="1:27" x14ac:dyDescent="0.3">
      <c r="A1035" s="33" t="str">
        <f t="shared" si="32"/>
        <v>产前</v>
      </c>
      <c r="B1035" s="34" t="str">
        <f t="shared" si="33"/>
        <v/>
      </c>
      <c r="C1035" s="33" t="s">
        <v>33</v>
      </c>
      <c r="D1035" s="33" t="s">
        <v>186</v>
      </c>
      <c r="E1035" s="33" t="s">
        <v>205</v>
      </c>
      <c r="F1035" s="33" t="s">
        <v>257</v>
      </c>
      <c r="G1035" s="33" t="s">
        <v>330</v>
      </c>
      <c r="H1035" s="33" t="s">
        <v>0</v>
      </c>
      <c r="I1035" s="33" t="s">
        <v>41</v>
      </c>
      <c r="J1035" s="33" t="s">
        <v>120</v>
      </c>
      <c r="K1035" s="33" t="s">
        <v>58</v>
      </c>
      <c r="L1035" s="33" t="s">
        <v>39</v>
      </c>
      <c r="M1035" s="33" t="s">
        <v>608</v>
      </c>
      <c r="N1035" s="33">
        <v>0</v>
      </c>
      <c r="P1035" s="33">
        <v>5</v>
      </c>
      <c r="Q1035" s="33">
        <v>7</v>
      </c>
      <c r="S1035" s="33">
        <v>5</v>
      </c>
      <c r="T1035" s="33">
        <v>7</v>
      </c>
    </row>
    <row r="1036" spans="1:27" x14ac:dyDescent="0.3">
      <c r="A1036" s="33" t="str">
        <f t="shared" si="32"/>
        <v>产前</v>
      </c>
      <c r="B1036" s="34" t="str">
        <f t="shared" si="33"/>
        <v>血清学筛查</v>
      </c>
      <c r="C1036" s="33" t="s">
        <v>33</v>
      </c>
      <c r="D1036" s="33" t="s">
        <v>186</v>
      </c>
      <c r="E1036" s="33" t="s">
        <v>205</v>
      </c>
      <c r="F1036" s="33" t="s">
        <v>257</v>
      </c>
      <c r="G1036" s="33" t="s">
        <v>331</v>
      </c>
      <c r="H1036" s="33" t="s">
        <v>0</v>
      </c>
      <c r="I1036" s="33" t="s">
        <v>79</v>
      </c>
      <c r="J1036" s="33" t="s">
        <v>80</v>
      </c>
      <c r="K1036" s="33" t="s">
        <v>79</v>
      </c>
      <c r="L1036" s="33" t="s">
        <v>39</v>
      </c>
      <c r="M1036" s="33" t="s">
        <v>608</v>
      </c>
      <c r="N1036" s="33">
        <v>18.1500000953674</v>
      </c>
      <c r="P1036" s="33">
        <v>19.200000762939499</v>
      </c>
      <c r="Q1036" s="33">
        <v>26.4000000953674</v>
      </c>
      <c r="S1036" s="33">
        <v>19.200000762939499</v>
      </c>
      <c r="T1036" s="33">
        <v>8.25</v>
      </c>
    </row>
    <row r="1037" spans="1:27" x14ac:dyDescent="0.3">
      <c r="A1037" s="33" t="str">
        <f t="shared" si="32"/>
        <v>新生儿</v>
      </c>
      <c r="B1037" s="34" t="str">
        <f t="shared" si="33"/>
        <v/>
      </c>
      <c r="C1037" s="33" t="s">
        <v>33</v>
      </c>
      <c r="D1037" s="33" t="s">
        <v>186</v>
      </c>
      <c r="E1037" s="33" t="s">
        <v>205</v>
      </c>
      <c r="F1037" s="33" t="s">
        <v>257</v>
      </c>
      <c r="G1037" s="33" t="s">
        <v>722</v>
      </c>
      <c r="H1037" s="33" t="s">
        <v>1</v>
      </c>
      <c r="I1037" s="33" t="s">
        <v>60</v>
      </c>
      <c r="J1037" s="33" t="s">
        <v>61</v>
      </c>
      <c r="K1037" s="33" t="s">
        <v>58</v>
      </c>
      <c r="L1037" s="33" t="s">
        <v>39</v>
      </c>
      <c r="M1037" s="33" t="s">
        <v>608</v>
      </c>
      <c r="P1037" s="33">
        <v>0</v>
      </c>
      <c r="S1037" s="33">
        <v>2.7000000476837198</v>
      </c>
      <c r="Z1037" s="33">
        <v>2.7000000476837198</v>
      </c>
      <c r="AA1037" s="33">
        <v>2.7000000476837198</v>
      </c>
    </row>
    <row r="1038" spans="1:27" x14ac:dyDescent="0.3">
      <c r="A1038" s="33" t="str">
        <f t="shared" si="32"/>
        <v>产前</v>
      </c>
      <c r="B1038" s="34" t="str">
        <f t="shared" si="33"/>
        <v>NIPT</v>
      </c>
      <c r="C1038" s="33" t="s">
        <v>33</v>
      </c>
      <c r="D1038" s="33" t="s">
        <v>186</v>
      </c>
      <c r="E1038" s="33" t="s">
        <v>205</v>
      </c>
      <c r="F1038" s="33" t="s">
        <v>257</v>
      </c>
      <c r="G1038" s="33" t="s">
        <v>332</v>
      </c>
      <c r="H1038" s="33" t="s">
        <v>0</v>
      </c>
      <c r="I1038" s="33" t="s">
        <v>78</v>
      </c>
      <c r="J1038" s="33" t="s">
        <v>78</v>
      </c>
      <c r="K1038" s="33" t="s">
        <v>78</v>
      </c>
      <c r="L1038" s="33" t="s">
        <v>39</v>
      </c>
      <c r="M1038" s="33" t="s">
        <v>608</v>
      </c>
      <c r="N1038" s="33">
        <v>1050</v>
      </c>
      <c r="P1038" s="33">
        <v>400</v>
      </c>
      <c r="Q1038" s="33">
        <v>1610</v>
      </c>
      <c r="S1038" s="33">
        <v>1200</v>
      </c>
      <c r="T1038" s="33">
        <v>560</v>
      </c>
      <c r="V1038" s="33">
        <v>800</v>
      </c>
      <c r="Y1038" s="33">
        <v>800</v>
      </c>
      <c r="AA1038" s="33">
        <v>800</v>
      </c>
    </row>
    <row r="1039" spans="1:27" x14ac:dyDescent="0.3">
      <c r="A1039" s="33" t="str">
        <f t="shared" si="32"/>
        <v>产前</v>
      </c>
      <c r="B1039" s="34" t="str">
        <f t="shared" si="33"/>
        <v/>
      </c>
      <c r="C1039" s="33" t="s">
        <v>33</v>
      </c>
      <c r="D1039" s="33" t="s">
        <v>186</v>
      </c>
      <c r="E1039" s="33" t="s">
        <v>205</v>
      </c>
      <c r="F1039" s="33" t="s">
        <v>257</v>
      </c>
      <c r="G1039" s="33" t="s">
        <v>332</v>
      </c>
      <c r="H1039" s="33" t="s">
        <v>0</v>
      </c>
      <c r="I1039" s="33" t="s">
        <v>45</v>
      </c>
      <c r="J1039" s="33" t="s">
        <v>46</v>
      </c>
      <c r="K1039" s="33" t="s">
        <v>58</v>
      </c>
      <c r="L1039" s="33" t="s">
        <v>39</v>
      </c>
      <c r="M1039" s="33" t="s">
        <v>608</v>
      </c>
      <c r="P1039" s="33">
        <v>58.600000143051098</v>
      </c>
      <c r="S1039" s="33">
        <v>58.600000143051098</v>
      </c>
      <c r="V1039" s="33">
        <v>0</v>
      </c>
    </row>
    <row r="1040" spans="1:27" x14ac:dyDescent="0.3">
      <c r="A1040" s="33" t="str">
        <f t="shared" si="32"/>
        <v>仪器设备</v>
      </c>
      <c r="B1040" s="34" t="str">
        <f t="shared" si="33"/>
        <v/>
      </c>
      <c r="C1040" s="33" t="s">
        <v>33</v>
      </c>
      <c r="D1040" s="33" t="s">
        <v>186</v>
      </c>
      <c r="E1040" s="33" t="s">
        <v>205</v>
      </c>
      <c r="F1040" s="33" t="s">
        <v>257</v>
      </c>
      <c r="G1040" s="33" t="s">
        <v>332</v>
      </c>
      <c r="H1040" s="33" t="s">
        <v>0</v>
      </c>
      <c r="I1040" s="33" t="s">
        <v>66</v>
      </c>
      <c r="J1040" s="33" t="s">
        <v>67</v>
      </c>
      <c r="K1040" s="33" t="s">
        <v>58</v>
      </c>
      <c r="L1040" s="33" t="s">
        <v>68</v>
      </c>
      <c r="M1040" s="33" t="s">
        <v>608</v>
      </c>
      <c r="P1040" s="33">
        <v>5.6999998092651403</v>
      </c>
      <c r="S1040" s="33">
        <v>5.6999998092651403</v>
      </c>
    </row>
    <row r="1041" spans="1:27" x14ac:dyDescent="0.3">
      <c r="A1041" s="33" t="str">
        <f t="shared" si="32"/>
        <v>产前</v>
      </c>
      <c r="B1041" s="34" t="str">
        <f t="shared" si="33"/>
        <v/>
      </c>
      <c r="C1041" s="33" t="s">
        <v>33</v>
      </c>
      <c r="D1041" s="33" t="s">
        <v>186</v>
      </c>
      <c r="E1041" s="33" t="s">
        <v>205</v>
      </c>
      <c r="F1041" s="33" t="s">
        <v>257</v>
      </c>
      <c r="G1041" s="33" t="s">
        <v>332</v>
      </c>
      <c r="H1041" s="33" t="s">
        <v>0</v>
      </c>
      <c r="I1041" s="33" t="s">
        <v>229</v>
      </c>
      <c r="J1041" s="33" t="s">
        <v>229</v>
      </c>
      <c r="K1041" s="33" t="s">
        <v>58</v>
      </c>
      <c r="L1041" s="33" t="s">
        <v>39</v>
      </c>
      <c r="M1041" s="33" t="s">
        <v>609</v>
      </c>
      <c r="N1041" s="33">
        <v>10.800000190734901</v>
      </c>
      <c r="Q1041" s="33">
        <v>16.200000286102298</v>
      </c>
      <c r="T1041" s="33">
        <v>5.4000000953674299</v>
      </c>
    </row>
    <row r="1042" spans="1:27" x14ac:dyDescent="0.3">
      <c r="A1042" s="33" t="str">
        <f t="shared" si="32"/>
        <v>产前</v>
      </c>
      <c r="B1042" s="34" t="str">
        <f t="shared" si="33"/>
        <v>血清学筛查</v>
      </c>
      <c r="C1042" s="33" t="s">
        <v>33</v>
      </c>
      <c r="D1042" s="33" t="s">
        <v>186</v>
      </c>
      <c r="E1042" s="33" t="s">
        <v>205</v>
      </c>
      <c r="F1042" s="33" t="s">
        <v>257</v>
      </c>
      <c r="G1042" s="33" t="s">
        <v>332</v>
      </c>
      <c r="H1042" s="33" t="s">
        <v>0</v>
      </c>
      <c r="I1042" s="33" t="s">
        <v>79</v>
      </c>
      <c r="J1042" s="33" t="s">
        <v>80</v>
      </c>
      <c r="K1042" s="33" t="s">
        <v>79</v>
      </c>
      <c r="L1042" s="33" t="s">
        <v>39</v>
      </c>
      <c r="M1042" s="33" t="s">
        <v>608</v>
      </c>
      <c r="N1042" s="33">
        <v>240.90000152587899</v>
      </c>
      <c r="P1042" s="33">
        <v>320</v>
      </c>
      <c r="Q1042" s="33">
        <v>372.90000152587902</v>
      </c>
      <c r="S1042" s="33">
        <v>320</v>
      </c>
      <c r="T1042" s="33">
        <v>132</v>
      </c>
      <c r="V1042" s="33">
        <v>126.720001220703</v>
      </c>
    </row>
    <row r="1043" spans="1:27" x14ac:dyDescent="0.3">
      <c r="A1043" s="33" t="str">
        <f t="shared" si="32"/>
        <v>产前</v>
      </c>
      <c r="B1043" s="34" t="str">
        <f t="shared" si="33"/>
        <v>血清学筛查</v>
      </c>
      <c r="C1043" s="33" t="s">
        <v>33</v>
      </c>
      <c r="D1043" s="33" t="s">
        <v>186</v>
      </c>
      <c r="E1043" s="33" t="s">
        <v>205</v>
      </c>
      <c r="F1043" s="33" t="s">
        <v>257</v>
      </c>
      <c r="G1043" s="33" t="s">
        <v>332</v>
      </c>
      <c r="H1043" s="33" t="s">
        <v>0</v>
      </c>
      <c r="I1043" s="33" t="s">
        <v>79</v>
      </c>
      <c r="J1043" s="33" t="s">
        <v>102</v>
      </c>
      <c r="K1043" s="33" t="s">
        <v>79</v>
      </c>
      <c r="L1043" s="33" t="s">
        <v>39</v>
      </c>
      <c r="M1043" s="33" t="s">
        <v>608</v>
      </c>
      <c r="N1043" s="33">
        <v>10</v>
      </c>
      <c r="P1043" s="33">
        <v>15.050000190734901</v>
      </c>
      <c r="Q1043" s="33">
        <v>17.5</v>
      </c>
      <c r="S1043" s="33">
        <v>15.050000190734901</v>
      </c>
      <c r="T1043" s="33">
        <v>7.5</v>
      </c>
      <c r="V1043" s="33">
        <v>48</v>
      </c>
    </row>
    <row r="1044" spans="1:27" x14ac:dyDescent="0.3">
      <c r="A1044" s="33" t="str">
        <f t="shared" si="32"/>
        <v>产前</v>
      </c>
      <c r="B1044" s="34" t="str">
        <f t="shared" si="33"/>
        <v>血清学筛查</v>
      </c>
      <c r="C1044" s="33" t="s">
        <v>33</v>
      </c>
      <c r="D1044" s="33" t="s">
        <v>186</v>
      </c>
      <c r="E1044" s="33" t="s">
        <v>205</v>
      </c>
      <c r="F1044" s="33" t="s">
        <v>257</v>
      </c>
      <c r="G1044" s="33" t="s">
        <v>332</v>
      </c>
      <c r="H1044" s="33" t="s">
        <v>0</v>
      </c>
      <c r="I1044" s="33" t="s">
        <v>79</v>
      </c>
      <c r="J1044" s="33" t="s">
        <v>103</v>
      </c>
      <c r="K1044" s="33" t="s">
        <v>79</v>
      </c>
      <c r="L1044" s="33" t="s">
        <v>39</v>
      </c>
      <c r="M1044" s="33" t="s">
        <v>608</v>
      </c>
      <c r="N1044" s="33">
        <v>16</v>
      </c>
      <c r="P1044" s="33">
        <v>21.850000381469702</v>
      </c>
      <c r="Q1044" s="33">
        <v>28</v>
      </c>
      <c r="S1044" s="33">
        <v>21.850000381469702</v>
      </c>
      <c r="T1044" s="33">
        <v>12</v>
      </c>
      <c r="V1044" s="33">
        <v>76.800003051757798</v>
      </c>
    </row>
    <row r="1045" spans="1:27" x14ac:dyDescent="0.3">
      <c r="A1045" s="33" t="str">
        <f t="shared" si="32"/>
        <v>产前</v>
      </c>
      <c r="B1045" s="34" t="str">
        <f t="shared" si="33"/>
        <v/>
      </c>
      <c r="C1045" s="33" t="s">
        <v>33</v>
      </c>
      <c r="D1045" s="33" t="s">
        <v>186</v>
      </c>
      <c r="E1045" s="33" t="s">
        <v>205</v>
      </c>
      <c r="F1045" s="33" t="s">
        <v>257</v>
      </c>
      <c r="G1045" s="33" t="s">
        <v>332</v>
      </c>
      <c r="H1045" s="33" t="s">
        <v>0</v>
      </c>
      <c r="I1045" s="33" t="s">
        <v>79</v>
      </c>
      <c r="J1045" s="33" t="s">
        <v>104</v>
      </c>
      <c r="K1045" s="33" t="s">
        <v>58</v>
      </c>
      <c r="L1045" s="33" t="s">
        <v>39</v>
      </c>
      <c r="M1045" s="33" t="s">
        <v>608</v>
      </c>
      <c r="P1045" s="33">
        <v>0</v>
      </c>
      <c r="S1045" s="33">
        <v>5</v>
      </c>
      <c r="Y1045" s="33">
        <v>5</v>
      </c>
      <c r="AA1045" s="33">
        <v>5</v>
      </c>
    </row>
    <row r="1046" spans="1:27" x14ac:dyDescent="0.3">
      <c r="A1046" s="33" t="str">
        <f t="shared" si="32"/>
        <v>产前</v>
      </c>
      <c r="B1046" s="34" t="str">
        <f t="shared" si="33"/>
        <v/>
      </c>
      <c r="C1046" s="33" t="s">
        <v>33</v>
      </c>
      <c r="D1046" s="33" t="s">
        <v>186</v>
      </c>
      <c r="E1046" s="33" t="s">
        <v>205</v>
      </c>
      <c r="F1046" s="33" t="s">
        <v>257</v>
      </c>
      <c r="G1046" s="33" t="s">
        <v>332</v>
      </c>
      <c r="H1046" s="33" t="s">
        <v>0</v>
      </c>
      <c r="I1046" s="33" t="s">
        <v>79</v>
      </c>
      <c r="J1046" s="33" t="s">
        <v>82</v>
      </c>
      <c r="K1046" s="33" t="s">
        <v>58</v>
      </c>
      <c r="L1046" s="33" t="s">
        <v>39</v>
      </c>
      <c r="M1046" s="33" t="s">
        <v>608</v>
      </c>
      <c r="N1046" s="33">
        <v>0</v>
      </c>
      <c r="P1046" s="33">
        <v>0</v>
      </c>
      <c r="Q1046" s="33">
        <v>3</v>
      </c>
      <c r="S1046" s="33">
        <v>4</v>
      </c>
      <c r="T1046" s="33">
        <v>3</v>
      </c>
      <c r="Y1046" s="33">
        <v>4</v>
      </c>
      <c r="AA1046" s="33">
        <v>4</v>
      </c>
    </row>
    <row r="1047" spans="1:27" x14ac:dyDescent="0.3">
      <c r="A1047" s="33" t="str">
        <f t="shared" si="32"/>
        <v>产前</v>
      </c>
      <c r="B1047" s="34" t="str">
        <f t="shared" si="33"/>
        <v>CMA_产品类</v>
      </c>
      <c r="C1047" s="33" t="s">
        <v>33</v>
      </c>
      <c r="D1047" s="33" t="s">
        <v>186</v>
      </c>
      <c r="E1047" s="33" t="s">
        <v>205</v>
      </c>
      <c r="F1047" s="33" t="s">
        <v>257</v>
      </c>
      <c r="G1047" s="33" t="s">
        <v>332</v>
      </c>
      <c r="H1047" s="33" t="s">
        <v>0</v>
      </c>
      <c r="I1047" s="33" t="s">
        <v>37</v>
      </c>
      <c r="J1047" s="33" t="s">
        <v>38</v>
      </c>
      <c r="K1047" s="33" t="s">
        <v>38</v>
      </c>
      <c r="L1047" s="33" t="s">
        <v>39</v>
      </c>
      <c r="M1047" s="33" t="s">
        <v>608</v>
      </c>
      <c r="N1047" s="33">
        <v>1232</v>
      </c>
      <c r="P1047" s="33">
        <v>0</v>
      </c>
      <c r="Q1047" s="33">
        <v>1848</v>
      </c>
      <c r="S1047" s="33">
        <v>336</v>
      </c>
      <c r="T1047" s="33">
        <v>616</v>
      </c>
      <c r="V1047" s="33">
        <v>403.20001220703102</v>
      </c>
      <c r="Z1047" s="33">
        <v>336</v>
      </c>
      <c r="AA1047" s="33">
        <v>336</v>
      </c>
    </row>
    <row r="1048" spans="1:27" x14ac:dyDescent="0.3">
      <c r="A1048" s="33" t="str">
        <f t="shared" si="32"/>
        <v>产前</v>
      </c>
      <c r="B1048" s="34" t="str">
        <f t="shared" si="33"/>
        <v/>
      </c>
      <c r="C1048" s="33" t="s">
        <v>33</v>
      </c>
      <c r="D1048" s="33" t="s">
        <v>186</v>
      </c>
      <c r="E1048" s="33" t="s">
        <v>205</v>
      </c>
      <c r="F1048" s="33" t="s">
        <v>257</v>
      </c>
      <c r="G1048" s="33" t="s">
        <v>332</v>
      </c>
      <c r="H1048" s="33" t="s">
        <v>0</v>
      </c>
      <c r="I1048" s="33" t="s">
        <v>37</v>
      </c>
      <c r="J1048" s="33" t="s">
        <v>106</v>
      </c>
      <c r="K1048" s="33" t="s">
        <v>58</v>
      </c>
      <c r="L1048" s="33" t="s">
        <v>39</v>
      </c>
      <c r="M1048" s="33" t="s">
        <v>609</v>
      </c>
      <c r="N1048" s="33">
        <v>0</v>
      </c>
      <c r="P1048" s="33">
        <v>5</v>
      </c>
      <c r="Q1048" s="33">
        <v>5.4000000953674299</v>
      </c>
      <c r="S1048" s="33">
        <v>5</v>
      </c>
      <c r="T1048" s="33">
        <v>5.4000000953674299</v>
      </c>
    </row>
    <row r="1049" spans="1:27" x14ac:dyDescent="0.3">
      <c r="A1049" s="33" t="str">
        <f t="shared" si="32"/>
        <v>新生儿</v>
      </c>
      <c r="B1049" s="34" t="str">
        <f t="shared" si="33"/>
        <v>常规新筛</v>
      </c>
      <c r="C1049" s="33" t="s">
        <v>33</v>
      </c>
      <c r="D1049" s="33" t="s">
        <v>186</v>
      </c>
      <c r="E1049" s="33" t="s">
        <v>205</v>
      </c>
      <c r="F1049" s="33" t="s">
        <v>257</v>
      </c>
      <c r="G1049" s="33" t="s">
        <v>332</v>
      </c>
      <c r="H1049" s="33" t="s">
        <v>1</v>
      </c>
      <c r="I1049" s="33" t="s">
        <v>60</v>
      </c>
      <c r="J1049" s="33" t="s">
        <v>87</v>
      </c>
      <c r="K1049" s="33" t="s">
        <v>667</v>
      </c>
      <c r="L1049" s="33" t="s">
        <v>39</v>
      </c>
      <c r="M1049" s="33" t="s">
        <v>608</v>
      </c>
      <c r="N1049" s="33">
        <v>202.299995422363</v>
      </c>
      <c r="P1049" s="33">
        <v>0</v>
      </c>
      <c r="Q1049" s="33">
        <v>333.199989318848</v>
      </c>
      <c r="S1049" s="33">
        <v>452.36999511718801</v>
      </c>
      <c r="T1049" s="33">
        <v>130.89999389648401</v>
      </c>
      <c r="V1049" s="33">
        <v>301.57998657226602</v>
      </c>
      <c r="Y1049" s="33">
        <v>452.36999511718801</v>
      </c>
      <c r="AA1049" s="33">
        <v>452.36999511718801</v>
      </c>
    </row>
    <row r="1050" spans="1:27" x14ac:dyDescent="0.3">
      <c r="A1050" s="33" t="str">
        <f t="shared" si="32"/>
        <v>新生儿</v>
      </c>
      <c r="B1050" s="34" t="str">
        <f t="shared" si="33"/>
        <v>常规新筛</v>
      </c>
      <c r="C1050" s="33" t="s">
        <v>33</v>
      </c>
      <c r="D1050" s="33" t="s">
        <v>186</v>
      </c>
      <c r="E1050" s="33" t="s">
        <v>205</v>
      </c>
      <c r="F1050" s="33" t="s">
        <v>257</v>
      </c>
      <c r="G1050" s="33" t="s">
        <v>332</v>
      </c>
      <c r="H1050" s="33" t="s">
        <v>1</v>
      </c>
      <c r="I1050" s="33" t="s">
        <v>60</v>
      </c>
      <c r="J1050" s="33" t="s">
        <v>90</v>
      </c>
      <c r="K1050" s="33" t="s">
        <v>667</v>
      </c>
      <c r="L1050" s="33" t="s">
        <v>39</v>
      </c>
      <c r="M1050" s="33" t="s">
        <v>608</v>
      </c>
      <c r="N1050" s="33">
        <v>143.65000152587899</v>
      </c>
      <c r="P1050" s="33">
        <v>321.239990234375</v>
      </c>
      <c r="Q1050" s="33">
        <v>236.59999847412101</v>
      </c>
      <c r="S1050" s="33">
        <v>321.239990234375</v>
      </c>
      <c r="T1050" s="33">
        <v>92.949996948242202</v>
      </c>
    </row>
    <row r="1051" spans="1:27" x14ac:dyDescent="0.3">
      <c r="A1051" s="33" t="str">
        <f t="shared" si="32"/>
        <v>新生儿</v>
      </c>
      <c r="B1051" s="34" t="str">
        <f t="shared" si="33"/>
        <v/>
      </c>
      <c r="C1051" s="33" t="s">
        <v>33</v>
      </c>
      <c r="D1051" s="33" t="s">
        <v>186</v>
      </c>
      <c r="E1051" s="33" t="s">
        <v>205</v>
      </c>
      <c r="F1051" s="33" t="s">
        <v>257</v>
      </c>
      <c r="G1051" s="33" t="s">
        <v>332</v>
      </c>
      <c r="H1051" s="33" t="s">
        <v>1</v>
      </c>
      <c r="I1051" s="33" t="s">
        <v>60</v>
      </c>
      <c r="J1051" s="33" t="s">
        <v>61</v>
      </c>
      <c r="K1051" s="33" t="s">
        <v>58</v>
      </c>
      <c r="L1051" s="33" t="s">
        <v>39</v>
      </c>
      <c r="M1051" s="33" t="s">
        <v>608</v>
      </c>
      <c r="P1051" s="33">
        <v>13.993000030517599</v>
      </c>
      <c r="S1051" s="33">
        <v>41.9799995422363</v>
      </c>
      <c r="Z1051" s="33">
        <v>27.9869995117188</v>
      </c>
      <c r="AA1051" s="33">
        <v>27.9869995117188</v>
      </c>
    </row>
    <row r="1052" spans="1:27" x14ac:dyDescent="0.3">
      <c r="A1052" s="33" t="str">
        <f t="shared" si="32"/>
        <v>新生儿</v>
      </c>
      <c r="B1052" s="34" t="str">
        <f t="shared" si="33"/>
        <v/>
      </c>
      <c r="C1052" s="33" t="s">
        <v>33</v>
      </c>
      <c r="D1052" s="33" t="s">
        <v>186</v>
      </c>
      <c r="E1052" s="33" t="s">
        <v>205</v>
      </c>
      <c r="F1052" s="33" t="s">
        <v>257</v>
      </c>
      <c r="G1052" s="33" t="s">
        <v>332</v>
      </c>
      <c r="H1052" s="33" t="s">
        <v>1</v>
      </c>
      <c r="I1052" s="33" t="s">
        <v>60</v>
      </c>
      <c r="J1052" s="33" t="s">
        <v>191</v>
      </c>
      <c r="K1052" s="33" t="s">
        <v>58</v>
      </c>
      <c r="L1052" s="33" t="s">
        <v>39</v>
      </c>
      <c r="M1052" s="33" t="s">
        <v>608</v>
      </c>
      <c r="N1052" s="33">
        <v>0</v>
      </c>
      <c r="P1052" s="33">
        <v>12</v>
      </c>
      <c r="Q1052" s="33">
        <v>12</v>
      </c>
      <c r="S1052" s="33">
        <v>12</v>
      </c>
      <c r="T1052" s="33">
        <v>12</v>
      </c>
    </row>
    <row r="1053" spans="1:27" x14ac:dyDescent="0.3">
      <c r="A1053" s="33" t="str">
        <f t="shared" si="32"/>
        <v>新生儿</v>
      </c>
      <c r="B1053" s="34" t="str">
        <f t="shared" si="33"/>
        <v>MSMS</v>
      </c>
      <c r="C1053" s="33" t="s">
        <v>33</v>
      </c>
      <c r="D1053" s="33" t="s">
        <v>186</v>
      </c>
      <c r="E1053" s="33" t="s">
        <v>205</v>
      </c>
      <c r="F1053" s="33" t="s">
        <v>257</v>
      </c>
      <c r="G1053" s="33" t="s">
        <v>332</v>
      </c>
      <c r="H1053" s="33" t="s">
        <v>1</v>
      </c>
      <c r="I1053" s="33" t="s">
        <v>47</v>
      </c>
      <c r="J1053" s="33" t="s">
        <v>48</v>
      </c>
      <c r="K1053" s="33" t="s">
        <v>591</v>
      </c>
      <c r="L1053" s="33" t="s">
        <v>39</v>
      </c>
      <c r="M1053" s="33" t="s">
        <v>608</v>
      </c>
      <c r="N1053" s="33">
        <v>0</v>
      </c>
      <c r="P1053" s="33">
        <v>0</v>
      </c>
      <c r="Q1053" s="33">
        <v>1500</v>
      </c>
      <c r="S1053" s="33">
        <v>1656</v>
      </c>
      <c r="T1053" s="33">
        <v>1500</v>
      </c>
      <c r="V1053" s="33">
        <v>1656</v>
      </c>
      <c r="Y1053" s="33">
        <v>1656</v>
      </c>
      <c r="AA1053" s="33">
        <v>1656</v>
      </c>
    </row>
    <row r="1054" spans="1:27" x14ac:dyDescent="0.3">
      <c r="A1054" s="33" t="str">
        <f t="shared" si="32"/>
        <v>新生儿</v>
      </c>
      <c r="B1054" s="34" t="str">
        <f t="shared" si="33"/>
        <v>代谢病诊断</v>
      </c>
      <c r="C1054" s="33" t="s">
        <v>33</v>
      </c>
      <c r="D1054" s="33" t="s">
        <v>186</v>
      </c>
      <c r="E1054" s="33" t="s">
        <v>205</v>
      </c>
      <c r="F1054" s="33" t="s">
        <v>257</v>
      </c>
      <c r="G1054" s="33" t="s">
        <v>332</v>
      </c>
      <c r="H1054" s="33" t="s">
        <v>1</v>
      </c>
      <c r="I1054" s="33" t="s">
        <v>95</v>
      </c>
      <c r="J1054" s="33" t="s">
        <v>109</v>
      </c>
      <c r="K1054" s="33" t="s">
        <v>587</v>
      </c>
      <c r="L1054" s="33" t="s">
        <v>39</v>
      </c>
      <c r="M1054" s="33" t="s">
        <v>609</v>
      </c>
      <c r="P1054" s="33">
        <v>0.80000001192092896</v>
      </c>
      <c r="S1054" s="33">
        <v>1.2000000178813901</v>
      </c>
      <c r="X1054" s="33">
        <v>0.40000000596046398</v>
      </c>
      <c r="AA1054" s="33">
        <v>0.40000000596046398</v>
      </c>
    </row>
    <row r="1055" spans="1:27" x14ac:dyDescent="0.3">
      <c r="A1055" s="33" t="str">
        <f t="shared" si="32"/>
        <v>新生儿</v>
      </c>
      <c r="B1055" s="34" t="str">
        <f t="shared" si="33"/>
        <v>代谢病诊断</v>
      </c>
      <c r="C1055" s="33" t="s">
        <v>33</v>
      </c>
      <c r="D1055" s="33" t="s">
        <v>186</v>
      </c>
      <c r="E1055" s="33" t="s">
        <v>205</v>
      </c>
      <c r="F1055" s="33" t="s">
        <v>257</v>
      </c>
      <c r="G1055" s="33" t="s">
        <v>332</v>
      </c>
      <c r="H1055" s="33" t="s">
        <v>1</v>
      </c>
      <c r="I1055" s="33" t="s">
        <v>95</v>
      </c>
      <c r="J1055" s="33" t="s">
        <v>96</v>
      </c>
      <c r="K1055" s="33" t="s">
        <v>587</v>
      </c>
      <c r="L1055" s="33" t="s">
        <v>39</v>
      </c>
      <c r="M1055" s="33" t="s">
        <v>609</v>
      </c>
      <c r="P1055" s="33">
        <v>1</v>
      </c>
      <c r="S1055" s="33">
        <v>2</v>
      </c>
      <c r="Z1055" s="33">
        <v>1</v>
      </c>
      <c r="AA1055" s="33">
        <v>1</v>
      </c>
    </row>
    <row r="1056" spans="1:27" x14ac:dyDescent="0.3">
      <c r="A1056" s="33" t="str">
        <f t="shared" si="32"/>
        <v>产前</v>
      </c>
      <c r="B1056" s="34" t="str">
        <f t="shared" si="33"/>
        <v>血清学筛查</v>
      </c>
      <c r="C1056" s="33" t="s">
        <v>33</v>
      </c>
      <c r="D1056" s="33" t="s">
        <v>186</v>
      </c>
      <c r="E1056" s="33" t="s">
        <v>205</v>
      </c>
      <c r="F1056" s="33" t="s">
        <v>257</v>
      </c>
      <c r="G1056" s="33" t="s">
        <v>333</v>
      </c>
      <c r="H1056" s="33" t="s">
        <v>0</v>
      </c>
      <c r="I1056" s="33" t="s">
        <v>79</v>
      </c>
      <c r="J1056" s="33" t="s">
        <v>80</v>
      </c>
      <c r="K1056" s="33" t="s">
        <v>79</v>
      </c>
      <c r="L1056" s="33" t="s">
        <v>39</v>
      </c>
      <c r="M1056" s="33" t="s">
        <v>608</v>
      </c>
      <c r="N1056" s="33">
        <v>0</v>
      </c>
      <c r="Q1056" s="33">
        <v>31.680000305175799</v>
      </c>
      <c r="T1056" s="33">
        <v>31.680000305175799</v>
      </c>
    </row>
    <row r="1057" spans="1:27" x14ac:dyDescent="0.3">
      <c r="A1057" s="33" t="str">
        <f t="shared" si="32"/>
        <v>产前</v>
      </c>
      <c r="B1057" s="34" t="str">
        <f t="shared" si="33"/>
        <v/>
      </c>
      <c r="C1057" s="33" t="s">
        <v>33</v>
      </c>
      <c r="D1057" s="33" t="s">
        <v>186</v>
      </c>
      <c r="E1057" s="33" t="s">
        <v>205</v>
      </c>
      <c r="F1057" s="33" t="s">
        <v>257</v>
      </c>
      <c r="G1057" s="33" t="s">
        <v>333</v>
      </c>
      <c r="H1057" s="33" t="s">
        <v>0</v>
      </c>
      <c r="I1057" s="33" t="s">
        <v>79</v>
      </c>
      <c r="J1057" s="33" t="s">
        <v>82</v>
      </c>
      <c r="K1057" s="33" t="s">
        <v>58</v>
      </c>
      <c r="L1057" s="33" t="s">
        <v>39</v>
      </c>
      <c r="M1057" s="33" t="s">
        <v>608</v>
      </c>
      <c r="N1057" s="33">
        <v>0</v>
      </c>
      <c r="Q1057" s="33">
        <v>1</v>
      </c>
      <c r="T1057" s="33">
        <v>1</v>
      </c>
    </row>
    <row r="1058" spans="1:27" x14ac:dyDescent="0.3">
      <c r="A1058" s="33" t="str">
        <f t="shared" si="32"/>
        <v>产前</v>
      </c>
      <c r="B1058" s="34" t="str">
        <f t="shared" si="33"/>
        <v/>
      </c>
      <c r="C1058" s="33" t="s">
        <v>33</v>
      </c>
      <c r="D1058" s="33" t="s">
        <v>186</v>
      </c>
      <c r="E1058" s="33" t="s">
        <v>205</v>
      </c>
      <c r="F1058" s="33" t="s">
        <v>257</v>
      </c>
      <c r="G1058" s="33" t="s">
        <v>334</v>
      </c>
      <c r="H1058" s="33" t="s">
        <v>0</v>
      </c>
      <c r="I1058" s="33" t="s">
        <v>45</v>
      </c>
      <c r="J1058" s="33" t="s">
        <v>46</v>
      </c>
      <c r="K1058" s="33" t="s">
        <v>58</v>
      </c>
      <c r="L1058" s="33" t="s">
        <v>39</v>
      </c>
      <c r="M1058" s="33" t="s">
        <v>608</v>
      </c>
      <c r="P1058" s="33">
        <v>18.600000143051101</v>
      </c>
      <c r="S1058" s="33">
        <v>21.0000002384186</v>
      </c>
      <c r="Z1058" s="33">
        <v>2.4000000953674299</v>
      </c>
      <c r="AA1058" s="33">
        <v>2.4000000953674299</v>
      </c>
    </row>
    <row r="1059" spans="1:27" x14ac:dyDescent="0.3">
      <c r="A1059" s="33" t="str">
        <f t="shared" si="32"/>
        <v>产前</v>
      </c>
      <c r="B1059" s="34" t="str">
        <f t="shared" si="33"/>
        <v>血清学筛查</v>
      </c>
      <c r="C1059" s="33" t="s">
        <v>33</v>
      </c>
      <c r="D1059" s="33" t="s">
        <v>186</v>
      </c>
      <c r="E1059" s="33" t="s">
        <v>205</v>
      </c>
      <c r="F1059" s="33" t="s">
        <v>257</v>
      </c>
      <c r="G1059" s="33" t="s">
        <v>334</v>
      </c>
      <c r="H1059" s="33" t="s">
        <v>0</v>
      </c>
      <c r="I1059" s="33" t="s">
        <v>79</v>
      </c>
      <c r="J1059" s="33" t="s">
        <v>80</v>
      </c>
      <c r="K1059" s="33" t="s">
        <v>79</v>
      </c>
      <c r="L1059" s="33" t="s">
        <v>39</v>
      </c>
      <c r="M1059" s="33" t="s">
        <v>608</v>
      </c>
      <c r="P1059" s="33">
        <v>23.799999952316298</v>
      </c>
      <c r="S1059" s="33">
        <v>23.799999952316298</v>
      </c>
    </row>
    <row r="1060" spans="1:27" x14ac:dyDescent="0.3">
      <c r="A1060" s="33" t="str">
        <f t="shared" si="32"/>
        <v>产前</v>
      </c>
      <c r="B1060" s="34" t="str">
        <f t="shared" si="33"/>
        <v>血清学筛查</v>
      </c>
      <c r="C1060" s="33" t="s">
        <v>33</v>
      </c>
      <c r="D1060" s="33" t="s">
        <v>186</v>
      </c>
      <c r="E1060" s="33" t="s">
        <v>205</v>
      </c>
      <c r="F1060" s="33" t="s">
        <v>257</v>
      </c>
      <c r="G1060" s="33" t="s">
        <v>334</v>
      </c>
      <c r="H1060" s="33" t="s">
        <v>0</v>
      </c>
      <c r="I1060" s="33" t="s">
        <v>79</v>
      </c>
      <c r="J1060" s="33" t="s">
        <v>102</v>
      </c>
      <c r="K1060" s="33" t="s">
        <v>79</v>
      </c>
      <c r="L1060" s="33" t="s">
        <v>39</v>
      </c>
      <c r="M1060" s="33" t="s">
        <v>608</v>
      </c>
      <c r="P1060" s="33">
        <v>42.140000104904203</v>
      </c>
      <c r="S1060" s="33">
        <v>42.140000104904203</v>
      </c>
    </row>
    <row r="1061" spans="1:27" x14ac:dyDescent="0.3">
      <c r="A1061" s="33" t="str">
        <f t="shared" si="32"/>
        <v>产前</v>
      </c>
      <c r="B1061" s="34" t="str">
        <f t="shared" si="33"/>
        <v/>
      </c>
      <c r="C1061" s="33" t="s">
        <v>33</v>
      </c>
      <c r="D1061" s="33" t="s">
        <v>186</v>
      </c>
      <c r="E1061" s="33" t="s">
        <v>205</v>
      </c>
      <c r="F1061" s="33" t="s">
        <v>257</v>
      </c>
      <c r="G1061" s="33" t="s">
        <v>334</v>
      </c>
      <c r="H1061" s="33" t="s">
        <v>0</v>
      </c>
      <c r="I1061" s="33" t="s">
        <v>79</v>
      </c>
      <c r="J1061" s="33" t="s">
        <v>82</v>
      </c>
      <c r="K1061" s="33" t="s">
        <v>58</v>
      </c>
      <c r="L1061" s="33" t="s">
        <v>39</v>
      </c>
      <c r="M1061" s="33" t="s">
        <v>608</v>
      </c>
      <c r="P1061" s="33">
        <v>1</v>
      </c>
      <c r="S1061" s="33">
        <v>3</v>
      </c>
      <c r="V1061" s="33">
        <v>0</v>
      </c>
      <c r="Z1061" s="33">
        <v>2</v>
      </c>
      <c r="AA1061" s="33">
        <v>2</v>
      </c>
    </row>
    <row r="1062" spans="1:27" x14ac:dyDescent="0.3">
      <c r="A1062" s="33" t="str">
        <f t="shared" si="32"/>
        <v>新生儿</v>
      </c>
      <c r="B1062" s="34" t="str">
        <f t="shared" si="33"/>
        <v/>
      </c>
      <c r="C1062" s="33" t="s">
        <v>33</v>
      </c>
      <c r="D1062" s="33" t="s">
        <v>186</v>
      </c>
      <c r="E1062" s="33" t="s">
        <v>205</v>
      </c>
      <c r="F1062" s="33" t="s">
        <v>257</v>
      </c>
      <c r="G1062" s="33" t="s">
        <v>334</v>
      </c>
      <c r="H1062" s="33" t="s">
        <v>1</v>
      </c>
      <c r="I1062" s="33" t="s">
        <v>60</v>
      </c>
      <c r="J1062" s="33" t="s">
        <v>91</v>
      </c>
      <c r="K1062" s="33" t="s">
        <v>58</v>
      </c>
      <c r="L1062" s="33" t="s">
        <v>39</v>
      </c>
      <c r="M1062" s="33" t="s">
        <v>608</v>
      </c>
      <c r="P1062" s="33">
        <v>0.60000002384185802</v>
      </c>
      <c r="S1062" s="33">
        <v>0.60000002384185802</v>
      </c>
    </row>
    <row r="1063" spans="1:27" x14ac:dyDescent="0.3">
      <c r="A1063" s="33" t="str">
        <f t="shared" si="32"/>
        <v>产前</v>
      </c>
      <c r="B1063" s="34" t="str">
        <f t="shared" si="33"/>
        <v/>
      </c>
      <c r="C1063" s="33" t="s">
        <v>33</v>
      </c>
      <c r="D1063" s="33" t="s">
        <v>186</v>
      </c>
      <c r="E1063" s="33" t="s">
        <v>205</v>
      </c>
      <c r="F1063" s="33" t="s">
        <v>312</v>
      </c>
      <c r="G1063" s="33" t="s">
        <v>335</v>
      </c>
      <c r="H1063" s="33" t="s">
        <v>0</v>
      </c>
      <c r="I1063" s="33" t="s">
        <v>45</v>
      </c>
      <c r="J1063" s="33" t="s">
        <v>46</v>
      </c>
      <c r="K1063" s="33" t="s">
        <v>58</v>
      </c>
      <c r="L1063" s="33" t="s">
        <v>39</v>
      </c>
      <c r="M1063" s="33" t="s">
        <v>608</v>
      </c>
      <c r="P1063" s="33">
        <v>9.0999999046325701</v>
      </c>
      <c r="S1063" s="33">
        <v>9.0999999046325701</v>
      </c>
    </row>
    <row r="1064" spans="1:27" x14ac:dyDescent="0.3">
      <c r="A1064" s="33" t="str">
        <f t="shared" si="32"/>
        <v>产前</v>
      </c>
      <c r="B1064" s="34" t="str">
        <f t="shared" si="33"/>
        <v>血清学筛查</v>
      </c>
      <c r="C1064" s="33" t="s">
        <v>33</v>
      </c>
      <c r="D1064" s="33" t="s">
        <v>186</v>
      </c>
      <c r="E1064" s="33" t="s">
        <v>205</v>
      </c>
      <c r="F1064" s="33" t="s">
        <v>312</v>
      </c>
      <c r="G1064" s="33" t="s">
        <v>335</v>
      </c>
      <c r="H1064" s="33" t="s">
        <v>0</v>
      </c>
      <c r="I1064" s="33" t="s">
        <v>79</v>
      </c>
      <c r="J1064" s="33" t="s">
        <v>80</v>
      </c>
      <c r="K1064" s="33" t="s">
        <v>79</v>
      </c>
      <c r="L1064" s="33" t="s">
        <v>39</v>
      </c>
      <c r="M1064" s="33" t="s">
        <v>608</v>
      </c>
      <c r="N1064" s="33">
        <v>57.599998474121101</v>
      </c>
      <c r="P1064" s="33">
        <v>72</v>
      </c>
      <c r="Q1064" s="33">
        <v>86.399997711181598</v>
      </c>
      <c r="S1064" s="33">
        <v>180</v>
      </c>
      <c r="T1064" s="33">
        <v>28.799999237060501</v>
      </c>
      <c r="Y1064" s="33">
        <v>108</v>
      </c>
      <c r="AA1064" s="33">
        <v>108</v>
      </c>
    </row>
    <row r="1065" spans="1:27" x14ac:dyDescent="0.3">
      <c r="A1065" s="33" t="str">
        <f t="shared" si="32"/>
        <v>产前</v>
      </c>
      <c r="B1065" s="34" t="str">
        <f t="shared" si="33"/>
        <v/>
      </c>
      <c r="C1065" s="33" t="s">
        <v>33</v>
      </c>
      <c r="D1065" s="33" t="s">
        <v>186</v>
      </c>
      <c r="E1065" s="33" t="s">
        <v>205</v>
      </c>
      <c r="F1065" s="33" t="s">
        <v>312</v>
      </c>
      <c r="G1065" s="33" t="s">
        <v>335</v>
      </c>
      <c r="H1065" s="33" t="s">
        <v>0</v>
      </c>
      <c r="I1065" s="33" t="s">
        <v>79</v>
      </c>
      <c r="J1065" s="33" t="s">
        <v>82</v>
      </c>
      <c r="K1065" s="33" t="s">
        <v>58</v>
      </c>
      <c r="L1065" s="33" t="s">
        <v>39</v>
      </c>
      <c r="M1065" s="33" t="s">
        <v>608</v>
      </c>
      <c r="N1065" s="33">
        <v>1</v>
      </c>
      <c r="P1065" s="33">
        <v>2</v>
      </c>
      <c r="Q1065" s="33">
        <v>1</v>
      </c>
      <c r="S1065" s="33">
        <v>2</v>
      </c>
    </row>
    <row r="1066" spans="1:27" x14ac:dyDescent="0.3">
      <c r="A1066" s="33" t="str">
        <f t="shared" si="32"/>
        <v>产前</v>
      </c>
      <c r="B1066" s="34" t="str">
        <f t="shared" si="33"/>
        <v>血清学筛查</v>
      </c>
      <c r="C1066" s="33" t="s">
        <v>33</v>
      </c>
      <c r="D1066" s="33" t="s">
        <v>186</v>
      </c>
      <c r="E1066" s="33" t="s">
        <v>3</v>
      </c>
      <c r="F1066" s="33" t="s">
        <v>336</v>
      </c>
      <c r="G1066" s="33" t="s">
        <v>337</v>
      </c>
      <c r="H1066" s="33" t="s">
        <v>0</v>
      </c>
      <c r="I1066" s="33" t="s">
        <v>79</v>
      </c>
      <c r="J1066" s="33" t="s">
        <v>80</v>
      </c>
      <c r="K1066" s="33" t="s">
        <v>79</v>
      </c>
      <c r="L1066" s="33" t="s">
        <v>39</v>
      </c>
      <c r="M1066" s="33" t="s">
        <v>608</v>
      </c>
      <c r="N1066" s="33">
        <v>85.379997253417997</v>
      </c>
      <c r="Q1066" s="33">
        <v>128.06999588012701</v>
      </c>
      <c r="T1066" s="33">
        <v>42.689998626708999</v>
      </c>
      <c r="V1066" s="33">
        <v>42.689998626708999</v>
      </c>
    </row>
    <row r="1067" spans="1:27" x14ac:dyDescent="0.3">
      <c r="A1067" s="33" t="str">
        <f t="shared" si="32"/>
        <v>产前</v>
      </c>
      <c r="B1067" s="34" t="str">
        <f t="shared" si="33"/>
        <v>血清学筛查</v>
      </c>
      <c r="C1067" s="33" t="s">
        <v>33</v>
      </c>
      <c r="D1067" s="33" t="s">
        <v>186</v>
      </c>
      <c r="E1067" s="33" t="s">
        <v>3</v>
      </c>
      <c r="F1067" s="33" t="s">
        <v>336</v>
      </c>
      <c r="G1067" s="33" t="s">
        <v>337</v>
      </c>
      <c r="H1067" s="33" t="s">
        <v>0</v>
      </c>
      <c r="I1067" s="33" t="s">
        <v>79</v>
      </c>
      <c r="J1067" s="33" t="s">
        <v>102</v>
      </c>
      <c r="K1067" s="33" t="s">
        <v>79</v>
      </c>
      <c r="L1067" s="33" t="s">
        <v>39</v>
      </c>
      <c r="M1067" s="33" t="s">
        <v>608</v>
      </c>
      <c r="N1067" s="33">
        <v>48</v>
      </c>
      <c r="P1067" s="33">
        <v>4.8940000534057599</v>
      </c>
      <c r="Q1067" s="33">
        <v>72</v>
      </c>
      <c r="S1067" s="33">
        <v>4.8940000534057599</v>
      </c>
      <c r="T1067" s="33">
        <v>24</v>
      </c>
      <c r="V1067" s="33">
        <v>24</v>
      </c>
    </row>
    <row r="1068" spans="1:27" x14ac:dyDescent="0.3">
      <c r="A1068" s="33" t="str">
        <f t="shared" si="32"/>
        <v>产前</v>
      </c>
      <c r="B1068" s="34" t="str">
        <f t="shared" si="33"/>
        <v>血清学筛查</v>
      </c>
      <c r="C1068" s="33" t="s">
        <v>33</v>
      </c>
      <c r="D1068" s="33" t="s">
        <v>186</v>
      </c>
      <c r="E1068" s="33" t="s">
        <v>3</v>
      </c>
      <c r="F1068" s="33" t="s">
        <v>336</v>
      </c>
      <c r="G1068" s="33" t="s">
        <v>337</v>
      </c>
      <c r="H1068" s="33" t="s">
        <v>0</v>
      </c>
      <c r="I1068" s="33" t="s">
        <v>79</v>
      </c>
      <c r="J1068" s="33" t="s">
        <v>103</v>
      </c>
      <c r="K1068" s="33" t="s">
        <v>79</v>
      </c>
      <c r="L1068" s="33" t="s">
        <v>39</v>
      </c>
      <c r="M1068" s="33" t="s">
        <v>608</v>
      </c>
      <c r="N1068" s="33">
        <v>71.040000915527301</v>
      </c>
      <c r="Q1068" s="33">
        <v>106.560001373291</v>
      </c>
      <c r="T1068" s="33">
        <v>35.5200004577637</v>
      </c>
      <c r="V1068" s="33">
        <v>35.5200004577637</v>
      </c>
    </row>
    <row r="1069" spans="1:27" x14ac:dyDescent="0.3">
      <c r="A1069" s="33" t="str">
        <f t="shared" si="32"/>
        <v>产前</v>
      </c>
      <c r="B1069" s="34" t="str">
        <f t="shared" si="33"/>
        <v>血清学筛查</v>
      </c>
      <c r="C1069" s="33" t="s">
        <v>33</v>
      </c>
      <c r="D1069" s="33" t="s">
        <v>186</v>
      </c>
      <c r="E1069" s="33" t="s">
        <v>3</v>
      </c>
      <c r="F1069" s="33" t="s">
        <v>336</v>
      </c>
      <c r="G1069" s="33" t="s">
        <v>337</v>
      </c>
      <c r="H1069" s="33" t="s">
        <v>0</v>
      </c>
      <c r="I1069" s="33" t="s">
        <v>79</v>
      </c>
      <c r="J1069" s="33" t="s">
        <v>81</v>
      </c>
      <c r="K1069" s="33" t="s">
        <v>79</v>
      </c>
      <c r="L1069" s="33" t="s">
        <v>39</v>
      </c>
      <c r="M1069" s="33" t="s">
        <v>608</v>
      </c>
      <c r="N1069" s="33">
        <v>70.360000610351605</v>
      </c>
      <c r="Q1069" s="33">
        <v>105.540000915527</v>
      </c>
      <c r="T1069" s="33">
        <v>35.180000305175803</v>
      </c>
      <c r="V1069" s="33">
        <v>35.180000305175803</v>
      </c>
    </row>
    <row r="1070" spans="1:27" x14ac:dyDescent="0.3">
      <c r="A1070" s="33" t="str">
        <f t="shared" si="32"/>
        <v>产前</v>
      </c>
      <c r="B1070" s="34" t="str">
        <f t="shared" si="33"/>
        <v/>
      </c>
      <c r="C1070" s="33" t="s">
        <v>33</v>
      </c>
      <c r="D1070" s="33" t="s">
        <v>186</v>
      </c>
      <c r="E1070" s="33" t="s">
        <v>3</v>
      </c>
      <c r="F1070" s="33" t="s">
        <v>336</v>
      </c>
      <c r="G1070" s="33" t="s">
        <v>337</v>
      </c>
      <c r="H1070" s="33" t="s">
        <v>0</v>
      </c>
      <c r="I1070" s="33" t="s">
        <v>79</v>
      </c>
      <c r="J1070" s="33" t="s">
        <v>104</v>
      </c>
      <c r="K1070" s="33" t="s">
        <v>58</v>
      </c>
      <c r="L1070" s="33" t="s">
        <v>39</v>
      </c>
      <c r="M1070" s="33" t="s">
        <v>608</v>
      </c>
      <c r="N1070" s="33">
        <v>0</v>
      </c>
      <c r="P1070" s="33">
        <v>15</v>
      </c>
      <c r="Q1070" s="33">
        <v>5</v>
      </c>
      <c r="S1070" s="33">
        <v>15</v>
      </c>
      <c r="T1070" s="33">
        <v>5</v>
      </c>
      <c r="V1070" s="33">
        <v>5</v>
      </c>
    </row>
    <row r="1071" spans="1:27" x14ac:dyDescent="0.3">
      <c r="A1071" s="33" t="str">
        <f t="shared" si="32"/>
        <v>产前</v>
      </c>
      <c r="B1071" s="34" t="str">
        <f t="shared" si="33"/>
        <v/>
      </c>
      <c r="C1071" s="33" t="s">
        <v>33</v>
      </c>
      <c r="D1071" s="33" t="s">
        <v>186</v>
      </c>
      <c r="E1071" s="33" t="s">
        <v>3</v>
      </c>
      <c r="F1071" s="33" t="s">
        <v>336</v>
      </c>
      <c r="G1071" s="33" t="s">
        <v>337</v>
      </c>
      <c r="H1071" s="33" t="s">
        <v>0</v>
      </c>
      <c r="I1071" s="33" t="s">
        <v>79</v>
      </c>
      <c r="J1071" s="33" t="s">
        <v>82</v>
      </c>
      <c r="K1071" s="33" t="s">
        <v>58</v>
      </c>
      <c r="L1071" s="33" t="s">
        <v>39</v>
      </c>
      <c r="M1071" s="33" t="s">
        <v>608</v>
      </c>
      <c r="N1071" s="33">
        <v>0</v>
      </c>
      <c r="P1071" s="33">
        <v>12</v>
      </c>
      <c r="Q1071" s="33">
        <v>2</v>
      </c>
      <c r="S1071" s="33">
        <v>12</v>
      </c>
      <c r="T1071" s="33">
        <v>2</v>
      </c>
      <c r="V1071" s="33">
        <v>2</v>
      </c>
    </row>
    <row r="1072" spans="1:27" x14ac:dyDescent="0.3">
      <c r="A1072" s="33" t="str">
        <f t="shared" si="32"/>
        <v>产前</v>
      </c>
      <c r="B1072" s="34" t="str">
        <f t="shared" si="33"/>
        <v>CMA_LDT</v>
      </c>
      <c r="C1072" s="33" t="s">
        <v>33</v>
      </c>
      <c r="D1072" s="33" t="s">
        <v>186</v>
      </c>
      <c r="E1072" s="33" t="s">
        <v>3</v>
      </c>
      <c r="F1072" s="33" t="s">
        <v>336</v>
      </c>
      <c r="G1072" s="33" t="s">
        <v>337</v>
      </c>
      <c r="H1072" s="33" t="s">
        <v>0</v>
      </c>
      <c r="I1072" s="33" t="s">
        <v>37</v>
      </c>
      <c r="J1072" s="33" t="s">
        <v>38</v>
      </c>
      <c r="K1072" s="33" t="s">
        <v>38</v>
      </c>
      <c r="L1072" s="33" t="s">
        <v>39</v>
      </c>
      <c r="M1072" s="33" t="s">
        <v>609</v>
      </c>
      <c r="P1072" s="33">
        <v>3.2000000476837198</v>
      </c>
      <c r="S1072" s="33">
        <v>3.2000000476837198</v>
      </c>
    </row>
    <row r="1073" spans="1:27" x14ac:dyDescent="0.3">
      <c r="A1073" s="33" t="str">
        <f t="shared" si="32"/>
        <v>产前</v>
      </c>
      <c r="B1073" s="34" t="str">
        <f t="shared" si="33"/>
        <v/>
      </c>
      <c r="C1073" s="33" t="s">
        <v>33</v>
      </c>
      <c r="D1073" s="33" t="s">
        <v>186</v>
      </c>
      <c r="E1073" s="33" t="s">
        <v>3</v>
      </c>
      <c r="F1073" s="33" t="s">
        <v>336</v>
      </c>
      <c r="G1073" s="33" t="s">
        <v>337</v>
      </c>
      <c r="H1073" s="33" t="s">
        <v>0</v>
      </c>
      <c r="I1073" s="33" t="s">
        <v>37</v>
      </c>
      <c r="J1073" s="33" t="s">
        <v>119</v>
      </c>
      <c r="K1073" s="33" t="s">
        <v>58</v>
      </c>
      <c r="L1073" s="33" t="s">
        <v>39</v>
      </c>
      <c r="M1073" s="33" t="s">
        <v>609</v>
      </c>
      <c r="N1073" s="33">
        <v>0</v>
      </c>
      <c r="P1073" s="33">
        <v>2.4000000953674299</v>
      </c>
      <c r="Q1073" s="33">
        <v>3.9000000953674299</v>
      </c>
      <c r="S1073" s="33">
        <v>2.4000000953674299</v>
      </c>
      <c r="T1073" s="33">
        <v>3.9000000953674299</v>
      </c>
    </row>
    <row r="1074" spans="1:27" x14ac:dyDescent="0.3">
      <c r="A1074" s="33" t="str">
        <f t="shared" si="32"/>
        <v>产前</v>
      </c>
      <c r="B1074" s="34" t="str">
        <f t="shared" si="33"/>
        <v/>
      </c>
      <c r="C1074" s="33" t="s">
        <v>33</v>
      </c>
      <c r="D1074" s="33" t="s">
        <v>186</v>
      </c>
      <c r="E1074" s="33" t="s">
        <v>3</v>
      </c>
      <c r="F1074" s="33" t="s">
        <v>336</v>
      </c>
      <c r="G1074" s="33" t="s">
        <v>337</v>
      </c>
      <c r="H1074" s="33" t="s">
        <v>0</v>
      </c>
      <c r="I1074" s="33" t="s">
        <v>37</v>
      </c>
      <c r="J1074" s="33" t="s">
        <v>106</v>
      </c>
      <c r="K1074" s="33" t="s">
        <v>58</v>
      </c>
      <c r="L1074" s="33" t="s">
        <v>39</v>
      </c>
      <c r="M1074" s="33" t="s">
        <v>609</v>
      </c>
      <c r="P1074" s="33">
        <v>8</v>
      </c>
      <c r="S1074" s="33">
        <v>8</v>
      </c>
    </row>
    <row r="1075" spans="1:27" x14ac:dyDescent="0.3">
      <c r="A1075" s="33" t="str">
        <f t="shared" si="32"/>
        <v>新生儿</v>
      </c>
      <c r="B1075" s="34" t="str">
        <f t="shared" si="33"/>
        <v/>
      </c>
      <c r="C1075" s="33" t="s">
        <v>33</v>
      </c>
      <c r="D1075" s="33" t="s">
        <v>186</v>
      </c>
      <c r="E1075" s="33" t="s">
        <v>3</v>
      </c>
      <c r="F1075" s="33" t="s">
        <v>336</v>
      </c>
      <c r="G1075" s="33" t="s">
        <v>337</v>
      </c>
      <c r="H1075" s="33" t="s">
        <v>1</v>
      </c>
      <c r="I1075" s="33" t="s">
        <v>233</v>
      </c>
      <c r="J1075" s="33" t="s">
        <v>234</v>
      </c>
      <c r="K1075" s="33" t="s">
        <v>58</v>
      </c>
      <c r="L1075" s="33" t="s">
        <v>39</v>
      </c>
      <c r="M1075" s="33" t="s">
        <v>609</v>
      </c>
      <c r="P1075" s="33">
        <v>1</v>
      </c>
      <c r="S1075" s="33">
        <v>1</v>
      </c>
    </row>
    <row r="1076" spans="1:27" x14ac:dyDescent="0.3">
      <c r="A1076" s="33" t="str">
        <f t="shared" si="32"/>
        <v>新生儿</v>
      </c>
      <c r="B1076" s="34" t="str">
        <f t="shared" si="33"/>
        <v>代谢病诊断</v>
      </c>
      <c r="C1076" s="33" t="s">
        <v>33</v>
      </c>
      <c r="D1076" s="33" t="s">
        <v>186</v>
      </c>
      <c r="E1076" s="33" t="s">
        <v>3</v>
      </c>
      <c r="F1076" s="33" t="s">
        <v>271</v>
      </c>
      <c r="G1076" s="33" t="s">
        <v>723</v>
      </c>
      <c r="H1076" s="33" t="s">
        <v>1</v>
      </c>
      <c r="I1076" s="33" t="s">
        <v>95</v>
      </c>
      <c r="J1076" s="33" t="s">
        <v>96</v>
      </c>
      <c r="K1076" s="33" t="s">
        <v>587</v>
      </c>
      <c r="L1076" s="33" t="s">
        <v>39</v>
      </c>
      <c r="M1076" s="33" t="s">
        <v>609</v>
      </c>
      <c r="P1076" s="33">
        <v>0</v>
      </c>
      <c r="S1076" s="33">
        <v>4</v>
      </c>
      <c r="Z1076" s="33">
        <v>4</v>
      </c>
      <c r="AA1076" s="33">
        <v>4</v>
      </c>
    </row>
    <row r="1077" spans="1:27" x14ac:dyDescent="0.3">
      <c r="A1077" s="33" t="str">
        <f t="shared" si="32"/>
        <v>产前</v>
      </c>
      <c r="B1077" s="34" t="str">
        <f t="shared" si="33"/>
        <v>血清学筛查</v>
      </c>
      <c r="C1077" s="33" t="s">
        <v>33</v>
      </c>
      <c r="D1077" s="33" t="s">
        <v>186</v>
      </c>
      <c r="E1077" s="33" t="s">
        <v>205</v>
      </c>
      <c r="F1077" s="33" t="s">
        <v>338</v>
      </c>
      <c r="G1077" s="33" t="s">
        <v>339</v>
      </c>
      <c r="H1077" s="33" t="s">
        <v>0</v>
      </c>
      <c r="I1077" s="33" t="s">
        <v>79</v>
      </c>
      <c r="J1077" s="33" t="s">
        <v>80</v>
      </c>
      <c r="K1077" s="33" t="s">
        <v>79</v>
      </c>
      <c r="L1077" s="33" t="s">
        <v>39</v>
      </c>
      <c r="M1077" s="33" t="s">
        <v>608</v>
      </c>
      <c r="N1077" s="33">
        <v>12.8800001144409</v>
      </c>
      <c r="P1077" s="33">
        <v>13.524000167846699</v>
      </c>
      <c r="Q1077" s="33">
        <v>19.320000171661398</v>
      </c>
      <c r="S1077" s="33">
        <v>13.524000167846699</v>
      </c>
      <c r="T1077" s="33">
        <v>6.4400000572204599</v>
      </c>
      <c r="V1077" s="33">
        <v>6.4400000572204599</v>
      </c>
    </row>
    <row r="1078" spans="1:27" x14ac:dyDescent="0.3">
      <c r="A1078" s="33" t="str">
        <f t="shared" si="32"/>
        <v>产前</v>
      </c>
      <c r="B1078" s="34" t="str">
        <f t="shared" si="33"/>
        <v>血清学筛查</v>
      </c>
      <c r="C1078" s="33" t="s">
        <v>33</v>
      </c>
      <c r="D1078" s="33" t="s">
        <v>186</v>
      </c>
      <c r="E1078" s="33" t="s">
        <v>205</v>
      </c>
      <c r="F1078" s="33" t="s">
        <v>338</v>
      </c>
      <c r="G1078" s="33" t="s">
        <v>339</v>
      </c>
      <c r="H1078" s="33" t="s">
        <v>0</v>
      </c>
      <c r="I1078" s="33" t="s">
        <v>79</v>
      </c>
      <c r="J1078" s="33" t="s">
        <v>81</v>
      </c>
      <c r="K1078" s="33" t="s">
        <v>79</v>
      </c>
      <c r="L1078" s="33" t="s">
        <v>39</v>
      </c>
      <c r="M1078" s="33" t="s">
        <v>608</v>
      </c>
      <c r="N1078" s="33">
        <v>8.2399997711181605</v>
      </c>
      <c r="P1078" s="33">
        <v>17.971000671386701</v>
      </c>
      <c r="Q1078" s="33">
        <v>12.3599996566772</v>
      </c>
      <c r="S1078" s="33">
        <v>17.971000671386701</v>
      </c>
      <c r="T1078" s="33">
        <v>4.1199998855590803</v>
      </c>
      <c r="V1078" s="33">
        <v>4.1199998855590803</v>
      </c>
    </row>
    <row r="1079" spans="1:27" x14ac:dyDescent="0.3">
      <c r="A1079" s="33" t="str">
        <f t="shared" si="32"/>
        <v>新生儿</v>
      </c>
      <c r="B1079" s="34" t="str">
        <f t="shared" si="33"/>
        <v>常规新筛</v>
      </c>
      <c r="C1079" s="33" t="s">
        <v>33</v>
      </c>
      <c r="D1079" s="33" t="s">
        <v>186</v>
      </c>
      <c r="E1079" s="33" t="s">
        <v>205</v>
      </c>
      <c r="F1079" s="33" t="s">
        <v>338</v>
      </c>
      <c r="G1079" s="33" t="s">
        <v>339</v>
      </c>
      <c r="H1079" s="33" t="s">
        <v>1</v>
      </c>
      <c r="I1079" s="33" t="s">
        <v>60</v>
      </c>
      <c r="J1079" s="33" t="s">
        <v>87</v>
      </c>
      <c r="K1079" s="33" t="s">
        <v>667</v>
      </c>
      <c r="L1079" s="33" t="s">
        <v>39</v>
      </c>
      <c r="M1079" s="33" t="s">
        <v>608</v>
      </c>
      <c r="N1079" s="33">
        <v>44</v>
      </c>
      <c r="Q1079" s="33">
        <v>92</v>
      </c>
      <c r="T1079" s="33">
        <v>48</v>
      </c>
      <c r="V1079" s="33">
        <v>48</v>
      </c>
    </row>
    <row r="1080" spans="1:27" x14ac:dyDescent="0.3">
      <c r="A1080" s="33" t="str">
        <f t="shared" si="32"/>
        <v>新生儿</v>
      </c>
      <c r="B1080" s="34" t="str">
        <f t="shared" si="33"/>
        <v>常规新筛</v>
      </c>
      <c r="C1080" s="33" t="s">
        <v>33</v>
      </c>
      <c r="D1080" s="33" t="s">
        <v>186</v>
      </c>
      <c r="E1080" s="33" t="s">
        <v>205</v>
      </c>
      <c r="F1080" s="33" t="s">
        <v>338</v>
      </c>
      <c r="G1080" s="33" t="s">
        <v>339</v>
      </c>
      <c r="H1080" s="33" t="s">
        <v>1</v>
      </c>
      <c r="I1080" s="33" t="s">
        <v>60</v>
      </c>
      <c r="J1080" s="33" t="s">
        <v>89</v>
      </c>
      <c r="K1080" s="33" t="s">
        <v>667</v>
      </c>
      <c r="L1080" s="33" t="s">
        <v>39</v>
      </c>
      <c r="M1080" s="33" t="s">
        <v>608</v>
      </c>
      <c r="N1080" s="33">
        <v>15.420000076293899</v>
      </c>
      <c r="P1080" s="33">
        <v>14.3999996185303</v>
      </c>
      <c r="Q1080" s="33">
        <v>23.1300001144409</v>
      </c>
      <c r="S1080" s="33">
        <v>14.3999996185303</v>
      </c>
      <c r="T1080" s="33">
        <v>7.71000003814697</v>
      </c>
      <c r="V1080" s="33">
        <v>7.71000003814697</v>
      </c>
    </row>
    <row r="1081" spans="1:27" x14ac:dyDescent="0.3">
      <c r="A1081" s="33" t="str">
        <f t="shared" si="32"/>
        <v>新生儿</v>
      </c>
      <c r="B1081" s="34" t="str">
        <f t="shared" si="33"/>
        <v>常规新筛</v>
      </c>
      <c r="C1081" s="33" t="s">
        <v>33</v>
      </c>
      <c r="D1081" s="33" t="s">
        <v>186</v>
      </c>
      <c r="E1081" s="33" t="s">
        <v>205</v>
      </c>
      <c r="F1081" s="33" t="s">
        <v>338</v>
      </c>
      <c r="G1081" s="33" t="s">
        <v>339</v>
      </c>
      <c r="H1081" s="33" t="s">
        <v>1</v>
      </c>
      <c r="I1081" s="33" t="s">
        <v>60</v>
      </c>
      <c r="J1081" s="33" t="s">
        <v>90</v>
      </c>
      <c r="K1081" s="33" t="s">
        <v>667</v>
      </c>
      <c r="L1081" s="33" t="s">
        <v>39</v>
      </c>
      <c r="M1081" s="33" t="s">
        <v>608</v>
      </c>
      <c r="N1081" s="33">
        <v>33.789999961852999</v>
      </c>
      <c r="P1081" s="33">
        <v>45.840000152587898</v>
      </c>
      <c r="Q1081" s="33">
        <v>70.650000572204604</v>
      </c>
      <c r="S1081" s="33">
        <v>45.840000152587898</v>
      </c>
      <c r="T1081" s="33">
        <v>36.860000610351598</v>
      </c>
      <c r="V1081" s="33">
        <v>36.860000610351598</v>
      </c>
    </row>
    <row r="1082" spans="1:27" x14ac:dyDescent="0.3">
      <c r="A1082" s="33" t="str">
        <f t="shared" ref="A1082:A1145" si="34">IF(L1082="是","仪器设备",H1082)</f>
        <v>新生儿</v>
      </c>
      <c r="B1082" s="34" t="str">
        <f t="shared" ref="B1082:B1145" si="35">IF(K1082="CMA",K1082&amp;"_"&amp;M1082,K1082)</f>
        <v/>
      </c>
      <c r="C1082" s="33" t="s">
        <v>33</v>
      </c>
      <c r="D1082" s="33" t="s">
        <v>186</v>
      </c>
      <c r="E1082" s="33" t="s">
        <v>205</v>
      </c>
      <c r="F1082" s="33" t="s">
        <v>338</v>
      </c>
      <c r="G1082" s="33" t="s">
        <v>339</v>
      </c>
      <c r="H1082" s="33" t="s">
        <v>1</v>
      </c>
      <c r="I1082" s="33" t="s">
        <v>60</v>
      </c>
      <c r="J1082" s="33" t="s">
        <v>191</v>
      </c>
      <c r="K1082" s="33" t="s">
        <v>58</v>
      </c>
      <c r="L1082" s="33" t="s">
        <v>39</v>
      </c>
      <c r="M1082" s="33" t="s">
        <v>608</v>
      </c>
      <c r="N1082" s="33">
        <v>0</v>
      </c>
      <c r="P1082" s="33">
        <v>12</v>
      </c>
      <c r="Q1082" s="33">
        <v>5.5999999046325701</v>
      </c>
      <c r="S1082" s="33">
        <v>12</v>
      </c>
      <c r="T1082" s="33">
        <v>5.5999999046325701</v>
      </c>
      <c r="V1082" s="33">
        <v>5.5999999046325701</v>
      </c>
    </row>
    <row r="1083" spans="1:27" x14ac:dyDescent="0.3">
      <c r="A1083" s="33" t="str">
        <f t="shared" si="34"/>
        <v>产前</v>
      </c>
      <c r="B1083" s="34" t="str">
        <f t="shared" si="35"/>
        <v>NIPT</v>
      </c>
      <c r="C1083" s="33" t="s">
        <v>33</v>
      </c>
      <c r="D1083" s="33" t="s">
        <v>186</v>
      </c>
      <c r="E1083" s="33" t="s">
        <v>205</v>
      </c>
      <c r="F1083" s="33" t="s">
        <v>338</v>
      </c>
      <c r="G1083" s="33" t="s">
        <v>340</v>
      </c>
      <c r="H1083" s="33" t="s">
        <v>0</v>
      </c>
      <c r="I1083" s="33" t="s">
        <v>78</v>
      </c>
      <c r="J1083" s="33" t="s">
        <v>78</v>
      </c>
      <c r="K1083" s="33" t="s">
        <v>78</v>
      </c>
      <c r="L1083" s="33" t="s">
        <v>39</v>
      </c>
      <c r="M1083" s="33" t="s">
        <v>608</v>
      </c>
      <c r="N1083" s="33">
        <v>0</v>
      </c>
      <c r="Q1083" s="33">
        <v>240</v>
      </c>
      <c r="T1083" s="33">
        <v>240</v>
      </c>
      <c r="V1083" s="33">
        <v>6</v>
      </c>
    </row>
    <row r="1084" spans="1:27" x14ac:dyDescent="0.3">
      <c r="A1084" s="33" t="str">
        <f t="shared" si="34"/>
        <v>仪器设备</v>
      </c>
      <c r="B1084" s="34" t="str">
        <f t="shared" si="35"/>
        <v>NGS</v>
      </c>
      <c r="C1084" s="33" t="s">
        <v>33</v>
      </c>
      <c r="D1084" s="33" t="s">
        <v>186</v>
      </c>
      <c r="E1084" s="33" t="s">
        <v>205</v>
      </c>
      <c r="F1084" s="33" t="s">
        <v>338</v>
      </c>
      <c r="G1084" s="33" t="s">
        <v>340</v>
      </c>
      <c r="H1084" s="33" t="s">
        <v>0</v>
      </c>
      <c r="I1084" s="33" t="s">
        <v>78</v>
      </c>
      <c r="J1084" s="33" t="s">
        <v>184</v>
      </c>
      <c r="K1084" s="33" t="s">
        <v>612</v>
      </c>
      <c r="L1084" s="33" t="s">
        <v>68</v>
      </c>
      <c r="M1084" s="33" t="s">
        <v>608</v>
      </c>
      <c r="P1084" s="33">
        <v>-160</v>
      </c>
      <c r="S1084" s="33">
        <v>-160</v>
      </c>
    </row>
    <row r="1085" spans="1:27" x14ac:dyDescent="0.3">
      <c r="A1085" s="33" t="str">
        <f t="shared" si="34"/>
        <v>仪器设备</v>
      </c>
      <c r="B1085" s="34" t="str">
        <f t="shared" si="35"/>
        <v/>
      </c>
      <c r="C1085" s="33" t="s">
        <v>33</v>
      </c>
      <c r="D1085" s="33" t="s">
        <v>186</v>
      </c>
      <c r="E1085" s="33" t="s">
        <v>205</v>
      </c>
      <c r="F1085" s="33" t="s">
        <v>338</v>
      </c>
      <c r="G1085" s="33" t="s">
        <v>340</v>
      </c>
      <c r="H1085" s="33" t="s">
        <v>0</v>
      </c>
      <c r="I1085" s="33" t="s">
        <v>66</v>
      </c>
      <c r="J1085" s="33" t="s">
        <v>67</v>
      </c>
      <c r="K1085" s="33" t="s">
        <v>58</v>
      </c>
      <c r="L1085" s="33" t="s">
        <v>68</v>
      </c>
      <c r="M1085" s="33" t="s">
        <v>608</v>
      </c>
      <c r="P1085" s="33">
        <v>1261.71799436212</v>
      </c>
      <c r="S1085" s="33">
        <v>1261.71799436212</v>
      </c>
    </row>
    <row r="1086" spans="1:27" x14ac:dyDescent="0.3">
      <c r="A1086" s="33" t="str">
        <f t="shared" si="34"/>
        <v>仪器设备</v>
      </c>
      <c r="B1086" s="34" t="str">
        <f t="shared" si="35"/>
        <v>1235+DX6000</v>
      </c>
      <c r="C1086" s="33" t="s">
        <v>33</v>
      </c>
      <c r="D1086" s="33" t="s">
        <v>186</v>
      </c>
      <c r="E1086" s="33" t="s">
        <v>205</v>
      </c>
      <c r="F1086" s="33" t="s">
        <v>338</v>
      </c>
      <c r="G1086" s="33" t="s">
        <v>340</v>
      </c>
      <c r="H1086" s="33" t="s">
        <v>0</v>
      </c>
      <c r="I1086" s="33" t="s">
        <v>79</v>
      </c>
      <c r="J1086" s="33" t="s">
        <v>341</v>
      </c>
      <c r="K1086" s="33" t="s">
        <v>614</v>
      </c>
      <c r="L1086" s="33" t="s">
        <v>68</v>
      </c>
      <c r="M1086" s="33" t="s">
        <v>608</v>
      </c>
      <c r="P1086" s="33">
        <v>-74.200012207031307</v>
      </c>
      <c r="S1086" s="33">
        <v>-74.200012207031307</v>
      </c>
    </row>
    <row r="1087" spans="1:27" x14ac:dyDescent="0.3">
      <c r="A1087" s="33" t="str">
        <f t="shared" si="34"/>
        <v>产前</v>
      </c>
      <c r="B1087" s="34" t="str">
        <f t="shared" si="35"/>
        <v>血清学筛查</v>
      </c>
      <c r="C1087" s="33" t="s">
        <v>33</v>
      </c>
      <c r="D1087" s="33" t="s">
        <v>186</v>
      </c>
      <c r="E1087" s="33" t="s">
        <v>205</v>
      </c>
      <c r="F1087" s="33" t="s">
        <v>338</v>
      </c>
      <c r="G1087" s="33" t="s">
        <v>340</v>
      </c>
      <c r="H1087" s="33" t="s">
        <v>0</v>
      </c>
      <c r="I1087" s="33" t="s">
        <v>79</v>
      </c>
      <c r="J1087" s="33" t="s">
        <v>80</v>
      </c>
      <c r="K1087" s="33" t="s">
        <v>79</v>
      </c>
      <c r="L1087" s="33" t="s">
        <v>39</v>
      </c>
      <c r="M1087" s="33" t="s">
        <v>608</v>
      </c>
      <c r="N1087" s="33">
        <v>14.670000076293899</v>
      </c>
      <c r="Q1087" s="33">
        <v>40.590000152587898</v>
      </c>
      <c r="T1087" s="33">
        <v>25.920000076293899</v>
      </c>
      <c r="V1087" s="33">
        <v>25.920000076293899</v>
      </c>
    </row>
    <row r="1088" spans="1:27" x14ac:dyDescent="0.3">
      <c r="A1088" s="33" t="str">
        <f t="shared" si="34"/>
        <v>仪器设备</v>
      </c>
      <c r="B1088" s="34" t="str">
        <f t="shared" si="35"/>
        <v/>
      </c>
      <c r="C1088" s="33" t="s">
        <v>33</v>
      </c>
      <c r="D1088" s="33" t="s">
        <v>186</v>
      </c>
      <c r="E1088" s="33" t="s">
        <v>205</v>
      </c>
      <c r="F1088" s="33" t="s">
        <v>338</v>
      </c>
      <c r="G1088" s="33" t="s">
        <v>340</v>
      </c>
      <c r="H1088" s="33" t="s">
        <v>0</v>
      </c>
      <c r="I1088" s="33" t="s">
        <v>79</v>
      </c>
      <c r="J1088" s="33" t="s">
        <v>158</v>
      </c>
      <c r="K1088" s="33" t="s">
        <v>58</v>
      </c>
      <c r="L1088" s="33" t="s">
        <v>68</v>
      </c>
      <c r="M1088" s="33" t="s">
        <v>608</v>
      </c>
      <c r="P1088" s="33">
        <v>8.2700004577636701</v>
      </c>
      <c r="S1088" s="33">
        <v>8.2700004577636701</v>
      </c>
    </row>
    <row r="1089" spans="1:27" x14ac:dyDescent="0.3">
      <c r="A1089" s="33" t="str">
        <f t="shared" si="34"/>
        <v>产前</v>
      </c>
      <c r="B1089" s="34" t="str">
        <f t="shared" si="35"/>
        <v>血清学筛查</v>
      </c>
      <c r="C1089" s="33" t="s">
        <v>33</v>
      </c>
      <c r="D1089" s="33" t="s">
        <v>186</v>
      </c>
      <c r="E1089" s="33" t="s">
        <v>205</v>
      </c>
      <c r="F1089" s="33" t="s">
        <v>338</v>
      </c>
      <c r="G1089" s="33" t="s">
        <v>340</v>
      </c>
      <c r="H1089" s="33" t="s">
        <v>0</v>
      </c>
      <c r="I1089" s="33" t="s">
        <v>79</v>
      </c>
      <c r="J1089" s="33" t="s">
        <v>81</v>
      </c>
      <c r="K1089" s="33" t="s">
        <v>79</v>
      </c>
      <c r="L1089" s="33" t="s">
        <v>39</v>
      </c>
      <c r="M1089" s="33" t="s">
        <v>608</v>
      </c>
      <c r="N1089" s="33">
        <v>17.110000610351602</v>
      </c>
      <c r="Q1089" s="33">
        <v>47.350000381469698</v>
      </c>
      <c r="T1089" s="33">
        <v>30.2399997711182</v>
      </c>
      <c r="V1089" s="33">
        <v>30.2399997711182</v>
      </c>
    </row>
    <row r="1090" spans="1:27" x14ac:dyDescent="0.3">
      <c r="A1090" s="33" t="str">
        <f t="shared" si="34"/>
        <v>仪器设备</v>
      </c>
      <c r="B1090" s="34" t="str">
        <f t="shared" si="35"/>
        <v>CMA设备</v>
      </c>
      <c r="C1090" s="33" t="s">
        <v>33</v>
      </c>
      <c r="D1090" s="33" t="s">
        <v>186</v>
      </c>
      <c r="E1090" s="33" t="s">
        <v>205</v>
      </c>
      <c r="F1090" s="33" t="s">
        <v>338</v>
      </c>
      <c r="G1090" s="33" t="s">
        <v>340</v>
      </c>
      <c r="H1090" s="33" t="s">
        <v>0</v>
      </c>
      <c r="I1090" s="33" t="s">
        <v>37</v>
      </c>
      <c r="J1090" s="33" t="s">
        <v>342</v>
      </c>
      <c r="K1090" s="33" t="s">
        <v>342</v>
      </c>
      <c r="L1090" s="33" t="s">
        <v>68</v>
      </c>
      <c r="M1090" s="33" t="s">
        <v>608</v>
      </c>
      <c r="P1090" s="33">
        <v>-409.469970703125</v>
      </c>
      <c r="S1090" s="33">
        <v>-409.469970703125</v>
      </c>
    </row>
    <row r="1091" spans="1:27" x14ac:dyDescent="0.3">
      <c r="A1091" s="33" t="str">
        <f t="shared" si="34"/>
        <v>产前</v>
      </c>
      <c r="B1091" s="34" t="str">
        <f t="shared" si="35"/>
        <v/>
      </c>
      <c r="C1091" s="33" t="s">
        <v>33</v>
      </c>
      <c r="D1091" s="33" t="s">
        <v>186</v>
      </c>
      <c r="E1091" s="33" t="s">
        <v>205</v>
      </c>
      <c r="F1091" s="33" t="s">
        <v>338</v>
      </c>
      <c r="G1091" s="33" t="s">
        <v>340</v>
      </c>
      <c r="H1091" s="33" t="s">
        <v>0</v>
      </c>
      <c r="I1091" s="33" t="s">
        <v>37</v>
      </c>
      <c r="J1091" s="33" t="s">
        <v>106</v>
      </c>
      <c r="K1091" s="33" t="s">
        <v>58</v>
      </c>
      <c r="L1091" s="33" t="s">
        <v>39</v>
      </c>
      <c r="M1091" s="33" t="s">
        <v>609</v>
      </c>
      <c r="N1091" s="33">
        <v>0</v>
      </c>
      <c r="Q1091" s="33">
        <v>28.799999237060501</v>
      </c>
      <c r="T1091" s="33">
        <v>28.799999237060501</v>
      </c>
    </row>
    <row r="1092" spans="1:27" x14ac:dyDescent="0.3">
      <c r="A1092" s="33" t="str">
        <f t="shared" si="34"/>
        <v>产前</v>
      </c>
      <c r="B1092" s="34" t="str">
        <f t="shared" si="35"/>
        <v/>
      </c>
      <c r="C1092" s="33" t="s">
        <v>33</v>
      </c>
      <c r="D1092" s="33" t="s">
        <v>186</v>
      </c>
      <c r="E1092" s="33" t="s">
        <v>205</v>
      </c>
      <c r="F1092" s="33" t="s">
        <v>338</v>
      </c>
      <c r="G1092" s="33" t="s">
        <v>340</v>
      </c>
      <c r="H1092" s="33" t="s">
        <v>0</v>
      </c>
      <c r="I1092" s="33" t="s">
        <v>37</v>
      </c>
      <c r="J1092" s="33" t="s">
        <v>106</v>
      </c>
      <c r="K1092" s="33" t="s">
        <v>58</v>
      </c>
      <c r="L1092" s="33" t="s">
        <v>39</v>
      </c>
      <c r="M1092" s="33" t="s">
        <v>608</v>
      </c>
      <c r="V1092" s="33">
        <v>28.799999237060501</v>
      </c>
    </row>
    <row r="1093" spans="1:27" x14ac:dyDescent="0.3">
      <c r="A1093" s="33" t="str">
        <f t="shared" si="34"/>
        <v>仪器设备</v>
      </c>
      <c r="B1093" s="34" t="str">
        <f t="shared" si="35"/>
        <v/>
      </c>
      <c r="C1093" s="33" t="s">
        <v>33</v>
      </c>
      <c r="D1093" s="33" t="s">
        <v>186</v>
      </c>
      <c r="E1093" s="33" t="s">
        <v>205</v>
      </c>
      <c r="F1093" s="33" t="s">
        <v>338</v>
      </c>
      <c r="G1093" s="33" t="s">
        <v>340</v>
      </c>
      <c r="H1093" s="33" t="s">
        <v>0</v>
      </c>
      <c r="I1093" s="33" t="s">
        <v>37</v>
      </c>
      <c r="J1093" s="33" t="s">
        <v>343</v>
      </c>
      <c r="K1093" s="33" t="s">
        <v>58</v>
      </c>
      <c r="L1093" s="33" t="s">
        <v>68</v>
      </c>
      <c r="M1093" s="33" t="s">
        <v>608</v>
      </c>
      <c r="P1093" s="33">
        <v>-354.03997802734398</v>
      </c>
      <c r="S1093" s="33">
        <v>-354.03997802734398</v>
      </c>
    </row>
    <row r="1094" spans="1:27" x14ac:dyDescent="0.3">
      <c r="A1094" s="33" t="str">
        <f t="shared" si="34"/>
        <v>仪器设备</v>
      </c>
      <c r="B1094" s="34" t="str">
        <f t="shared" si="35"/>
        <v/>
      </c>
      <c r="C1094" s="33" t="s">
        <v>33</v>
      </c>
      <c r="D1094" s="33" t="s">
        <v>186</v>
      </c>
      <c r="E1094" s="33" t="s">
        <v>205</v>
      </c>
      <c r="F1094" s="33" t="s">
        <v>338</v>
      </c>
      <c r="G1094" s="33" t="s">
        <v>340</v>
      </c>
      <c r="H1094" s="33" t="s">
        <v>1</v>
      </c>
      <c r="I1094" s="33" t="s">
        <v>60</v>
      </c>
      <c r="J1094" s="33" t="s">
        <v>344</v>
      </c>
      <c r="K1094" s="33" t="s">
        <v>58</v>
      </c>
      <c r="L1094" s="33" t="s">
        <v>68</v>
      </c>
      <c r="M1094" s="33" t="s">
        <v>608</v>
      </c>
      <c r="P1094" s="33">
        <v>104.23000335693401</v>
      </c>
      <c r="S1094" s="33">
        <v>104.23000335693401</v>
      </c>
    </row>
    <row r="1095" spans="1:27" x14ac:dyDescent="0.3">
      <c r="A1095" s="33" t="str">
        <f t="shared" si="34"/>
        <v>仪器设备</v>
      </c>
      <c r="B1095" s="34" t="str">
        <f t="shared" si="35"/>
        <v>串联质谱仪</v>
      </c>
      <c r="C1095" s="33" t="s">
        <v>33</v>
      </c>
      <c r="D1095" s="33" t="s">
        <v>186</v>
      </c>
      <c r="E1095" s="33" t="s">
        <v>205</v>
      </c>
      <c r="F1095" s="33" t="s">
        <v>338</v>
      </c>
      <c r="G1095" s="33" t="s">
        <v>340</v>
      </c>
      <c r="H1095" s="33" t="s">
        <v>1</v>
      </c>
      <c r="I1095" s="33" t="s">
        <v>125</v>
      </c>
      <c r="J1095" s="33" t="s">
        <v>126</v>
      </c>
      <c r="K1095" s="33" t="s">
        <v>126</v>
      </c>
      <c r="L1095" s="33" t="s">
        <v>68</v>
      </c>
      <c r="M1095" s="33" t="s">
        <v>608</v>
      </c>
      <c r="P1095" s="33">
        <v>-480.19000244140602</v>
      </c>
      <c r="S1095" s="33">
        <v>-480.19000244140602</v>
      </c>
    </row>
    <row r="1096" spans="1:27" x14ac:dyDescent="0.3">
      <c r="A1096" s="33" t="str">
        <f t="shared" si="34"/>
        <v>仪器设备</v>
      </c>
      <c r="B1096" s="34" t="str">
        <f t="shared" si="35"/>
        <v/>
      </c>
      <c r="C1096" s="33" t="s">
        <v>33</v>
      </c>
      <c r="D1096" s="33" t="s">
        <v>186</v>
      </c>
      <c r="E1096" s="33" t="s">
        <v>205</v>
      </c>
      <c r="F1096" s="33" t="s">
        <v>338</v>
      </c>
      <c r="G1096" s="33" t="s">
        <v>340</v>
      </c>
      <c r="H1096" s="33" t="s">
        <v>1</v>
      </c>
      <c r="I1096" s="33" t="s">
        <v>66</v>
      </c>
      <c r="J1096" s="33" t="s">
        <v>122</v>
      </c>
      <c r="K1096" s="33" t="s">
        <v>58</v>
      </c>
      <c r="L1096" s="33" t="s">
        <v>68</v>
      </c>
      <c r="M1096" s="33" t="s">
        <v>608</v>
      </c>
      <c r="P1096" s="33">
        <v>23.680000305175799</v>
      </c>
      <c r="S1096" s="33">
        <v>23.680000305175799</v>
      </c>
    </row>
    <row r="1097" spans="1:27" x14ac:dyDescent="0.3">
      <c r="A1097" s="33" t="str">
        <f t="shared" si="34"/>
        <v>服务类</v>
      </c>
      <c r="B1097" s="34" t="str">
        <f t="shared" si="35"/>
        <v>软件</v>
      </c>
      <c r="C1097" s="33" t="s">
        <v>33</v>
      </c>
      <c r="D1097" s="33" t="s">
        <v>186</v>
      </c>
      <c r="E1097" s="33" t="s">
        <v>205</v>
      </c>
      <c r="F1097" s="33" t="s">
        <v>338</v>
      </c>
      <c r="G1097" s="33" t="s">
        <v>340</v>
      </c>
      <c r="H1097" s="33" t="s">
        <v>54</v>
      </c>
      <c r="I1097" s="33" t="s">
        <v>55</v>
      </c>
      <c r="J1097" s="33" t="s">
        <v>57</v>
      </c>
      <c r="K1097" s="33" t="s">
        <v>719</v>
      </c>
      <c r="L1097" s="33" t="s">
        <v>39</v>
      </c>
      <c r="M1097" s="33" t="s">
        <v>54</v>
      </c>
      <c r="P1097" s="33">
        <v>80</v>
      </c>
      <c r="S1097" s="33">
        <v>80</v>
      </c>
    </row>
    <row r="1098" spans="1:27" x14ac:dyDescent="0.3">
      <c r="A1098" s="33" t="str">
        <f t="shared" si="34"/>
        <v>仪器设备</v>
      </c>
      <c r="B1098" s="34" t="str">
        <f t="shared" si="35"/>
        <v/>
      </c>
      <c r="C1098" s="33" t="s">
        <v>33</v>
      </c>
      <c r="D1098" s="33" t="s">
        <v>186</v>
      </c>
      <c r="E1098" s="33" t="s">
        <v>187</v>
      </c>
      <c r="F1098" s="33" t="s">
        <v>194</v>
      </c>
      <c r="G1098" s="33" t="s">
        <v>623</v>
      </c>
      <c r="H1098" s="33" t="s">
        <v>1</v>
      </c>
      <c r="I1098" s="33" t="s">
        <v>66</v>
      </c>
      <c r="J1098" s="33" t="s">
        <v>122</v>
      </c>
      <c r="K1098" s="33" t="s">
        <v>58</v>
      </c>
      <c r="L1098" s="33" t="s">
        <v>68</v>
      </c>
      <c r="M1098" s="33" t="s">
        <v>608</v>
      </c>
      <c r="P1098" s="33">
        <v>0</v>
      </c>
      <c r="S1098" s="33">
        <v>20.5</v>
      </c>
      <c r="Y1098" s="33">
        <v>20.5</v>
      </c>
      <c r="AA1098" s="33">
        <v>20.5</v>
      </c>
    </row>
    <row r="1099" spans="1:27" x14ac:dyDescent="0.3">
      <c r="A1099" s="33" t="str">
        <f t="shared" si="34"/>
        <v>服务类</v>
      </c>
      <c r="B1099" s="34" t="str">
        <f t="shared" si="35"/>
        <v>软件</v>
      </c>
      <c r="C1099" s="33" t="s">
        <v>33</v>
      </c>
      <c r="D1099" s="33" t="s">
        <v>186</v>
      </c>
      <c r="E1099" s="33" t="s">
        <v>187</v>
      </c>
      <c r="F1099" s="33" t="s">
        <v>194</v>
      </c>
      <c r="G1099" s="33" t="s">
        <v>623</v>
      </c>
      <c r="H1099" s="33" t="s">
        <v>54</v>
      </c>
      <c r="I1099" s="33" t="s">
        <v>55</v>
      </c>
      <c r="J1099" s="33" t="s">
        <v>56</v>
      </c>
      <c r="K1099" s="33" t="s">
        <v>719</v>
      </c>
      <c r="L1099" s="33" t="s">
        <v>39</v>
      </c>
      <c r="M1099" s="33" t="s">
        <v>54</v>
      </c>
      <c r="P1099" s="33">
        <v>0</v>
      </c>
      <c r="S1099" s="33">
        <v>-20.5</v>
      </c>
      <c r="Y1099" s="33">
        <v>-20.5</v>
      </c>
      <c r="AA1099" s="33">
        <v>-20.5</v>
      </c>
    </row>
    <row r="1100" spans="1:27" x14ac:dyDescent="0.3">
      <c r="A1100" s="33" t="str">
        <f t="shared" si="34"/>
        <v>新生儿</v>
      </c>
      <c r="B1100" s="34" t="str">
        <f t="shared" si="35"/>
        <v/>
      </c>
      <c r="C1100" s="33" t="s">
        <v>33</v>
      </c>
      <c r="D1100" s="33" t="s">
        <v>186</v>
      </c>
      <c r="E1100" s="33" t="s">
        <v>3</v>
      </c>
      <c r="F1100" s="33" t="s">
        <v>219</v>
      </c>
      <c r="G1100" s="33" t="s">
        <v>345</v>
      </c>
      <c r="H1100" s="33" t="s">
        <v>1</v>
      </c>
      <c r="I1100" s="33" t="s">
        <v>92</v>
      </c>
      <c r="J1100" s="33" t="s">
        <v>92</v>
      </c>
      <c r="K1100" s="33" t="s">
        <v>58</v>
      </c>
      <c r="L1100" s="33" t="s">
        <v>39</v>
      </c>
      <c r="M1100" s="33" t="s">
        <v>609</v>
      </c>
      <c r="N1100" s="33">
        <v>96</v>
      </c>
      <c r="P1100" s="33">
        <v>0</v>
      </c>
      <c r="Q1100" s="33">
        <v>144</v>
      </c>
      <c r="S1100" s="33">
        <v>214.080001831055</v>
      </c>
      <c r="T1100" s="33">
        <v>48</v>
      </c>
      <c r="X1100" s="33">
        <v>214.080001831055</v>
      </c>
      <c r="AA1100" s="33">
        <v>214.080001831055</v>
      </c>
    </row>
    <row r="1101" spans="1:27" x14ac:dyDescent="0.3">
      <c r="A1101" s="33" t="str">
        <f t="shared" si="34"/>
        <v>新生儿</v>
      </c>
      <c r="B1101" s="34" t="str">
        <f t="shared" si="35"/>
        <v/>
      </c>
      <c r="C1101" s="33" t="s">
        <v>33</v>
      </c>
      <c r="D1101" s="33" t="s">
        <v>186</v>
      </c>
      <c r="E1101" s="33" t="s">
        <v>3</v>
      </c>
      <c r="F1101" s="33" t="s">
        <v>219</v>
      </c>
      <c r="G1101" s="33" t="s">
        <v>345</v>
      </c>
      <c r="H1101" s="33" t="s">
        <v>1</v>
      </c>
      <c r="I1101" s="33" t="s">
        <v>92</v>
      </c>
      <c r="J1101" s="33" t="s">
        <v>92</v>
      </c>
      <c r="K1101" s="33" t="s">
        <v>58</v>
      </c>
      <c r="L1101" s="33" t="s">
        <v>39</v>
      </c>
      <c r="M1101" s="33" t="s">
        <v>608</v>
      </c>
      <c r="V1101" s="33">
        <v>48</v>
      </c>
    </row>
    <row r="1102" spans="1:27" x14ac:dyDescent="0.3">
      <c r="A1102" s="33" t="str">
        <f t="shared" si="34"/>
        <v>产前</v>
      </c>
      <c r="B1102" s="34" t="str">
        <f t="shared" si="35"/>
        <v/>
      </c>
      <c r="C1102" s="33" t="s">
        <v>33</v>
      </c>
      <c r="D1102" s="33" t="s">
        <v>186</v>
      </c>
      <c r="E1102" s="33" t="s">
        <v>3</v>
      </c>
      <c r="F1102" s="33" t="s">
        <v>336</v>
      </c>
      <c r="G1102" s="33" t="s">
        <v>346</v>
      </c>
      <c r="H1102" s="33" t="s">
        <v>0</v>
      </c>
      <c r="I1102" s="33" t="s">
        <v>45</v>
      </c>
      <c r="J1102" s="33" t="s">
        <v>46</v>
      </c>
      <c r="K1102" s="33" t="s">
        <v>58</v>
      </c>
      <c r="L1102" s="33" t="s">
        <v>39</v>
      </c>
      <c r="M1102" s="33" t="s">
        <v>608</v>
      </c>
      <c r="P1102" s="33">
        <v>12.4799997806549</v>
      </c>
      <c r="S1102" s="33">
        <v>17.3599996566772</v>
      </c>
      <c r="W1102" s="33">
        <v>4.8799998760223398</v>
      </c>
      <c r="AA1102" s="33">
        <v>4.8799998760223398</v>
      </c>
    </row>
    <row r="1103" spans="1:27" x14ac:dyDescent="0.3">
      <c r="A1103" s="33" t="str">
        <f t="shared" si="34"/>
        <v>产前</v>
      </c>
      <c r="B1103" s="34" t="str">
        <f t="shared" si="35"/>
        <v>血清学筛查</v>
      </c>
      <c r="C1103" s="33" t="s">
        <v>33</v>
      </c>
      <c r="D1103" s="33" t="s">
        <v>186</v>
      </c>
      <c r="E1103" s="33" t="s">
        <v>3</v>
      </c>
      <c r="F1103" s="33" t="s">
        <v>336</v>
      </c>
      <c r="G1103" s="33" t="s">
        <v>346</v>
      </c>
      <c r="H1103" s="33" t="s">
        <v>0</v>
      </c>
      <c r="I1103" s="33" t="s">
        <v>79</v>
      </c>
      <c r="J1103" s="33" t="s">
        <v>80</v>
      </c>
      <c r="K1103" s="33" t="s">
        <v>79</v>
      </c>
      <c r="L1103" s="33" t="s">
        <v>39</v>
      </c>
      <c r="M1103" s="33" t="s">
        <v>608</v>
      </c>
      <c r="N1103" s="33">
        <v>71.540000915527301</v>
      </c>
      <c r="Q1103" s="33">
        <v>107.310001373291</v>
      </c>
      <c r="T1103" s="33">
        <v>35.7700004577637</v>
      </c>
      <c r="V1103" s="33">
        <v>35.7700004577637</v>
      </c>
    </row>
    <row r="1104" spans="1:27" x14ac:dyDescent="0.3">
      <c r="A1104" s="33" t="str">
        <f t="shared" si="34"/>
        <v>产前</v>
      </c>
      <c r="B1104" s="34" t="str">
        <f t="shared" si="35"/>
        <v>血清学筛查</v>
      </c>
      <c r="C1104" s="33" t="s">
        <v>33</v>
      </c>
      <c r="D1104" s="33" t="s">
        <v>186</v>
      </c>
      <c r="E1104" s="33" t="s">
        <v>3</v>
      </c>
      <c r="F1104" s="33" t="s">
        <v>336</v>
      </c>
      <c r="G1104" s="33" t="s">
        <v>346</v>
      </c>
      <c r="H1104" s="33" t="s">
        <v>0</v>
      </c>
      <c r="I1104" s="33" t="s">
        <v>79</v>
      </c>
      <c r="J1104" s="33" t="s">
        <v>102</v>
      </c>
      <c r="K1104" s="33" t="s">
        <v>79</v>
      </c>
      <c r="L1104" s="33" t="s">
        <v>39</v>
      </c>
      <c r="M1104" s="33" t="s">
        <v>608</v>
      </c>
      <c r="P1104" s="33">
        <v>24.469999313354499</v>
      </c>
      <c r="S1104" s="33">
        <v>48.939998626708999</v>
      </c>
      <c r="W1104" s="33">
        <v>24.469999313354499</v>
      </c>
      <c r="AA1104" s="33">
        <v>24.469999313354499</v>
      </c>
    </row>
    <row r="1105" spans="1:27" x14ac:dyDescent="0.3">
      <c r="A1105" s="33" t="str">
        <f t="shared" si="34"/>
        <v>产前</v>
      </c>
      <c r="B1105" s="34" t="str">
        <f t="shared" si="35"/>
        <v>血清学筛查</v>
      </c>
      <c r="C1105" s="33" t="s">
        <v>33</v>
      </c>
      <c r="D1105" s="33" t="s">
        <v>186</v>
      </c>
      <c r="E1105" s="33" t="s">
        <v>3</v>
      </c>
      <c r="F1105" s="33" t="s">
        <v>336</v>
      </c>
      <c r="G1105" s="33" t="s">
        <v>346</v>
      </c>
      <c r="H1105" s="33" t="s">
        <v>0</v>
      </c>
      <c r="I1105" s="33" t="s">
        <v>79</v>
      </c>
      <c r="J1105" s="33" t="s">
        <v>103</v>
      </c>
      <c r="K1105" s="33" t="s">
        <v>79</v>
      </c>
      <c r="L1105" s="33" t="s">
        <v>39</v>
      </c>
      <c r="M1105" s="33" t="s">
        <v>608</v>
      </c>
      <c r="N1105" s="33">
        <v>49.720001220703097</v>
      </c>
      <c r="P1105" s="33">
        <v>35.099998474121101</v>
      </c>
      <c r="Q1105" s="33">
        <v>74.580001831054702</v>
      </c>
      <c r="S1105" s="33">
        <v>70.199996948242202</v>
      </c>
      <c r="T1105" s="33">
        <v>24.860000610351602</v>
      </c>
      <c r="V1105" s="33">
        <v>35.5200004577637</v>
      </c>
      <c r="W1105" s="33">
        <v>35.099998474121101</v>
      </c>
      <c r="AA1105" s="33">
        <v>35.099998474121101</v>
      </c>
    </row>
    <row r="1106" spans="1:27" x14ac:dyDescent="0.3">
      <c r="A1106" s="33" t="str">
        <f t="shared" si="34"/>
        <v>产前</v>
      </c>
      <c r="B1106" s="34" t="str">
        <f t="shared" si="35"/>
        <v>血清学筛查</v>
      </c>
      <c r="C1106" s="33" t="s">
        <v>33</v>
      </c>
      <c r="D1106" s="33" t="s">
        <v>186</v>
      </c>
      <c r="E1106" s="33" t="s">
        <v>3</v>
      </c>
      <c r="F1106" s="33" t="s">
        <v>336</v>
      </c>
      <c r="G1106" s="33" t="s">
        <v>346</v>
      </c>
      <c r="H1106" s="33" t="s">
        <v>0</v>
      </c>
      <c r="I1106" s="33" t="s">
        <v>79</v>
      </c>
      <c r="J1106" s="33" t="s">
        <v>81</v>
      </c>
      <c r="K1106" s="33" t="s">
        <v>79</v>
      </c>
      <c r="L1106" s="33" t="s">
        <v>39</v>
      </c>
      <c r="M1106" s="33" t="s">
        <v>608</v>
      </c>
      <c r="N1106" s="33">
        <v>56.360000610351598</v>
      </c>
      <c r="Q1106" s="33">
        <v>84.540000915527301</v>
      </c>
      <c r="T1106" s="33">
        <v>28.180000305175799</v>
      </c>
      <c r="V1106" s="33">
        <v>28.180000305175799</v>
      </c>
    </row>
    <row r="1107" spans="1:27" x14ac:dyDescent="0.3">
      <c r="A1107" s="33" t="str">
        <f t="shared" si="34"/>
        <v>产前</v>
      </c>
      <c r="B1107" s="34" t="str">
        <f t="shared" si="35"/>
        <v/>
      </c>
      <c r="C1107" s="33" t="s">
        <v>33</v>
      </c>
      <c r="D1107" s="33" t="s">
        <v>186</v>
      </c>
      <c r="E1107" s="33" t="s">
        <v>3</v>
      </c>
      <c r="F1107" s="33" t="s">
        <v>336</v>
      </c>
      <c r="G1107" s="33" t="s">
        <v>346</v>
      </c>
      <c r="H1107" s="33" t="s">
        <v>0</v>
      </c>
      <c r="I1107" s="33" t="s">
        <v>79</v>
      </c>
      <c r="J1107" s="33" t="s">
        <v>104</v>
      </c>
      <c r="K1107" s="33" t="s">
        <v>58</v>
      </c>
      <c r="L1107" s="33" t="s">
        <v>39</v>
      </c>
      <c r="M1107" s="33" t="s">
        <v>608</v>
      </c>
      <c r="N1107" s="33">
        <v>0</v>
      </c>
      <c r="Q1107" s="33">
        <v>2.5</v>
      </c>
      <c r="T1107" s="33">
        <v>2.5</v>
      </c>
    </row>
    <row r="1108" spans="1:27" x14ac:dyDescent="0.3">
      <c r="A1108" s="33" t="str">
        <f t="shared" si="34"/>
        <v>产前</v>
      </c>
      <c r="B1108" s="34" t="str">
        <f t="shared" si="35"/>
        <v/>
      </c>
      <c r="C1108" s="33" t="s">
        <v>33</v>
      </c>
      <c r="D1108" s="33" t="s">
        <v>186</v>
      </c>
      <c r="E1108" s="33" t="s">
        <v>3</v>
      </c>
      <c r="F1108" s="33" t="s">
        <v>336</v>
      </c>
      <c r="G1108" s="33" t="s">
        <v>346</v>
      </c>
      <c r="H1108" s="33" t="s">
        <v>0</v>
      </c>
      <c r="I1108" s="33" t="s">
        <v>79</v>
      </c>
      <c r="J1108" s="33" t="s">
        <v>82</v>
      </c>
      <c r="K1108" s="33" t="s">
        <v>58</v>
      </c>
      <c r="L1108" s="33" t="s">
        <v>39</v>
      </c>
      <c r="M1108" s="33" t="s">
        <v>608</v>
      </c>
      <c r="N1108" s="33">
        <v>2</v>
      </c>
      <c r="P1108" s="33">
        <v>0</v>
      </c>
      <c r="Q1108" s="33">
        <v>2</v>
      </c>
      <c r="S1108" s="33">
        <v>2</v>
      </c>
      <c r="Y1108" s="33">
        <v>2</v>
      </c>
      <c r="AA1108" s="33">
        <v>2</v>
      </c>
    </row>
    <row r="1109" spans="1:27" x14ac:dyDescent="0.3">
      <c r="A1109" s="33" t="str">
        <f t="shared" si="34"/>
        <v>服务类</v>
      </c>
      <c r="B1109" s="34" t="str">
        <f t="shared" si="35"/>
        <v>软件</v>
      </c>
      <c r="C1109" s="33" t="s">
        <v>33</v>
      </c>
      <c r="D1109" s="33" t="s">
        <v>186</v>
      </c>
      <c r="E1109" s="33" t="s">
        <v>3</v>
      </c>
      <c r="F1109" s="33" t="s">
        <v>271</v>
      </c>
      <c r="G1109" s="33" t="s">
        <v>347</v>
      </c>
      <c r="H1109" s="33" t="s">
        <v>54</v>
      </c>
      <c r="I1109" s="33" t="s">
        <v>55</v>
      </c>
      <c r="J1109" s="33" t="s">
        <v>56</v>
      </c>
      <c r="K1109" s="33" t="s">
        <v>719</v>
      </c>
      <c r="L1109" s="33" t="s">
        <v>39</v>
      </c>
      <c r="M1109" s="33" t="s">
        <v>54</v>
      </c>
      <c r="P1109" s="33">
        <v>29.25</v>
      </c>
      <c r="S1109" s="33">
        <v>29.25</v>
      </c>
    </row>
    <row r="1110" spans="1:27" x14ac:dyDescent="0.3">
      <c r="A1110" s="33" t="str">
        <f t="shared" si="34"/>
        <v>产前</v>
      </c>
      <c r="B1110" s="34" t="str">
        <f t="shared" si="35"/>
        <v>血清学筛查</v>
      </c>
      <c r="C1110" s="33" t="s">
        <v>33</v>
      </c>
      <c r="D1110" s="33" t="s">
        <v>186</v>
      </c>
      <c r="E1110" s="33" t="s">
        <v>3</v>
      </c>
      <c r="F1110" s="33" t="s">
        <v>271</v>
      </c>
      <c r="G1110" s="33" t="s">
        <v>348</v>
      </c>
      <c r="H1110" s="33" t="s">
        <v>0</v>
      </c>
      <c r="I1110" s="33" t="s">
        <v>79</v>
      </c>
      <c r="J1110" s="33" t="s">
        <v>80</v>
      </c>
      <c r="K1110" s="33" t="s">
        <v>79</v>
      </c>
      <c r="L1110" s="33" t="s">
        <v>39</v>
      </c>
      <c r="M1110" s="33" t="s">
        <v>608</v>
      </c>
      <c r="N1110" s="33">
        <v>44.240001678466797</v>
      </c>
      <c r="Q1110" s="33">
        <v>66.360002517700195</v>
      </c>
      <c r="T1110" s="33">
        <v>22.120000839233398</v>
      </c>
      <c r="V1110" s="33">
        <v>22.120000839233398</v>
      </c>
    </row>
    <row r="1111" spans="1:27" x14ac:dyDescent="0.3">
      <c r="A1111" s="33" t="str">
        <f t="shared" si="34"/>
        <v>产前</v>
      </c>
      <c r="B1111" s="34" t="str">
        <f t="shared" si="35"/>
        <v>血清学筛查</v>
      </c>
      <c r="C1111" s="33" t="s">
        <v>33</v>
      </c>
      <c r="D1111" s="33" t="s">
        <v>186</v>
      </c>
      <c r="E1111" s="33" t="s">
        <v>3</v>
      </c>
      <c r="F1111" s="33" t="s">
        <v>271</v>
      </c>
      <c r="G1111" s="33" t="s">
        <v>348</v>
      </c>
      <c r="H1111" s="33" t="s">
        <v>0</v>
      </c>
      <c r="I1111" s="33" t="s">
        <v>79</v>
      </c>
      <c r="J1111" s="33" t="s">
        <v>102</v>
      </c>
      <c r="K1111" s="33" t="s">
        <v>79</v>
      </c>
      <c r="L1111" s="33" t="s">
        <v>39</v>
      </c>
      <c r="M1111" s="33" t="s">
        <v>608</v>
      </c>
      <c r="N1111" s="33">
        <v>24</v>
      </c>
      <c r="Q1111" s="33">
        <v>36</v>
      </c>
      <c r="T1111" s="33">
        <v>12</v>
      </c>
      <c r="V1111" s="33">
        <v>12</v>
      </c>
    </row>
    <row r="1112" spans="1:27" x14ac:dyDescent="0.3">
      <c r="A1112" s="33" t="str">
        <f t="shared" si="34"/>
        <v>产前</v>
      </c>
      <c r="B1112" s="34" t="str">
        <f t="shared" si="35"/>
        <v>血清学筛查</v>
      </c>
      <c r="C1112" s="33" t="s">
        <v>33</v>
      </c>
      <c r="D1112" s="33" t="s">
        <v>186</v>
      </c>
      <c r="E1112" s="33" t="s">
        <v>3</v>
      </c>
      <c r="F1112" s="33" t="s">
        <v>271</v>
      </c>
      <c r="G1112" s="33" t="s">
        <v>348</v>
      </c>
      <c r="H1112" s="33" t="s">
        <v>0</v>
      </c>
      <c r="I1112" s="33" t="s">
        <v>79</v>
      </c>
      <c r="J1112" s="33" t="s">
        <v>103</v>
      </c>
      <c r="K1112" s="33" t="s">
        <v>79</v>
      </c>
      <c r="L1112" s="33" t="s">
        <v>39</v>
      </c>
      <c r="M1112" s="33" t="s">
        <v>608</v>
      </c>
      <c r="N1112" s="33">
        <v>35.5200004577637</v>
      </c>
      <c r="Q1112" s="33">
        <v>53.280000686645501</v>
      </c>
      <c r="T1112" s="33">
        <v>17.7600002288818</v>
      </c>
      <c r="V1112" s="33">
        <v>17.7600002288818</v>
      </c>
    </row>
    <row r="1113" spans="1:27" x14ac:dyDescent="0.3">
      <c r="A1113" s="33" t="str">
        <f t="shared" si="34"/>
        <v>产前</v>
      </c>
      <c r="B1113" s="34" t="str">
        <f t="shared" si="35"/>
        <v/>
      </c>
      <c r="C1113" s="33" t="s">
        <v>33</v>
      </c>
      <c r="D1113" s="33" t="s">
        <v>186</v>
      </c>
      <c r="E1113" s="33" t="s">
        <v>3</v>
      </c>
      <c r="F1113" s="33" t="s">
        <v>271</v>
      </c>
      <c r="G1113" s="33" t="s">
        <v>348</v>
      </c>
      <c r="H1113" s="33" t="s">
        <v>0</v>
      </c>
      <c r="I1113" s="33" t="s">
        <v>79</v>
      </c>
      <c r="J1113" s="33" t="s">
        <v>104</v>
      </c>
      <c r="K1113" s="33" t="s">
        <v>58</v>
      </c>
      <c r="L1113" s="33" t="s">
        <v>39</v>
      </c>
      <c r="M1113" s="33" t="s">
        <v>608</v>
      </c>
      <c r="N1113" s="33">
        <v>0</v>
      </c>
      <c r="Q1113" s="33">
        <v>5</v>
      </c>
      <c r="T1113" s="33">
        <v>5</v>
      </c>
      <c r="V1113" s="33">
        <v>5</v>
      </c>
    </row>
    <row r="1114" spans="1:27" x14ac:dyDescent="0.3">
      <c r="A1114" s="33" t="str">
        <f t="shared" si="34"/>
        <v>产前</v>
      </c>
      <c r="B1114" s="34" t="str">
        <f t="shared" si="35"/>
        <v/>
      </c>
      <c r="C1114" s="33" t="s">
        <v>33</v>
      </c>
      <c r="D1114" s="33" t="s">
        <v>186</v>
      </c>
      <c r="E1114" s="33" t="s">
        <v>3</v>
      </c>
      <c r="F1114" s="33" t="s">
        <v>271</v>
      </c>
      <c r="G1114" s="33" t="s">
        <v>348</v>
      </c>
      <c r="H1114" s="33" t="s">
        <v>0</v>
      </c>
      <c r="I1114" s="33" t="s">
        <v>79</v>
      </c>
      <c r="J1114" s="33" t="s">
        <v>82</v>
      </c>
      <c r="K1114" s="33" t="s">
        <v>58</v>
      </c>
      <c r="L1114" s="33" t="s">
        <v>39</v>
      </c>
      <c r="M1114" s="33" t="s">
        <v>608</v>
      </c>
      <c r="N1114" s="33">
        <v>0</v>
      </c>
      <c r="Q1114" s="33">
        <v>2</v>
      </c>
      <c r="T1114" s="33">
        <v>2</v>
      </c>
      <c r="V1114" s="33">
        <v>2</v>
      </c>
    </row>
    <row r="1115" spans="1:27" x14ac:dyDescent="0.3">
      <c r="A1115" s="33" t="str">
        <f t="shared" si="34"/>
        <v>产前</v>
      </c>
      <c r="B1115" s="34" t="str">
        <f t="shared" si="35"/>
        <v/>
      </c>
      <c r="C1115" s="33" t="s">
        <v>33</v>
      </c>
      <c r="D1115" s="33" t="s">
        <v>186</v>
      </c>
      <c r="E1115" s="33" t="s">
        <v>3</v>
      </c>
      <c r="F1115" s="33" t="s">
        <v>271</v>
      </c>
      <c r="G1115" s="33" t="s">
        <v>348</v>
      </c>
      <c r="H1115" s="33" t="s">
        <v>0</v>
      </c>
      <c r="I1115" s="33" t="s">
        <v>37</v>
      </c>
      <c r="J1115" s="33" t="s">
        <v>83</v>
      </c>
      <c r="K1115" s="33" t="s">
        <v>58</v>
      </c>
      <c r="L1115" s="33" t="s">
        <v>39</v>
      </c>
      <c r="M1115" s="33" t="s">
        <v>608</v>
      </c>
      <c r="N1115" s="33">
        <v>163.83999633789099</v>
      </c>
      <c r="Q1115" s="33">
        <v>245.75999450683599</v>
      </c>
      <c r="T1115" s="33">
        <v>81.919998168945298</v>
      </c>
    </row>
    <row r="1116" spans="1:27" x14ac:dyDescent="0.3">
      <c r="A1116" s="33" t="str">
        <f t="shared" si="34"/>
        <v>产前</v>
      </c>
      <c r="B1116" s="34" t="str">
        <f t="shared" si="35"/>
        <v>CMA_LDT</v>
      </c>
      <c r="C1116" s="33" t="s">
        <v>33</v>
      </c>
      <c r="D1116" s="33" t="s">
        <v>186</v>
      </c>
      <c r="E1116" s="33" t="s">
        <v>3</v>
      </c>
      <c r="F1116" s="33" t="s">
        <v>271</v>
      </c>
      <c r="G1116" s="33" t="s">
        <v>348</v>
      </c>
      <c r="H1116" s="33" t="s">
        <v>0</v>
      </c>
      <c r="I1116" s="33" t="s">
        <v>37</v>
      </c>
      <c r="J1116" s="33" t="s">
        <v>38</v>
      </c>
      <c r="K1116" s="33" t="s">
        <v>38</v>
      </c>
      <c r="L1116" s="33" t="s">
        <v>39</v>
      </c>
      <c r="M1116" s="33" t="s">
        <v>609</v>
      </c>
      <c r="N1116" s="33">
        <v>115</v>
      </c>
      <c r="P1116" s="33">
        <v>249.679991006851</v>
      </c>
      <c r="Q1116" s="33">
        <v>172.5</v>
      </c>
      <c r="S1116" s="33">
        <v>249.679991006851</v>
      </c>
      <c r="T1116" s="33">
        <v>57.5</v>
      </c>
    </row>
    <row r="1117" spans="1:27" x14ac:dyDescent="0.3">
      <c r="A1117" s="33" t="str">
        <f t="shared" si="34"/>
        <v>产前</v>
      </c>
      <c r="B1117" s="34" t="str">
        <f t="shared" si="35"/>
        <v>CMA_产品类</v>
      </c>
      <c r="C1117" s="33" t="s">
        <v>33</v>
      </c>
      <c r="D1117" s="33" t="s">
        <v>186</v>
      </c>
      <c r="E1117" s="33" t="s">
        <v>3</v>
      </c>
      <c r="F1117" s="33" t="s">
        <v>271</v>
      </c>
      <c r="G1117" s="33" t="s">
        <v>348</v>
      </c>
      <c r="H1117" s="33" t="s">
        <v>0</v>
      </c>
      <c r="I1117" s="33" t="s">
        <v>37</v>
      </c>
      <c r="J1117" s="33" t="s">
        <v>38</v>
      </c>
      <c r="K1117" s="33" t="s">
        <v>38</v>
      </c>
      <c r="L1117" s="33" t="s">
        <v>39</v>
      </c>
      <c r="M1117" s="33" t="s">
        <v>608</v>
      </c>
      <c r="V1117" s="33">
        <v>0</v>
      </c>
    </row>
    <row r="1118" spans="1:27" x14ac:dyDescent="0.3">
      <c r="A1118" s="33" t="str">
        <f t="shared" si="34"/>
        <v>产前</v>
      </c>
      <c r="B1118" s="34" t="str">
        <f t="shared" si="35"/>
        <v/>
      </c>
      <c r="C1118" s="33" t="s">
        <v>33</v>
      </c>
      <c r="D1118" s="33" t="s">
        <v>186</v>
      </c>
      <c r="E1118" s="33" t="s">
        <v>3</v>
      </c>
      <c r="F1118" s="33" t="s">
        <v>271</v>
      </c>
      <c r="G1118" s="33" t="s">
        <v>348</v>
      </c>
      <c r="H1118" s="33" t="s">
        <v>0</v>
      </c>
      <c r="I1118" s="33" t="s">
        <v>41</v>
      </c>
      <c r="J1118" s="33" t="s">
        <v>69</v>
      </c>
      <c r="K1118" s="33" t="s">
        <v>58</v>
      </c>
      <c r="L1118" s="33" t="s">
        <v>39</v>
      </c>
      <c r="M1118" s="33" t="s">
        <v>608</v>
      </c>
      <c r="N1118" s="33">
        <v>11.199999809265099</v>
      </c>
      <c r="P1118" s="33">
        <v>10.5</v>
      </c>
      <c r="Q1118" s="33">
        <v>16.799999713897702</v>
      </c>
      <c r="S1118" s="33">
        <v>28</v>
      </c>
      <c r="T1118" s="33">
        <v>5.5999999046325701</v>
      </c>
      <c r="V1118" s="33">
        <v>5.5999999046325701</v>
      </c>
      <c r="W1118" s="33">
        <v>17.5</v>
      </c>
      <c r="AA1118" s="33">
        <v>17.5</v>
      </c>
    </row>
    <row r="1119" spans="1:27" x14ac:dyDescent="0.3">
      <c r="A1119" s="33" t="str">
        <f t="shared" si="34"/>
        <v>产前</v>
      </c>
      <c r="B1119" s="34" t="str">
        <f t="shared" si="35"/>
        <v>NIPT</v>
      </c>
      <c r="C1119" s="33" t="s">
        <v>33</v>
      </c>
      <c r="D1119" s="33" t="s">
        <v>186</v>
      </c>
      <c r="E1119" s="33" t="s">
        <v>3</v>
      </c>
      <c r="F1119" s="33" t="s">
        <v>271</v>
      </c>
      <c r="G1119" s="33" t="s">
        <v>349</v>
      </c>
      <c r="H1119" s="33" t="s">
        <v>0</v>
      </c>
      <c r="I1119" s="33" t="s">
        <v>78</v>
      </c>
      <c r="J1119" s="33" t="s">
        <v>78</v>
      </c>
      <c r="K1119" s="33" t="s">
        <v>78</v>
      </c>
      <c r="L1119" s="33" t="s">
        <v>39</v>
      </c>
      <c r="M1119" s="33" t="s">
        <v>609</v>
      </c>
      <c r="N1119" s="33">
        <v>61.5</v>
      </c>
      <c r="Q1119" s="33">
        <v>96</v>
      </c>
      <c r="T1119" s="33">
        <v>34.5</v>
      </c>
    </row>
    <row r="1120" spans="1:27" x14ac:dyDescent="0.3">
      <c r="A1120" s="33" t="str">
        <f t="shared" si="34"/>
        <v>产前</v>
      </c>
      <c r="B1120" s="34" t="str">
        <f t="shared" si="35"/>
        <v/>
      </c>
      <c r="C1120" s="33" t="s">
        <v>33</v>
      </c>
      <c r="D1120" s="33" t="s">
        <v>186</v>
      </c>
      <c r="E1120" s="33" t="s">
        <v>3</v>
      </c>
      <c r="F1120" s="33" t="s">
        <v>271</v>
      </c>
      <c r="G1120" s="33" t="s">
        <v>349</v>
      </c>
      <c r="H1120" s="33" t="s">
        <v>0</v>
      </c>
      <c r="I1120" s="33" t="s">
        <v>265</v>
      </c>
      <c r="J1120" s="33" t="s">
        <v>266</v>
      </c>
      <c r="K1120" s="33" t="s">
        <v>58</v>
      </c>
      <c r="L1120" s="33" t="s">
        <v>39</v>
      </c>
      <c r="M1120" s="33" t="s">
        <v>609</v>
      </c>
      <c r="N1120" s="33">
        <v>4.1999999284744298</v>
      </c>
      <c r="Q1120" s="33">
        <v>6.2999998927116403</v>
      </c>
      <c r="T1120" s="33">
        <v>2.09999996423721</v>
      </c>
    </row>
    <row r="1121" spans="1:27" x14ac:dyDescent="0.3">
      <c r="A1121" s="33" t="str">
        <f t="shared" si="34"/>
        <v>产前</v>
      </c>
      <c r="B1121" s="34" t="str">
        <f t="shared" si="35"/>
        <v>血清学筛查</v>
      </c>
      <c r="C1121" s="33" t="s">
        <v>33</v>
      </c>
      <c r="D1121" s="33" t="s">
        <v>186</v>
      </c>
      <c r="E1121" s="33" t="s">
        <v>3</v>
      </c>
      <c r="F1121" s="33" t="s">
        <v>271</v>
      </c>
      <c r="G1121" s="33" t="s">
        <v>349</v>
      </c>
      <c r="H1121" s="33" t="s">
        <v>0</v>
      </c>
      <c r="I1121" s="33" t="s">
        <v>79</v>
      </c>
      <c r="J1121" s="33" t="s">
        <v>80</v>
      </c>
      <c r="K1121" s="33" t="s">
        <v>79</v>
      </c>
      <c r="L1121" s="33" t="s">
        <v>39</v>
      </c>
      <c r="M1121" s="33" t="s">
        <v>608</v>
      </c>
      <c r="N1121" s="33">
        <v>288.95999145507801</v>
      </c>
      <c r="Q1121" s="33">
        <v>433.43998718261702</v>
      </c>
      <c r="T1121" s="33">
        <v>144.47999572753901</v>
      </c>
      <c r="V1121" s="33">
        <v>433.44000244140602</v>
      </c>
    </row>
    <row r="1122" spans="1:27" x14ac:dyDescent="0.3">
      <c r="A1122" s="33" t="str">
        <f t="shared" si="34"/>
        <v>产前</v>
      </c>
      <c r="B1122" s="34" t="str">
        <f t="shared" si="35"/>
        <v>血清学筛查</v>
      </c>
      <c r="C1122" s="33" t="s">
        <v>33</v>
      </c>
      <c r="D1122" s="33" t="s">
        <v>186</v>
      </c>
      <c r="E1122" s="33" t="s">
        <v>3</v>
      </c>
      <c r="F1122" s="33" t="s">
        <v>271</v>
      </c>
      <c r="G1122" s="33" t="s">
        <v>349</v>
      </c>
      <c r="H1122" s="33" t="s">
        <v>0</v>
      </c>
      <c r="I1122" s="33" t="s">
        <v>79</v>
      </c>
      <c r="J1122" s="33" t="s">
        <v>102</v>
      </c>
      <c r="K1122" s="33" t="s">
        <v>79</v>
      </c>
      <c r="L1122" s="33" t="s">
        <v>39</v>
      </c>
      <c r="M1122" s="33" t="s">
        <v>608</v>
      </c>
      <c r="N1122" s="33">
        <v>102.300003051758</v>
      </c>
      <c r="Q1122" s="33">
        <v>153.450004577637</v>
      </c>
      <c r="T1122" s="33">
        <v>51.150001525878899</v>
      </c>
      <c r="V1122" s="33">
        <v>153.44999694824199</v>
      </c>
    </row>
    <row r="1123" spans="1:27" x14ac:dyDescent="0.3">
      <c r="A1123" s="33" t="str">
        <f t="shared" si="34"/>
        <v>产前</v>
      </c>
      <c r="B1123" s="34" t="str">
        <f t="shared" si="35"/>
        <v>血清学筛查</v>
      </c>
      <c r="C1123" s="33" t="s">
        <v>33</v>
      </c>
      <c r="D1123" s="33" t="s">
        <v>186</v>
      </c>
      <c r="E1123" s="33" t="s">
        <v>3</v>
      </c>
      <c r="F1123" s="33" t="s">
        <v>271</v>
      </c>
      <c r="G1123" s="33" t="s">
        <v>349</v>
      </c>
      <c r="H1123" s="33" t="s">
        <v>0</v>
      </c>
      <c r="I1123" s="33" t="s">
        <v>79</v>
      </c>
      <c r="J1123" s="33" t="s">
        <v>103</v>
      </c>
      <c r="K1123" s="33" t="s">
        <v>79</v>
      </c>
      <c r="L1123" s="33" t="s">
        <v>39</v>
      </c>
      <c r="M1123" s="33" t="s">
        <v>608</v>
      </c>
      <c r="N1123" s="33">
        <v>151.39999389648401</v>
      </c>
      <c r="Q1123" s="33">
        <v>227.09999084472699</v>
      </c>
      <c r="T1123" s="33">
        <v>75.699996948242202</v>
      </c>
      <c r="V1123" s="33">
        <v>227.11000061035199</v>
      </c>
    </row>
    <row r="1124" spans="1:27" x14ac:dyDescent="0.3">
      <c r="A1124" s="33" t="str">
        <f t="shared" si="34"/>
        <v>产前</v>
      </c>
      <c r="B1124" s="34" t="str">
        <f t="shared" si="35"/>
        <v/>
      </c>
      <c r="C1124" s="33" t="s">
        <v>33</v>
      </c>
      <c r="D1124" s="33" t="s">
        <v>186</v>
      </c>
      <c r="E1124" s="33" t="s">
        <v>3</v>
      </c>
      <c r="F1124" s="33" t="s">
        <v>271</v>
      </c>
      <c r="G1124" s="33" t="s">
        <v>349</v>
      </c>
      <c r="H1124" s="33" t="s">
        <v>0</v>
      </c>
      <c r="I1124" s="33" t="s">
        <v>79</v>
      </c>
      <c r="J1124" s="33" t="s">
        <v>104</v>
      </c>
      <c r="K1124" s="33" t="s">
        <v>58</v>
      </c>
      <c r="L1124" s="33" t="s">
        <v>39</v>
      </c>
      <c r="M1124" s="33" t="s">
        <v>608</v>
      </c>
      <c r="N1124" s="33">
        <v>5</v>
      </c>
      <c r="P1124" s="33">
        <v>12.5</v>
      </c>
      <c r="Q1124" s="33">
        <v>5</v>
      </c>
      <c r="S1124" s="33">
        <v>12.5</v>
      </c>
    </row>
    <row r="1125" spans="1:27" x14ac:dyDescent="0.3">
      <c r="A1125" s="33" t="str">
        <f t="shared" si="34"/>
        <v>产前</v>
      </c>
      <c r="B1125" s="34" t="str">
        <f t="shared" si="35"/>
        <v/>
      </c>
      <c r="C1125" s="33" t="s">
        <v>33</v>
      </c>
      <c r="D1125" s="33" t="s">
        <v>186</v>
      </c>
      <c r="E1125" s="33" t="s">
        <v>3</v>
      </c>
      <c r="F1125" s="33" t="s">
        <v>271</v>
      </c>
      <c r="G1125" s="33" t="s">
        <v>349</v>
      </c>
      <c r="H1125" s="33" t="s">
        <v>0</v>
      </c>
      <c r="I1125" s="33" t="s">
        <v>79</v>
      </c>
      <c r="J1125" s="33" t="s">
        <v>82</v>
      </c>
      <c r="K1125" s="33" t="s">
        <v>58</v>
      </c>
      <c r="L1125" s="33" t="s">
        <v>39</v>
      </c>
      <c r="M1125" s="33" t="s">
        <v>608</v>
      </c>
      <c r="N1125" s="33">
        <v>0</v>
      </c>
      <c r="Q1125" s="33">
        <v>2</v>
      </c>
      <c r="T1125" s="33">
        <v>2</v>
      </c>
      <c r="V1125" s="33">
        <v>2</v>
      </c>
    </row>
    <row r="1126" spans="1:27" x14ac:dyDescent="0.3">
      <c r="A1126" s="33" t="str">
        <f t="shared" si="34"/>
        <v>产前</v>
      </c>
      <c r="B1126" s="34" t="str">
        <f t="shared" si="35"/>
        <v>CMA_产品类</v>
      </c>
      <c r="C1126" s="33" t="s">
        <v>33</v>
      </c>
      <c r="D1126" s="33" t="s">
        <v>186</v>
      </c>
      <c r="E1126" s="33" t="s">
        <v>3</v>
      </c>
      <c r="F1126" s="33" t="s">
        <v>271</v>
      </c>
      <c r="G1126" s="33" t="s">
        <v>349</v>
      </c>
      <c r="H1126" s="33" t="s">
        <v>0</v>
      </c>
      <c r="I1126" s="33" t="s">
        <v>37</v>
      </c>
      <c r="J1126" s="33" t="s">
        <v>38</v>
      </c>
      <c r="K1126" s="33" t="s">
        <v>38</v>
      </c>
      <c r="L1126" s="33" t="s">
        <v>39</v>
      </c>
      <c r="M1126" s="33" t="s">
        <v>608</v>
      </c>
      <c r="N1126" s="33">
        <v>556.79998779296898</v>
      </c>
      <c r="Q1126" s="33">
        <v>835.19998168945301</v>
      </c>
      <c r="T1126" s="33">
        <v>278.39999389648398</v>
      </c>
      <c r="V1126" s="33">
        <v>0</v>
      </c>
    </row>
    <row r="1127" spans="1:27" x14ac:dyDescent="0.3">
      <c r="A1127" s="33" t="str">
        <f t="shared" si="34"/>
        <v>产前</v>
      </c>
      <c r="B1127" s="34" t="str">
        <f t="shared" si="35"/>
        <v/>
      </c>
      <c r="C1127" s="33" t="s">
        <v>33</v>
      </c>
      <c r="D1127" s="33" t="s">
        <v>186</v>
      </c>
      <c r="E1127" s="33" t="s">
        <v>3</v>
      </c>
      <c r="F1127" s="33" t="s">
        <v>271</v>
      </c>
      <c r="G1127" s="33" t="s">
        <v>349</v>
      </c>
      <c r="H1127" s="33" t="s">
        <v>0</v>
      </c>
      <c r="I1127" s="33" t="s">
        <v>41</v>
      </c>
      <c r="J1127" s="33" t="s">
        <v>42</v>
      </c>
      <c r="K1127" s="33" t="s">
        <v>58</v>
      </c>
      <c r="L1127" s="33" t="s">
        <v>39</v>
      </c>
      <c r="M1127" s="33" t="s">
        <v>608</v>
      </c>
      <c r="N1127" s="33">
        <v>20</v>
      </c>
      <c r="P1127" s="33">
        <v>2</v>
      </c>
      <c r="Q1127" s="33">
        <v>30</v>
      </c>
      <c r="S1127" s="33">
        <v>2</v>
      </c>
      <c r="T1127" s="33">
        <v>10</v>
      </c>
      <c r="V1127" s="33">
        <v>10</v>
      </c>
    </row>
    <row r="1128" spans="1:27" x14ac:dyDescent="0.3">
      <c r="A1128" s="33" t="str">
        <f t="shared" si="34"/>
        <v>产前</v>
      </c>
      <c r="B1128" s="34" t="str">
        <f t="shared" si="35"/>
        <v/>
      </c>
      <c r="C1128" s="33" t="s">
        <v>33</v>
      </c>
      <c r="D1128" s="33" t="s">
        <v>186</v>
      </c>
      <c r="E1128" s="33" t="s">
        <v>3</v>
      </c>
      <c r="F1128" s="33" t="s">
        <v>271</v>
      </c>
      <c r="G1128" s="33" t="s">
        <v>350</v>
      </c>
      <c r="H1128" s="33" t="s">
        <v>0</v>
      </c>
      <c r="I1128" s="33" t="s">
        <v>45</v>
      </c>
      <c r="J1128" s="33" t="s">
        <v>46</v>
      </c>
      <c r="K1128" s="33" t="s">
        <v>58</v>
      </c>
      <c r="L1128" s="33" t="s">
        <v>39</v>
      </c>
      <c r="M1128" s="33" t="s">
        <v>608</v>
      </c>
      <c r="P1128" s="33">
        <v>23.8599998950958</v>
      </c>
      <c r="S1128" s="33">
        <v>23.8599998950958</v>
      </c>
    </row>
    <row r="1129" spans="1:27" x14ac:dyDescent="0.3">
      <c r="A1129" s="33" t="str">
        <f t="shared" si="34"/>
        <v>产前</v>
      </c>
      <c r="B1129" s="34" t="str">
        <f t="shared" si="35"/>
        <v/>
      </c>
      <c r="C1129" s="33" t="s">
        <v>33</v>
      </c>
      <c r="D1129" s="33" t="s">
        <v>186</v>
      </c>
      <c r="E1129" s="33" t="s">
        <v>3</v>
      </c>
      <c r="F1129" s="33" t="s">
        <v>271</v>
      </c>
      <c r="G1129" s="33" t="s">
        <v>350</v>
      </c>
      <c r="H1129" s="33" t="s">
        <v>0</v>
      </c>
      <c r="I1129" s="33" t="s">
        <v>37</v>
      </c>
      <c r="J1129" s="33" t="s">
        <v>83</v>
      </c>
      <c r="K1129" s="33" t="s">
        <v>58</v>
      </c>
      <c r="L1129" s="33" t="s">
        <v>39</v>
      </c>
      <c r="M1129" s="33" t="s">
        <v>608</v>
      </c>
      <c r="N1129" s="33">
        <v>122.879997253418</v>
      </c>
      <c r="Q1129" s="33">
        <v>122.879997253418</v>
      </c>
    </row>
    <row r="1130" spans="1:27" x14ac:dyDescent="0.3">
      <c r="A1130" s="33" t="str">
        <f t="shared" si="34"/>
        <v>仪器设备</v>
      </c>
      <c r="B1130" s="34" t="str">
        <f t="shared" si="35"/>
        <v/>
      </c>
      <c r="C1130" s="33" t="s">
        <v>33</v>
      </c>
      <c r="D1130" s="33" t="s">
        <v>186</v>
      </c>
      <c r="E1130" s="33" t="s">
        <v>3</v>
      </c>
      <c r="F1130" s="33" t="s">
        <v>271</v>
      </c>
      <c r="G1130" s="33" t="s">
        <v>350</v>
      </c>
      <c r="H1130" s="33" t="s">
        <v>0</v>
      </c>
      <c r="I1130" s="33" t="s">
        <v>37</v>
      </c>
      <c r="J1130" s="33" t="s">
        <v>351</v>
      </c>
      <c r="K1130" s="33" t="s">
        <v>58</v>
      </c>
      <c r="L1130" s="33" t="s">
        <v>68</v>
      </c>
      <c r="M1130" s="33" t="s">
        <v>608</v>
      </c>
      <c r="N1130" s="33">
        <v>0</v>
      </c>
      <c r="Q1130" s="33">
        <v>0</v>
      </c>
    </row>
    <row r="1131" spans="1:27" x14ac:dyDescent="0.3">
      <c r="A1131" s="33" t="str">
        <f t="shared" si="34"/>
        <v>产前</v>
      </c>
      <c r="B1131" s="34" t="str">
        <f t="shared" si="35"/>
        <v>CMA_LDT</v>
      </c>
      <c r="C1131" s="33" t="s">
        <v>33</v>
      </c>
      <c r="D1131" s="33" t="s">
        <v>186</v>
      </c>
      <c r="E1131" s="33" t="s">
        <v>3</v>
      </c>
      <c r="F1131" s="33" t="s">
        <v>271</v>
      </c>
      <c r="G1131" s="33" t="s">
        <v>350</v>
      </c>
      <c r="H1131" s="33" t="s">
        <v>0</v>
      </c>
      <c r="I1131" s="33" t="s">
        <v>37</v>
      </c>
      <c r="J1131" s="33" t="s">
        <v>38</v>
      </c>
      <c r="K1131" s="33" t="s">
        <v>38</v>
      </c>
      <c r="L1131" s="33" t="s">
        <v>39</v>
      </c>
      <c r="M1131" s="33" t="s">
        <v>609</v>
      </c>
      <c r="N1131" s="33">
        <v>0</v>
      </c>
      <c r="P1131" s="33">
        <v>3.2000000476837198</v>
      </c>
      <c r="Q1131" s="33">
        <v>29</v>
      </c>
      <c r="S1131" s="33">
        <v>3.2000000476837198</v>
      </c>
      <c r="T1131" s="33">
        <v>29</v>
      </c>
    </row>
    <row r="1132" spans="1:27" x14ac:dyDescent="0.3">
      <c r="A1132" s="33" t="str">
        <f t="shared" si="34"/>
        <v>产前</v>
      </c>
      <c r="B1132" s="34" t="str">
        <f t="shared" si="35"/>
        <v/>
      </c>
      <c r="C1132" s="33" t="s">
        <v>33</v>
      </c>
      <c r="D1132" s="33" t="s">
        <v>186</v>
      </c>
      <c r="E1132" s="33" t="s">
        <v>3</v>
      </c>
      <c r="F1132" s="33" t="s">
        <v>271</v>
      </c>
      <c r="G1132" s="33" t="s">
        <v>350</v>
      </c>
      <c r="H1132" s="33" t="s">
        <v>0</v>
      </c>
      <c r="I1132" s="33" t="s">
        <v>37</v>
      </c>
      <c r="J1132" s="33" t="s">
        <v>119</v>
      </c>
      <c r="K1132" s="33" t="s">
        <v>58</v>
      </c>
      <c r="L1132" s="33" t="s">
        <v>39</v>
      </c>
      <c r="M1132" s="33" t="s">
        <v>609</v>
      </c>
      <c r="N1132" s="33">
        <v>0</v>
      </c>
      <c r="Q1132" s="33">
        <v>3.9000000953674299</v>
      </c>
      <c r="T1132" s="33">
        <v>3.9000000953674299</v>
      </c>
    </row>
    <row r="1133" spans="1:27" x14ac:dyDescent="0.3">
      <c r="A1133" s="33" t="str">
        <f t="shared" si="34"/>
        <v>产前</v>
      </c>
      <c r="B1133" s="34" t="str">
        <f t="shared" si="35"/>
        <v/>
      </c>
      <c r="C1133" s="33" t="s">
        <v>33</v>
      </c>
      <c r="D1133" s="33" t="s">
        <v>186</v>
      </c>
      <c r="E1133" s="33" t="s">
        <v>3</v>
      </c>
      <c r="F1133" s="33" t="s">
        <v>271</v>
      </c>
      <c r="G1133" s="33" t="s">
        <v>350</v>
      </c>
      <c r="H1133" s="33" t="s">
        <v>0</v>
      </c>
      <c r="I1133" s="33" t="s">
        <v>41</v>
      </c>
      <c r="J1133" s="33" t="s">
        <v>284</v>
      </c>
      <c r="K1133" s="33" t="s">
        <v>58</v>
      </c>
      <c r="L1133" s="33" t="s">
        <v>39</v>
      </c>
      <c r="M1133" s="33" t="s">
        <v>608</v>
      </c>
      <c r="P1133" s="33">
        <v>1.25</v>
      </c>
      <c r="S1133" s="33">
        <v>1.25</v>
      </c>
    </row>
    <row r="1134" spans="1:27" x14ac:dyDescent="0.3">
      <c r="A1134" s="33" t="str">
        <f t="shared" si="34"/>
        <v>产前</v>
      </c>
      <c r="B1134" s="34" t="str">
        <f t="shared" si="35"/>
        <v/>
      </c>
      <c r="C1134" s="33" t="s">
        <v>33</v>
      </c>
      <c r="D1134" s="33" t="s">
        <v>186</v>
      </c>
      <c r="E1134" s="33" t="s">
        <v>3</v>
      </c>
      <c r="F1134" s="33" t="s">
        <v>271</v>
      </c>
      <c r="G1134" s="33" t="s">
        <v>350</v>
      </c>
      <c r="H1134" s="33" t="s">
        <v>0</v>
      </c>
      <c r="I1134" s="33" t="s">
        <v>41</v>
      </c>
      <c r="J1134" s="33" t="s">
        <v>120</v>
      </c>
      <c r="K1134" s="33" t="s">
        <v>58</v>
      </c>
      <c r="L1134" s="33" t="s">
        <v>39</v>
      </c>
      <c r="M1134" s="33" t="s">
        <v>608</v>
      </c>
      <c r="P1134" s="33">
        <v>15</v>
      </c>
      <c r="S1134" s="33">
        <v>22.5</v>
      </c>
      <c r="Z1134" s="33">
        <v>7.5</v>
      </c>
      <c r="AA1134" s="33">
        <v>7.5</v>
      </c>
    </row>
    <row r="1135" spans="1:27" x14ac:dyDescent="0.3">
      <c r="A1135" s="33" t="str">
        <f t="shared" si="34"/>
        <v>产前</v>
      </c>
      <c r="B1135" s="34" t="str">
        <f t="shared" si="35"/>
        <v/>
      </c>
      <c r="C1135" s="33" t="s">
        <v>33</v>
      </c>
      <c r="D1135" s="33" t="s">
        <v>186</v>
      </c>
      <c r="E1135" s="33" t="s">
        <v>3</v>
      </c>
      <c r="F1135" s="33" t="s">
        <v>271</v>
      </c>
      <c r="G1135" s="33" t="s">
        <v>350</v>
      </c>
      <c r="H1135" s="33" t="s">
        <v>0</v>
      </c>
      <c r="I1135" s="33" t="s">
        <v>41</v>
      </c>
      <c r="J1135" s="33" t="s">
        <v>69</v>
      </c>
      <c r="K1135" s="33" t="s">
        <v>58</v>
      </c>
      <c r="L1135" s="33" t="s">
        <v>39</v>
      </c>
      <c r="M1135" s="33" t="s">
        <v>608</v>
      </c>
      <c r="N1135" s="33">
        <v>6.5</v>
      </c>
      <c r="P1135" s="33">
        <v>3.25</v>
      </c>
      <c r="Q1135" s="33">
        <v>9.75</v>
      </c>
      <c r="S1135" s="33">
        <v>6.5</v>
      </c>
      <c r="T1135" s="33">
        <v>3.25</v>
      </c>
      <c r="V1135" s="33">
        <v>3.25</v>
      </c>
      <c r="Z1135" s="33">
        <v>3.25</v>
      </c>
      <c r="AA1135" s="33">
        <v>3.25</v>
      </c>
    </row>
    <row r="1136" spans="1:27" x14ac:dyDescent="0.3">
      <c r="A1136" s="33" t="str">
        <f t="shared" si="34"/>
        <v>产前</v>
      </c>
      <c r="B1136" s="34" t="str">
        <f t="shared" si="35"/>
        <v/>
      </c>
      <c r="C1136" s="33" t="s">
        <v>33</v>
      </c>
      <c r="D1136" s="33" t="s">
        <v>186</v>
      </c>
      <c r="E1136" s="33" t="s">
        <v>3</v>
      </c>
      <c r="F1136" s="33" t="s">
        <v>271</v>
      </c>
      <c r="G1136" s="33" t="s">
        <v>350</v>
      </c>
      <c r="H1136" s="33" t="s">
        <v>0</v>
      </c>
      <c r="I1136" s="33" t="s">
        <v>41</v>
      </c>
      <c r="J1136" s="33" t="s">
        <v>285</v>
      </c>
      <c r="K1136" s="33" t="s">
        <v>58</v>
      </c>
      <c r="L1136" s="33" t="s">
        <v>39</v>
      </c>
      <c r="M1136" s="33" t="s">
        <v>608</v>
      </c>
      <c r="N1136" s="33">
        <v>0</v>
      </c>
      <c r="P1136" s="33">
        <v>0</v>
      </c>
      <c r="Q1136" s="33">
        <v>0.10000000149011599</v>
      </c>
      <c r="S1136" s="33">
        <v>1</v>
      </c>
      <c r="T1136" s="33">
        <v>0.10000000149011599</v>
      </c>
      <c r="V1136" s="33">
        <v>0.10000000149011599</v>
      </c>
      <c r="Z1136" s="33">
        <v>1</v>
      </c>
      <c r="AA1136" s="33">
        <v>1</v>
      </c>
    </row>
    <row r="1137" spans="1:27" x14ac:dyDescent="0.3">
      <c r="A1137" s="33" t="str">
        <f t="shared" si="34"/>
        <v>产前</v>
      </c>
      <c r="B1137" s="34" t="str">
        <f t="shared" si="35"/>
        <v>血清学筛查</v>
      </c>
      <c r="C1137" s="33" t="s">
        <v>33</v>
      </c>
      <c r="D1137" s="33" t="s">
        <v>186</v>
      </c>
      <c r="E1137" s="33" t="s">
        <v>3</v>
      </c>
      <c r="F1137" s="33" t="s">
        <v>271</v>
      </c>
      <c r="G1137" s="33" t="s">
        <v>352</v>
      </c>
      <c r="H1137" s="33" t="s">
        <v>0</v>
      </c>
      <c r="I1137" s="33" t="s">
        <v>79</v>
      </c>
      <c r="J1137" s="33" t="s">
        <v>80</v>
      </c>
      <c r="K1137" s="33" t="s">
        <v>79</v>
      </c>
      <c r="L1137" s="33" t="s">
        <v>39</v>
      </c>
      <c r="M1137" s="33" t="s">
        <v>608</v>
      </c>
      <c r="N1137" s="33">
        <v>0</v>
      </c>
      <c r="Q1137" s="33">
        <v>0</v>
      </c>
      <c r="T1137" s="33">
        <v>0</v>
      </c>
    </row>
    <row r="1138" spans="1:27" x14ac:dyDescent="0.3">
      <c r="A1138" s="33" t="str">
        <f t="shared" si="34"/>
        <v>产前</v>
      </c>
      <c r="B1138" s="34" t="str">
        <f t="shared" si="35"/>
        <v>血清学筛查</v>
      </c>
      <c r="C1138" s="33" t="s">
        <v>33</v>
      </c>
      <c r="D1138" s="33" t="s">
        <v>186</v>
      </c>
      <c r="E1138" s="33" t="s">
        <v>3</v>
      </c>
      <c r="F1138" s="33" t="s">
        <v>271</v>
      </c>
      <c r="G1138" s="33" t="s">
        <v>352</v>
      </c>
      <c r="H1138" s="33" t="s">
        <v>0</v>
      </c>
      <c r="I1138" s="33" t="s">
        <v>79</v>
      </c>
      <c r="J1138" s="33" t="s">
        <v>102</v>
      </c>
      <c r="K1138" s="33" t="s">
        <v>79</v>
      </c>
      <c r="L1138" s="33" t="s">
        <v>39</v>
      </c>
      <c r="M1138" s="33" t="s">
        <v>608</v>
      </c>
      <c r="N1138" s="33">
        <v>0</v>
      </c>
      <c r="Q1138" s="33">
        <v>0</v>
      </c>
      <c r="T1138" s="33">
        <v>0</v>
      </c>
    </row>
    <row r="1139" spans="1:27" x14ac:dyDescent="0.3">
      <c r="A1139" s="33" t="str">
        <f t="shared" si="34"/>
        <v>产前</v>
      </c>
      <c r="B1139" s="34" t="str">
        <f t="shared" si="35"/>
        <v>血清学筛查</v>
      </c>
      <c r="C1139" s="33" t="s">
        <v>33</v>
      </c>
      <c r="D1139" s="33" t="s">
        <v>186</v>
      </c>
      <c r="E1139" s="33" t="s">
        <v>3</v>
      </c>
      <c r="F1139" s="33" t="s">
        <v>271</v>
      </c>
      <c r="G1139" s="33" t="s">
        <v>352</v>
      </c>
      <c r="H1139" s="33" t="s">
        <v>0</v>
      </c>
      <c r="I1139" s="33" t="s">
        <v>79</v>
      </c>
      <c r="J1139" s="33" t="s">
        <v>103</v>
      </c>
      <c r="K1139" s="33" t="s">
        <v>79</v>
      </c>
      <c r="L1139" s="33" t="s">
        <v>39</v>
      </c>
      <c r="M1139" s="33" t="s">
        <v>608</v>
      </c>
      <c r="N1139" s="33">
        <v>0</v>
      </c>
      <c r="Q1139" s="33">
        <v>0</v>
      </c>
      <c r="T1139" s="33">
        <v>0</v>
      </c>
    </row>
    <row r="1140" spans="1:27" x14ac:dyDescent="0.3">
      <c r="A1140" s="33" t="str">
        <f t="shared" si="34"/>
        <v>仪器设备</v>
      </c>
      <c r="B1140" s="34" t="str">
        <f t="shared" si="35"/>
        <v>CDS5+GSL120(含KM1,KM2)</v>
      </c>
      <c r="C1140" s="33" t="s">
        <v>33</v>
      </c>
      <c r="D1140" s="33" t="s">
        <v>186</v>
      </c>
      <c r="E1140" s="33" t="s">
        <v>3</v>
      </c>
      <c r="F1140" s="33" t="s">
        <v>271</v>
      </c>
      <c r="G1140" s="33" t="s">
        <v>352</v>
      </c>
      <c r="H1140" s="33" t="s">
        <v>0</v>
      </c>
      <c r="I1140" s="33" t="s">
        <v>37</v>
      </c>
      <c r="J1140" s="33" t="s">
        <v>137</v>
      </c>
      <c r="K1140" s="33" t="s">
        <v>668</v>
      </c>
      <c r="L1140" s="33" t="s">
        <v>68</v>
      </c>
      <c r="M1140" s="33" t="s">
        <v>608</v>
      </c>
      <c r="P1140" s="33">
        <v>0</v>
      </c>
      <c r="S1140" s="33">
        <v>0</v>
      </c>
      <c r="Z1140" s="33">
        <v>0</v>
      </c>
      <c r="AA1140" s="33">
        <v>0</v>
      </c>
    </row>
    <row r="1141" spans="1:27" x14ac:dyDescent="0.3">
      <c r="A1141" s="33" t="str">
        <f t="shared" si="34"/>
        <v>产前</v>
      </c>
      <c r="B1141" s="34" t="str">
        <f t="shared" si="35"/>
        <v/>
      </c>
      <c r="C1141" s="33" t="s">
        <v>33</v>
      </c>
      <c r="D1141" s="33" t="s">
        <v>186</v>
      </c>
      <c r="E1141" s="33" t="s">
        <v>205</v>
      </c>
      <c r="F1141" s="33" t="s">
        <v>259</v>
      </c>
      <c r="G1141" s="33" t="s">
        <v>353</v>
      </c>
      <c r="H1141" s="33" t="s">
        <v>0</v>
      </c>
      <c r="I1141" s="33" t="s">
        <v>37</v>
      </c>
      <c r="J1141" s="33" t="s">
        <v>119</v>
      </c>
      <c r="K1141" s="33" t="s">
        <v>58</v>
      </c>
      <c r="L1141" s="33" t="s">
        <v>39</v>
      </c>
      <c r="M1141" s="33" t="s">
        <v>609</v>
      </c>
      <c r="P1141" s="33">
        <v>2.4000000953674299</v>
      </c>
      <c r="S1141" s="33">
        <v>2.4000000953674299</v>
      </c>
    </row>
    <row r="1142" spans="1:27" x14ac:dyDescent="0.3">
      <c r="A1142" s="33" t="str">
        <f t="shared" si="34"/>
        <v>产前</v>
      </c>
      <c r="B1142" s="34" t="str">
        <f t="shared" si="35"/>
        <v>NIPT</v>
      </c>
      <c r="C1142" s="33" t="s">
        <v>33</v>
      </c>
      <c r="D1142" s="33" t="s">
        <v>186</v>
      </c>
      <c r="E1142" s="33" t="s">
        <v>205</v>
      </c>
      <c r="F1142" s="33" t="s">
        <v>259</v>
      </c>
      <c r="G1142" s="33" t="s">
        <v>354</v>
      </c>
      <c r="H1142" s="33" t="s">
        <v>0</v>
      </c>
      <c r="I1142" s="33" t="s">
        <v>78</v>
      </c>
      <c r="J1142" s="33" t="s">
        <v>78</v>
      </c>
      <c r="K1142" s="33" t="s">
        <v>78</v>
      </c>
      <c r="L1142" s="33" t="s">
        <v>39</v>
      </c>
      <c r="M1142" s="33" t="s">
        <v>608</v>
      </c>
      <c r="N1142" s="33">
        <v>400</v>
      </c>
      <c r="Q1142" s="33">
        <v>600</v>
      </c>
      <c r="T1142" s="33">
        <v>200</v>
      </c>
      <c r="V1142" s="33">
        <v>200</v>
      </c>
    </row>
    <row r="1143" spans="1:27" x14ac:dyDescent="0.3">
      <c r="A1143" s="33" t="str">
        <f t="shared" si="34"/>
        <v>产前</v>
      </c>
      <c r="B1143" s="34" t="str">
        <f t="shared" si="35"/>
        <v/>
      </c>
      <c r="C1143" s="33" t="s">
        <v>33</v>
      </c>
      <c r="D1143" s="33" t="s">
        <v>186</v>
      </c>
      <c r="E1143" s="33" t="s">
        <v>205</v>
      </c>
      <c r="F1143" s="33" t="s">
        <v>259</v>
      </c>
      <c r="G1143" s="33" t="s">
        <v>354</v>
      </c>
      <c r="H1143" s="33" t="s">
        <v>0</v>
      </c>
      <c r="I1143" s="33" t="s">
        <v>45</v>
      </c>
      <c r="J1143" s="33" t="s">
        <v>46</v>
      </c>
      <c r="K1143" s="33" t="s">
        <v>58</v>
      </c>
      <c r="L1143" s="33" t="s">
        <v>39</v>
      </c>
      <c r="M1143" s="33" t="s">
        <v>608</v>
      </c>
      <c r="P1143" s="33">
        <v>23</v>
      </c>
      <c r="S1143" s="33">
        <v>32.099999904632597</v>
      </c>
      <c r="Z1143" s="33">
        <v>9.0999999046325701</v>
      </c>
      <c r="AA1143" s="33">
        <v>9.0999999046325701</v>
      </c>
    </row>
    <row r="1144" spans="1:27" x14ac:dyDescent="0.3">
      <c r="A1144" s="33" t="str">
        <f t="shared" si="34"/>
        <v>产前</v>
      </c>
      <c r="B1144" s="34" t="str">
        <f t="shared" si="35"/>
        <v>血清学筛查</v>
      </c>
      <c r="C1144" s="33" t="s">
        <v>33</v>
      </c>
      <c r="D1144" s="33" t="s">
        <v>186</v>
      </c>
      <c r="E1144" s="33" t="s">
        <v>205</v>
      </c>
      <c r="F1144" s="33" t="s">
        <v>259</v>
      </c>
      <c r="G1144" s="33" t="s">
        <v>354</v>
      </c>
      <c r="H1144" s="33" t="s">
        <v>0</v>
      </c>
      <c r="I1144" s="33" t="s">
        <v>79</v>
      </c>
      <c r="J1144" s="33" t="s">
        <v>80</v>
      </c>
      <c r="K1144" s="33" t="s">
        <v>79</v>
      </c>
      <c r="L1144" s="33" t="s">
        <v>39</v>
      </c>
      <c r="M1144" s="33" t="s">
        <v>608</v>
      </c>
      <c r="N1144" s="33">
        <v>79.879997253417997</v>
      </c>
      <c r="P1144" s="33">
        <v>44.200000762939503</v>
      </c>
      <c r="Q1144" s="33">
        <v>119.819995880127</v>
      </c>
      <c r="S1144" s="33">
        <v>112.200000762939</v>
      </c>
      <c r="T1144" s="33">
        <v>39.939998626708999</v>
      </c>
      <c r="V1144" s="33">
        <v>33.990001678466797</v>
      </c>
      <c r="W1144" s="33">
        <v>34</v>
      </c>
      <c r="Z1144" s="33">
        <v>34</v>
      </c>
      <c r="AA1144" s="33">
        <v>68</v>
      </c>
    </row>
    <row r="1145" spans="1:27" x14ac:dyDescent="0.3">
      <c r="A1145" s="33" t="str">
        <f t="shared" si="34"/>
        <v>产前</v>
      </c>
      <c r="B1145" s="34" t="str">
        <f t="shared" si="35"/>
        <v>血清学筛查</v>
      </c>
      <c r="C1145" s="33" t="s">
        <v>33</v>
      </c>
      <c r="D1145" s="33" t="s">
        <v>186</v>
      </c>
      <c r="E1145" s="33" t="s">
        <v>205</v>
      </c>
      <c r="F1145" s="33" t="s">
        <v>259</v>
      </c>
      <c r="G1145" s="33" t="s">
        <v>354</v>
      </c>
      <c r="H1145" s="33" t="s">
        <v>0</v>
      </c>
      <c r="I1145" s="33" t="s">
        <v>79</v>
      </c>
      <c r="J1145" s="33" t="s">
        <v>102</v>
      </c>
      <c r="K1145" s="33" t="s">
        <v>79</v>
      </c>
      <c r="L1145" s="33" t="s">
        <v>39</v>
      </c>
      <c r="M1145" s="33" t="s">
        <v>608</v>
      </c>
      <c r="N1145" s="33">
        <v>52.240001678466797</v>
      </c>
      <c r="P1145" s="33">
        <v>31.200000762939499</v>
      </c>
      <c r="Q1145" s="33">
        <v>78.360002517700195</v>
      </c>
      <c r="S1145" s="33">
        <v>88.799999237060504</v>
      </c>
      <c r="T1145" s="33">
        <v>26.120000839233398</v>
      </c>
      <c r="V1145" s="33">
        <v>24</v>
      </c>
      <c r="W1145" s="33">
        <v>24</v>
      </c>
      <c r="Z1145" s="33">
        <v>33.599998474121101</v>
      </c>
      <c r="AA1145" s="33">
        <v>57.599998474121101</v>
      </c>
    </row>
    <row r="1146" spans="1:27" x14ac:dyDescent="0.3">
      <c r="A1146" s="33" t="str">
        <f t="shared" ref="A1146:A1209" si="36">IF(L1146="是","仪器设备",H1146)</f>
        <v>产前</v>
      </c>
      <c r="B1146" s="34" t="str">
        <f t="shared" ref="B1146:B1209" si="37">IF(K1146="CMA",K1146&amp;"_"&amp;M1146,K1146)</f>
        <v>血清学筛查</v>
      </c>
      <c r="C1146" s="33" t="s">
        <v>33</v>
      </c>
      <c r="D1146" s="33" t="s">
        <v>186</v>
      </c>
      <c r="E1146" s="33" t="s">
        <v>205</v>
      </c>
      <c r="F1146" s="33" t="s">
        <v>259</v>
      </c>
      <c r="G1146" s="33" t="s">
        <v>354</v>
      </c>
      <c r="H1146" s="33" t="s">
        <v>0</v>
      </c>
      <c r="I1146" s="33" t="s">
        <v>79</v>
      </c>
      <c r="J1146" s="33" t="s">
        <v>103</v>
      </c>
      <c r="K1146" s="33" t="s">
        <v>79</v>
      </c>
      <c r="L1146" s="33" t="s">
        <v>39</v>
      </c>
      <c r="M1146" s="33" t="s">
        <v>608</v>
      </c>
      <c r="N1146" s="33">
        <v>73.160003662109403</v>
      </c>
      <c r="P1146" s="33">
        <v>43.680000305175803</v>
      </c>
      <c r="Q1146" s="33">
        <v>109.74000549316401</v>
      </c>
      <c r="S1146" s="33">
        <v>124.31999969482401</v>
      </c>
      <c r="T1146" s="33">
        <v>36.580001831054702</v>
      </c>
      <c r="V1146" s="33">
        <v>33.599998474121101</v>
      </c>
      <c r="W1146" s="33">
        <v>33.599998474121101</v>
      </c>
      <c r="Z1146" s="33">
        <v>47.040000915527301</v>
      </c>
      <c r="AA1146" s="33">
        <v>80.639999389648395</v>
      </c>
    </row>
    <row r="1147" spans="1:27" x14ac:dyDescent="0.3">
      <c r="A1147" s="33" t="str">
        <f t="shared" si="36"/>
        <v>产前</v>
      </c>
      <c r="B1147" s="34" t="str">
        <f t="shared" si="37"/>
        <v>血清学筛查</v>
      </c>
      <c r="C1147" s="33" t="s">
        <v>33</v>
      </c>
      <c r="D1147" s="33" t="s">
        <v>186</v>
      </c>
      <c r="E1147" s="33" t="s">
        <v>205</v>
      </c>
      <c r="F1147" s="33" t="s">
        <v>259</v>
      </c>
      <c r="G1147" s="33" t="s">
        <v>354</v>
      </c>
      <c r="H1147" s="33" t="s">
        <v>0</v>
      </c>
      <c r="I1147" s="33" t="s">
        <v>79</v>
      </c>
      <c r="J1147" s="33" t="s">
        <v>81</v>
      </c>
      <c r="K1147" s="33" t="s">
        <v>79</v>
      </c>
      <c r="L1147" s="33" t="s">
        <v>39</v>
      </c>
      <c r="M1147" s="33" t="s">
        <v>608</v>
      </c>
      <c r="N1147" s="33">
        <v>52.880001068115199</v>
      </c>
      <c r="P1147" s="33">
        <v>29.25</v>
      </c>
      <c r="Q1147" s="33">
        <v>79.320001602172894</v>
      </c>
      <c r="S1147" s="33">
        <v>74.25</v>
      </c>
      <c r="T1147" s="33">
        <v>26.440000534057599</v>
      </c>
      <c r="V1147" s="33">
        <v>22.5</v>
      </c>
      <c r="W1147" s="33">
        <v>22.5</v>
      </c>
      <c r="Z1147" s="33">
        <v>22.5</v>
      </c>
      <c r="AA1147" s="33">
        <v>45</v>
      </c>
    </row>
    <row r="1148" spans="1:27" x14ac:dyDescent="0.3">
      <c r="A1148" s="33" t="str">
        <f t="shared" si="36"/>
        <v>产前</v>
      </c>
      <c r="B1148" s="34" t="str">
        <f t="shared" si="37"/>
        <v/>
      </c>
      <c r="C1148" s="33" t="s">
        <v>33</v>
      </c>
      <c r="D1148" s="33" t="s">
        <v>186</v>
      </c>
      <c r="E1148" s="33" t="s">
        <v>205</v>
      </c>
      <c r="F1148" s="33" t="s">
        <v>259</v>
      </c>
      <c r="G1148" s="33" t="s">
        <v>354</v>
      </c>
      <c r="H1148" s="33" t="s">
        <v>0</v>
      </c>
      <c r="I1148" s="33" t="s">
        <v>79</v>
      </c>
      <c r="J1148" s="33" t="s">
        <v>104</v>
      </c>
      <c r="K1148" s="33" t="s">
        <v>58</v>
      </c>
      <c r="L1148" s="33" t="s">
        <v>39</v>
      </c>
      <c r="M1148" s="33" t="s">
        <v>608</v>
      </c>
      <c r="N1148" s="33">
        <v>5</v>
      </c>
      <c r="P1148" s="33">
        <v>4.8000001907348597</v>
      </c>
      <c r="Q1148" s="33">
        <v>7.5</v>
      </c>
      <c r="S1148" s="33">
        <v>4.8000001907348597</v>
      </c>
      <c r="T1148" s="33">
        <v>2.5</v>
      </c>
    </row>
    <row r="1149" spans="1:27" x14ac:dyDescent="0.3">
      <c r="A1149" s="33" t="str">
        <f t="shared" si="36"/>
        <v>产前</v>
      </c>
      <c r="B1149" s="34" t="str">
        <f t="shared" si="37"/>
        <v/>
      </c>
      <c r="C1149" s="33" t="s">
        <v>33</v>
      </c>
      <c r="D1149" s="33" t="s">
        <v>186</v>
      </c>
      <c r="E1149" s="33" t="s">
        <v>205</v>
      </c>
      <c r="F1149" s="33" t="s">
        <v>259</v>
      </c>
      <c r="G1149" s="33" t="s">
        <v>354</v>
      </c>
      <c r="H1149" s="33" t="s">
        <v>0</v>
      </c>
      <c r="I1149" s="33" t="s">
        <v>79</v>
      </c>
      <c r="J1149" s="33" t="s">
        <v>82</v>
      </c>
      <c r="K1149" s="33" t="s">
        <v>58</v>
      </c>
      <c r="L1149" s="33" t="s">
        <v>39</v>
      </c>
      <c r="M1149" s="33" t="s">
        <v>608</v>
      </c>
      <c r="N1149" s="33">
        <v>3</v>
      </c>
      <c r="P1149" s="33">
        <v>1.20000004768372</v>
      </c>
      <c r="Q1149" s="33">
        <v>3</v>
      </c>
      <c r="S1149" s="33">
        <v>1.20000004768372</v>
      </c>
    </row>
    <row r="1150" spans="1:27" x14ac:dyDescent="0.3">
      <c r="A1150" s="33" t="str">
        <f t="shared" si="36"/>
        <v>产前</v>
      </c>
      <c r="B1150" s="34" t="str">
        <f t="shared" si="37"/>
        <v/>
      </c>
      <c r="C1150" s="33" t="s">
        <v>33</v>
      </c>
      <c r="D1150" s="33" t="s">
        <v>186</v>
      </c>
      <c r="E1150" s="33" t="s">
        <v>205</v>
      </c>
      <c r="F1150" s="33" t="s">
        <v>259</v>
      </c>
      <c r="G1150" s="33" t="s">
        <v>354</v>
      </c>
      <c r="H1150" s="33" t="s">
        <v>0</v>
      </c>
      <c r="I1150" s="33" t="s">
        <v>37</v>
      </c>
      <c r="J1150" s="33" t="s">
        <v>83</v>
      </c>
      <c r="K1150" s="33" t="s">
        <v>58</v>
      </c>
      <c r="L1150" s="33" t="s">
        <v>39</v>
      </c>
      <c r="M1150" s="33" t="s">
        <v>609</v>
      </c>
      <c r="P1150" s="33">
        <v>0</v>
      </c>
      <c r="S1150" s="33">
        <v>1.91999995708466</v>
      </c>
      <c r="X1150" s="33">
        <v>1.91999995708466</v>
      </c>
      <c r="AA1150" s="33">
        <v>1.91999995708466</v>
      </c>
    </row>
    <row r="1151" spans="1:27" x14ac:dyDescent="0.3">
      <c r="A1151" s="33" t="str">
        <f t="shared" si="36"/>
        <v>产前</v>
      </c>
      <c r="B1151" s="34" t="str">
        <f t="shared" si="37"/>
        <v/>
      </c>
      <c r="C1151" s="33" t="s">
        <v>33</v>
      </c>
      <c r="D1151" s="33" t="s">
        <v>186</v>
      </c>
      <c r="E1151" s="33" t="s">
        <v>205</v>
      </c>
      <c r="F1151" s="33" t="s">
        <v>259</v>
      </c>
      <c r="G1151" s="33" t="s">
        <v>354</v>
      </c>
      <c r="H1151" s="33" t="s">
        <v>0</v>
      </c>
      <c r="I1151" s="33" t="s">
        <v>37</v>
      </c>
      <c r="J1151" s="33" t="s">
        <v>83</v>
      </c>
      <c r="K1151" s="33" t="s">
        <v>58</v>
      </c>
      <c r="L1151" s="33" t="s">
        <v>39</v>
      </c>
      <c r="M1151" s="33" t="s">
        <v>608</v>
      </c>
      <c r="N1151" s="33">
        <v>478.39999389648398</v>
      </c>
      <c r="P1151" s="33">
        <v>499.20001220703102</v>
      </c>
      <c r="Q1151" s="33">
        <v>717.59999084472702</v>
      </c>
      <c r="S1151" s="33">
        <v>748.80001831054699</v>
      </c>
      <c r="T1151" s="33">
        <v>239.19999694824199</v>
      </c>
      <c r="V1151" s="33">
        <v>239.19999694824199</v>
      </c>
      <c r="Z1151" s="33">
        <v>249.60000610351599</v>
      </c>
      <c r="AA1151" s="33">
        <v>249.60000610351599</v>
      </c>
    </row>
    <row r="1152" spans="1:27" x14ac:dyDescent="0.3">
      <c r="A1152" s="33" t="str">
        <f t="shared" si="36"/>
        <v>产前</v>
      </c>
      <c r="B1152" s="34" t="str">
        <f t="shared" si="37"/>
        <v>CMA_LDT</v>
      </c>
      <c r="C1152" s="33" t="s">
        <v>33</v>
      </c>
      <c r="D1152" s="33" t="s">
        <v>186</v>
      </c>
      <c r="E1152" s="33" t="s">
        <v>205</v>
      </c>
      <c r="F1152" s="33" t="s">
        <v>259</v>
      </c>
      <c r="G1152" s="33" t="s">
        <v>354</v>
      </c>
      <c r="H1152" s="33" t="s">
        <v>0</v>
      </c>
      <c r="I1152" s="33" t="s">
        <v>37</v>
      </c>
      <c r="J1152" s="33" t="s">
        <v>38</v>
      </c>
      <c r="K1152" s="33" t="s">
        <v>38</v>
      </c>
      <c r="L1152" s="33" t="s">
        <v>39</v>
      </c>
      <c r="M1152" s="33" t="s">
        <v>609</v>
      </c>
      <c r="N1152" s="33">
        <v>686.40002441406295</v>
      </c>
      <c r="P1152" s="33">
        <v>54</v>
      </c>
      <c r="Q1152" s="33">
        <v>1029.6000366210901</v>
      </c>
      <c r="S1152" s="33">
        <v>947</v>
      </c>
      <c r="T1152" s="33">
        <v>343.20001220703102</v>
      </c>
      <c r="X1152" s="33">
        <v>434</v>
      </c>
      <c r="Y1152" s="33">
        <v>450</v>
      </c>
      <c r="Z1152" s="33">
        <v>9</v>
      </c>
      <c r="AA1152" s="33">
        <v>893</v>
      </c>
    </row>
    <row r="1153" spans="1:27" x14ac:dyDescent="0.3">
      <c r="A1153" s="33" t="str">
        <f t="shared" si="36"/>
        <v>产前</v>
      </c>
      <c r="B1153" s="34" t="str">
        <f t="shared" si="37"/>
        <v>CMA_产品类</v>
      </c>
      <c r="C1153" s="33" t="s">
        <v>33</v>
      </c>
      <c r="D1153" s="33" t="s">
        <v>186</v>
      </c>
      <c r="E1153" s="33" t="s">
        <v>205</v>
      </c>
      <c r="F1153" s="33" t="s">
        <v>259</v>
      </c>
      <c r="G1153" s="33" t="s">
        <v>354</v>
      </c>
      <c r="H1153" s="33" t="s">
        <v>0</v>
      </c>
      <c r="I1153" s="33" t="s">
        <v>37</v>
      </c>
      <c r="J1153" s="33" t="s">
        <v>38</v>
      </c>
      <c r="K1153" s="33" t="s">
        <v>38</v>
      </c>
      <c r="L1153" s="33" t="s">
        <v>39</v>
      </c>
      <c r="M1153" s="33" t="s">
        <v>608</v>
      </c>
      <c r="V1153" s="33">
        <v>371.79998779296898</v>
      </c>
    </row>
    <row r="1154" spans="1:27" x14ac:dyDescent="0.3">
      <c r="A1154" s="33" t="str">
        <f t="shared" si="36"/>
        <v>产前</v>
      </c>
      <c r="B1154" s="34" t="str">
        <f t="shared" si="37"/>
        <v/>
      </c>
      <c r="C1154" s="33" t="s">
        <v>33</v>
      </c>
      <c r="D1154" s="33" t="s">
        <v>186</v>
      </c>
      <c r="E1154" s="33" t="s">
        <v>205</v>
      </c>
      <c r="F1154" s="33" t="s">
        <v>259</v>
      </c>
      <c r="G1154" s="33" t="s">
        <v>354</v>
      </c>
      <c r="H1154" s="33" t="s">
        <v>0</v>
      </c>
      <c r="I1154" s="33" t="s">
        <v>37</v>
      </c>
      <c r="J1154" s="33" t="s">
        <v>105</v>
      </c>
      <c r="K1154" s="33" t="s">
        <v>58</v>
      </c>
      <c r="L1154" s="33" t="s">
        <v>39</v>
      </c>
      <c r="M1154" s="33" t="s">
        <v>609</v>
      </c>
      <c r="P1154" s="33">
        <v>0</v>
      </c>
      <c r="S1154" s="33">
        <v>3.2000000476837198</v>
      </c>
      <c r="Z1154" s="33">
        <v>3.2000000476837198</v>
      </c>
      <c r="AA1154" s="33">
        <v>3.2000000476837198</v>
      </c>
    </row>
    <row r="1155" spans="1:27" x14ac:dyDescent="0.3">
      <c r="A1155" s="33" t="str">
        <f t="shared" si="36"/>
        <v>产前</v>
      </c>
      <c r="B1155" s="34" t="str">
        <f t="shared" si="37"/>
        <v/>
      </c>
      <c r="C1155" s="33" t="s">
        <v>33</v>
      </c>
      <c r="D1155" s="33" t="s">
        <v>186</v>
      </c>
      <c r="E1155" s="33" t="s">
        <v>205</v>
      </c>
      <c r="F1155" s="33" t="s">
        <v>259</v>
      </c>
      <c r="G1155" s="33" t="s">
        <v>354</v>
      </c>
      <c r="H1155" s="33" t="s">
        <v>0</v>
      </c>
      <c r="I1155" s="33" t="s">
        <v>37</v>
      </c>
      <c r="J1155" s="33" t="s">
        <v>84</v>
      </c>
      <c r="K1155" s="33" t="s">
        <v>58</v>
      </c>
      <c r="L1155" s="33" t="s">
        <v>39</v>
      </c>
      <c r="M1155" s="33" t="s">
        <v>609</v>
      </c>
      <c r="N1155" s="33">
        <v>1.6000000238418599</v>
      </c>
      <c r="P1155" s="33">
        <v>0</v>
      </c>
      <c r="Q1155" s="33">
        <v>2.40000003576279</v>
      </c>
      <c r="S1155" s="33">
        <v>2.4000000953674299</v>
      </c>
      <c r="T1155" s="33">
        <v>0.80000001192092896</v>
      </c>
      <c r="Z1155" s="33">
        <v>2.4000000953674299</v>
      </c>
      <c r="AA1155" s="33">
        <v>2.4000000953674299</v>
      </c>
    </row>
    <row r="1156" spans="1:27" x14ac:dyDescent="0.3">
      <c r="A1156" s="33" t="str">
        <f t="shared" si="36"/>
        <v>产前</v>
      </c>
      <c r="B1156" s="34" t="str">
        <f t="shared" si="37"/>
        <v/>
      </c>
      <c r="C1156" s="33" t="s">
        <v>33</v>
      </c>
      <c r="D1156" s="33" t="s">
        <v>186</v>
      </c>
      <c r="E1156" s="33" t="s">
        <v>205</v>
      </c>
      <c r="F1156" s="33" t="s">
        <v>259</v>
      </c>
      <c r="G1156" s="33" t="s">
        <v>354</v>
      </c>
      <c r="H1156" s="33" t="s">
        <v>0</v>
      </c>
      <c r="I1156" s="33" t="s">
        <v>37</v>
      </c>
      <c r="J1156" s="33" t="s">
        <v>106</v>
      </c>
      <c r="K1156" s="33" t="s">
        <v>58</v>
      </c>
      <c r="L1156" s="33" t="s">
        <v>39</v>
      </c>
      <c r="M1156" s="33" t="s">
        <v>609</v>
      </c>
      <c r="N1156" s="33">
        <v>19.200000762939499</v>
      </c>
      <c r="Q1156" s="33">
        <v>28.800001144409201</v>
      </c>
      <c r="T1156" s="33">
        <v>9.6000003814697301</v>
      </c>
    </row>
    <row r="1157" spans="1:27" x14ac:dyDescent="0.3">
      <c r="A1157" s="33" t="str">
        <f t="shared" si="36"/>
        <v>新生儿</v>
      </c>
      <c r="B1157" s="34" t="str">
        <f t="shared" si="37"/>
        <v>常规新筛</v>
      </c>
      <c r="C1157" s="33" t="s">
        <v>33</v>
      </c>
      <c r="D1157" s="33" t="s">
        <v>186</v>
      </c>
      <c r="E1157" s="33" t="s">
        <v>205</v>
      </c>
      <c r="F1157" s="33" t="s">
        <v>259</v>
      </c>
      <c r="G1157" s="33" t="s">
        <v>354</v>
      </c>
      <c r="H1157" s="33" t="s">
        <v>1</v>
      </c>
      <c r="I1157" s="33" t="s">
        <v>60</v>
      </c>
      <c r="J1157" s="33" t="s">
        <v>87</v>
      </c>
      <c r="K1157" s="33" t="s">
        <v>667</v>
      </c>
      <c r="L1157" s="33" t="s">
        <v>39</v>
      </c>
      <c r="M1157" s="33" t="s">
        <v>608</v>
      </c>
      <c r="N1157" s="33">
        <v>71.580001831054702</v>
      </c>
      <c r="P1157" s="33">
        <v>62.400001525878899</v>
      </c>
      <c r="Q1157" s="33">
        <v>71.580001831054702</v>
      </c>
      <c r="S1157" s="33">
        <v>62.400001525878899</v>
      </c>
    </row>
    <row r="1158" spans="1:27" x14ac:dyDescent="0.3">
      <c r="A1158" s="33" t="str">
        <f t="shared" si="36"/>
        <v>新生儿</v>
      </c>
      <c r="B1158" s="34" t="str">
        <f t="shared" si="37"/>
        <v>常规新筛</v>
      </c>
      <c r="C1158" s="33" t="s">
        <v>33</v>
      </c>
      <c r="D1158" s="33" t="s">
        <v>186</v>
      </c>
      <c r="E1158" s="33" t="s">
        <v>205</v>
      </c>
      <c r="F1158" s="33" t="s">
        <v>259</v>
      </c>
      <c r="G1158" s="33" t="s">
        <v>354</v>
      </c>
      <c r="H1158" s="33" t="s">
        <v>1</v>
      </c>
      <c r="I1158" s="33" t="s">
        <v>60</v>
      </c>
      <c r="J1158" s="33" t="s">
        <v>90</v>
      </c>
      <c r="K1158" s="33" t="s">
        <v>667</v>
      </c>
      <c r="L1158" s="33" t="s">
        <v>39</v>
      </c>
      <c r="M1158" s="33" t="s">
        <v>608</v>
      </c>
      <c r="N1158" s="33">
        <v>60.939998626708999</v>
      </c>
      <c r="Q1158" s="33">
        <v>60.939998626708999</v>
      </c>
      <c r="V1158" s="33">
        <v>28.079999923706101</v>
      </c>
    </row>
    <row r="1159" spans="1:27" x14ac:dyDescent="0.3">
      <c r="A1159" s="33" t="str">
        <f t="shared" si="36"/>
        <v>新生儿</v>
      </c>
      <c r="B1159" s="34" t="str">
        <f t="shared" si="37"/>
        <v/>
      </c>
      <c r="C1159" s="33" t="s">
        <v>33</v>
      </c>
      <c r="D1159" s="33" t="s">
        <v>186</v>
      </c>
      <c r="E1159" s="33" t="s">
        <v>205</v>
      </c>
      <c r="F1159" s="33" t="s">
        <v>259</v>
      </c>
      <c r="G1159" s="33" t="s">
        <v>354</v>
      </c>
      <c r="H1159" s="33" t="s">
        <v>1</v>
      </c>
      <c r="I1159" s="33" t="s">
        <v>60</v>
      </c>
      <c r="J1159" s="33" t="s">
        <v>191</v>
      </c>
      <c r="K1159" s="33" t="s">
        <v>58</v>
      </c>
      <c r="L1159" s="33" t="s">
        <v>39</v>
      </c>
      <c r="M1159" s="33" t="s">
        <v>608</v>
      </c>
      <c r="N1159" s="33">
        <v>1.12000000476837</v>
      </c>
      <c r="P1159" s="33">
        <v>3.7600000500678998</v>
      </c>
      <c r="Q1159" s="33">
        <v>1.68000000715256</v>
      </c>
      <c r="S1159" s="33">
        <v>3.7600000500678998</v>
      </c>
      <c r="T1159" s="33">
        <v>0.56000000238418601</v>
      </c>
      <c r="V1159" s="33">
        <v>0.56000000238418601</v>
      </c>
    </row>
    <row r="1160" spans="1:27" x14ac:dyDescent="0.3">
      <c r="A1160" s="33" t="str">
        <f t="shared" si="36"/>
        <v>新生儿</v>
      </c>
      <c r="B1160" s="34" t="str">
        <f t="shared" si="37"/>
        <v>MSMS</v>
      </c>
      <c r="C1160" s="33" t="s">
        <v>33</v>
      </c>
      <c r="D1160" s="33" t="s">
        <v>186</v>
      </c>
      <c r="E1160" s="33" t="s">
        <v>205</v>
      </c>
      <c r="F1160" s="33" t="s">
        <v>259</v>
      </c>
      <c r="G1160" s="33" t="s">
        <v>354</v>
      </c>
      <c r="H1160" s="33" t="s">
        <v>1</v>
      </c>
      <c r="I1160" s="33" t="s">
        <v>47</v>
      </c>
      <c r="J1160" s="33" t="s">
        <v>48</v>
      </c>
      <c r="K1160" s="33" t="s">
        <v>591</v>
      </c>
      <c r="L1160" s="33" t="s">
        <v>39</v>
      </c>
      <c r="M1160" s="33" t="s">
        <v>608</v>
      </c>
      <c r="N1160" s="33">
        <v>409.20001220703102</v>
      </c>
      <c r="Q1160" s="33">
        <v>409.20001220703102</v>
      </c>
      <c r="V1160" s="33">
        <v>52.799999237060497</v>
      </c>
    </row>
    <row r="1161" spans="1:27" x14ac:dyDescent="0.3">
      <c r="A1161" s="33" t="str">
        <f t="shared" si="36"/>
        <v>新生儿</v>
      </c>
      <c r="B1161" s="34" t="str">
        <f t="shared" si="37"/>
        <v>代谢病诊断</v>
      </c>
      <c r="C1161" s="33" t="s">
        <v>33</v>
      </c>
      <c r="D1161" s="33" t="s">
        <v>186</v>
      </c>
      <c r="E1161" s="33" t="s">
        <v>205</v>
      </c>
      <c r="F1161" s="33" t="s">
        <v>259</v>
      </c>
      <c r="G1161" s="33" t="s">
        <v>354</v>
      </c>
      <c r="H1161" s="33" t="s">
        <v>1</v>
      </c>
      <c r="I1161" s="33" t="s">
        <v>95</v>
      </c>
      <c r="J1161" s="33" t="s">
        <v>96</v>
      </c>
      <c r="K1161" s="33" t="s">
        <v>587</v>
      </c>
      <c r="L1161" s="33" t="s">
        <v>39</v>
      </c>
      <c r="M1161" s="33" t="s">
        <v>609</v>
      </c>
      <c r="N1161" s="33">
        <v>3.5999999046325701</v>
      </c>
      <c r="Q1161" s="33">
        <v>5.3999998569488499</v>
      </c>
      <c r="T1161" s="33">
        <v>1.79999995231628</v>
      </c>
    </row>
    <row r="1162" spans="1:27" x14ac:dyDescent="0.3">
      <c r="A1162" s="33" t="str">
        <f t="shared" si="36"/>
        <v>新生儿</v>
      </c>
      <c r="B1162" s="34" t="str">
        <f t="shared" si="37"/>
        <v>代谢病诊断</v>
      </c>
      <c r="C1162" s="33" t="s">
        <v>33</v>
      </c>
      <c r="D1162" s="33" t="s">
        <v>186</v>
      </c>
      <c r="E1162" s="33" t="s">
        <v>205</v>
      </c>
      <c r="F1162" s="33" t="s">
        <v>259</v>
      </c>
      <c r="G1162" s="33" t="s">
        <v>354</v>
      </c>
      <c r="H1162" s="33" t="s">
        <v>1</v>
      </c>
      <c r="I1162" s="33" t="s">
        <v>95</v>
      </c>
      <c r="J1162" s="33" t="s">
        <v>96</v>
      </c>
      <c r="K1162" s="33" t="s">
        <v>587</v>
      </c>
      <c r="L1162" s="33" t="s">
        <v>39</v>
      </c>
      <c r="M1162" s="33" t="s">
        <v>608</v>
      </c>
      <c r="V1162" s="33">
        <v>3.5999999046325701</v>
      </c>
    </row>
    <row r="1163" spans="1:27" x14ac:dyDescent="0.3">
      <c r="A1163" s="33" t="str">
        <f t="shared" si="36"/>
        <v>产前</v>
      </c>
      <c r="B1163" s="34" t="str">
        <f t="shared" si="37"/>
        <v/>
      </c>
      <c r="C1163" s="33" t="s">
        <v>33</v>
      </c>
      <c r="D1163" s="33" t="s">
        <v>186</v>
      </c>
      <c r="E1163" s="33" t="s">
        <v>205</v>
      </c>
      <c r="F1163" s="33" t="s">
        <v>259</v>
      </c>
      <c r="G1163" s="33" t="s">
        <v>728</v>
      </c>
      <c r="H1163" s="33" t="s">
        <v>0</v>
      </c>
      <c r="I1163" s="33" t="s">
        <v>45</v>
      </c>
      <c r="J1163" s="33" t="s">
        <v>46</v>
      </c>
      <c r="K1163" s="33" t="s">
        <v>58</v>
      </c>
      <c r="L1163" s="33" t="s">
        <v>39</v>
      </c>
      <c r="M1163" s="33" t="s">
        <v>608</v>
      </c>
      <c r="P1163" s="33">
        <v>0</v>
      </c>
      <c r="S1163" s="33">
        <v>2.1789999008178702</v>
      </c>
      <c r="Z1163" s="33">
        <v>2.1789999008178702</v>
      </c>
      <c r="AA1163" s="33">
        <v>2.1789999008178702</v>
      </c>
    </row>
    <row r="1164" spans="1:27" x14ac:dyDescent="0.3">
      <c r="A1164" s="33" t="str">
        <f t="shared" si="36"/>
        <v>产前</v>
      </c>
      <c r="B1164" s="34" t="str">
        <f t="shared" si="37"/>
        <v>血清学筛查</v>
      </c>
      <c r="C1164" s="33" t="s">
        <v>33</v>
      </c>
      <c r="D1164" s="33" t="s">
        <v>186</v>
      </c>
      <c r="E1164" s="33" t="s">
        <v>205</v>
      </c>
      <c r="F1164" s="33" t="s">
        <v>259</v>
      </c>
      <c r="G1164" s="33" t="s">
        <v>355</v>
      </c>
      <c r="H1164" s="33" t="s">
        <v>0</v>
      </c>
      <c r="I1164" s="33" t="s">
        <v>79</v>
      </c>
      <c r="J1164" s="33" t="s">
        <v>80</v>
      </c>
      <c r="K1164" s="33" t="s">
        <v>79</v>
      </c>
      <c r="L1164" s="33" t="s">
        <v>39</v>
      </c>
      <c r="M1164" s="33" t="s">
        <v>608</v>
      </c>
      <c r="N1164" s="33">
        <v>14.699999809265099</v>
      </c>
      <c r="P1164" s="33">
        <v>28.799999237060501</v>
      </c>
      <c r="Q1164" s="33">
        <v>14.699999809265099</v>
      </c>
      <c r="S1164" s="33">
        <v>28.799999237060501</v>
      </c>
    </row>
    <row r="1165" spans="1:27" x14ac:dyDescent="0.3">
      <c r="A1165" s="33" t="str">
        <f t="shared" si="36"/>
        <v>产前</v>
      </c>
      <c r="B1165" s="34" t="str">
        <f t="shared" si="37"/>
        <v>血清学筛查</v>
      </c>
      <c r="C1165" s="33" t="s">
        <v>33</v>
      </c>
      <c r="D1165" s="33" t="s">
        <v>186</v>
      </c>
      <c r="E1165" s="33" t="s">
        <v>205</v>
      </c>
      <c r="F1165" s="33" t="s">
        <v>259</v>
      </c>
      <c r="G1165" s="33" t="s">
        <v>355</v>
      </c>
      <c r="H1165" s="33" t="s">
        <v>0</v>
      </c>
      <c r="I1165" s="33" t="s">
        <v>79</v>
      </c>
      <c r="J1165" s="33" t="s">
        <v>81</v>
      </c>
      <c r="K1165" s="33" t="s">
        <v>79</v>
      </c>
      <c r="L1165" s="33" t="s">
        <v>39</v>
      </c>
      <c r="M1165" s="33" t="s">
        <v>608</v>
      </c>
      <c r="N1165" s="33">
        <v>9.5600004196166992</v>
      </c>
      <c r="P1165" s="33">
        <v>21.120000839233398</v>
      </c>
      <c r="Q1165" s="33">
        <v>9.5600004196166992</v>
      </c>
      <c r="S1165" s="33">
        <v>21.120000839233398</v>
      </c>
    </row>
    <row r="1166" spans="1:27" x14ac:dyDescent="0.3">
      <c r="A1166" s="33" t="str">
        <f t="shared" si="36"/>
        <v>产前</v>
      </c>
      <c r="B1166" s="34" t="str">
        <f t="shared" si="37"/>
        <v/>
      </c>
      <c r="C1166" s="33" t="s">
        <v>33</v>
      </c>
      <c r="D1166" s="33" t="s">
        <v>186</v>
      </c>
      <c r="E1166" s="33" t="s">
        <v>205</v>
      </c>
      <c r="F1166" s="33" t="s">
        <v>259</v>
      </c>
      <c r="G1166" s="33" t="s">
        <v>355</v>
      </c>
      <c r="H1166" s="33" t="s">
        <v>0</v>
      </c>
      <c r="I1166" s="33" t="s">
        <v>79</v>
      </c>
      <c r="J1166" s="33" t="s">
        <v>82</v>
      </c>
      <c r="K1166" s="33" t="s">
        <v>58</v>
      </c>
      <c r="L1166" s="33" t="s">
        <v>39</v>
      </c>
      <c r="M1166" s="33" t="s">
        <v>608</v>
      </c>
      <c r="N1166" s="33">
        <v>1</v>
      </c>
      <c r="P1166" s="33">
        <v>1</v>
      </c>
      <c r="Q1166" s="33">
        <v>1</v>
      </c>
      <c r="S1166" s="33">
        <v>1</v>
      </c>
    </row>
    <row r="1167" spans="1:27" x14ac:dyDescent="0.3">
      <c r="A1167" s="33" t="str">
        <f t="shared" si="36"/>
        <v>新生儿</v>
      </c>
      <c r="B1167" s="34" t="str">
        <f t="shared" si="37"/>
        <v>常规新筛</v>
      </c>
      <c r="C1167" s="33" t="s">
        <v>33</v>
      </c>
      <c r="D1167" s="33" t="s">
        <v>186</v>
      </c>
      <c r="E1167" s="33" t="s">
        <v>187</v>
      </c>
      <c r="F1167" s="33" t="s">
        <v>356</v>
      </c>
      <c r="G1167" s="33" t="s">
        <v>357</v>
      </c>
      <c r="H1167" s="33" t="s">
        <v>1</v>
      </c>
      <c r="I1167" s="33" t="s">
        <v>60</v>
      </c>
      <c r="J1167" s="33" t="s">
        <v>87</v>
      </c>
      <c r="K1167" s="33" t="s">
        <v>667</v>
      </c>
      <c r="L1167" s="33" t="s">
        <v>39</v>
      </c>
      <c r="M1167" s="33" t="s">
        <v>608</v>
      </c>
      <c r="N1167" s="33">
        <v>44.930000305175803</v>
      </c>
      <c r="Q1167" s="33">
        <v>74.880001068115206</v>
      </c>
      <c r="T1167" s="33">
        <v>29.950000762939499</v>
      </c>
    </row>
    <row r="1168" spans="1:27" x14ac:dyDescent="0.3">
      <c r="A1168" s="33" t="str">
        <f t="shared" si="36"/>
        <v>新生儿</v>
      </c>
      <c r="B1168" s="34" t="str">
        <f t="shared" si="37"/>
        <v>常规新筛</v>
      </c>
      <c r="C1168" s="33" t="s">
        <v>33</v>
      </c>
      <c r="D1168" s="33" t="s">
        <v>186</v>
      </c>
      <c r="E1168" s="33" t="s">
        <v>187</v>
      </c>
      <c r="F1168" s="33" t="s">
        <v>356</v>
      </c>
      <c r="G1168" s="33" t="s">
        <v>357</v>
      </c>
      <c r="H1168" s="33" t="s">
        <v>1</v>
      </c>
      <c r="I1168" s="33" t="s">
        <v>60</v>
      </c>
      <c r="J1168" s="33" t="s">
        <v>89</v>
      </c>
      <c r="K1168" s="33" t="s">
        <v>667</v>
      </c>
      <c r="L1168" s="33" t="s">
        <v>39</v>
      </c>
      <c r="M1168" s="33" t="s">
        <v>608</v>
      </c>
      <c r="N1168" s="33">
        <v>3.7400000095367401</v>
      </c>
      <c r="Q1168" s="33">
        <v>3.7400000095367401</v>
      </c>
    </row>
    <row r="1169" spans="1:27" x14ac:dyDescent="0.3">
      <c r="A1169" s="33" t="str">
        <f t="shared" si="36"/>
        <v>新生儿</v>
      </c>
      <c r="B1169" s="34" t="str">
        <f t="shared" si="37"/>
        <v>常规新筛</v>
      </c>
      <c r="C1169" s="33" t="s">
        <v>33</v>
      </c>
      <c r="D1169" s="33" t="s">
        <v>186</v>
      </c>
      <c r="E1169" s="33" t="s">
        <v>187</v>
      </c>
      <c r="F1169" s="33" t="s">
        <v>356</v>
      </c>
      <c r="G1169" s="33" t="s">
        <v>357</v>
      </c>
      <c r="H1169" s="33" t="s">
        <v>1</v>
      </c>
      <c r="I1169" s="33" t="s">
        <v>60</v>
      </c>
      <c r="J1169" s="33" t="s">
        <v>90</v>
      </c>
      <c r="K1169" s="33" t="s">
        <v>667</v>
      </c>
      <c r="L1169" s="33" t="s">
        <v>39</v>
      </c>
      <c r="M1169" s="33" t="s">
        <v>608</v>
      </c>
      <c r="N1169" s="33">
        <v>32.829998970031703</v>
      </c>
      <c r="Q1169" s="33">
        <v>54.719998359680197</v>
      </c>
      <c r="T1169" s="33">
        <v>21.889999389648398</v>
      </c>
    </row>
    <row r="1170" spans="1:27" x14ac:dyDescent="0.3">
      <c r="A1170" s="33" t="str">
        <f t="shared" si="36"/>
        <v>仪器设备</v>
      </c>
      <c r="B1170" s="34" t="str">
        <f t="shared" si="37"/>
        <v>串联质谱仪</v>
      </c>
      <c r="C1170" s="33" t="s">
        <v>33</v>
      </c>
      <c r="D1170" s="33" t="s">
        <v>186</v>
      </c>
      <c r="E1170" s="33" t="s">
        <v>187</v>
      </c>
      <c r="F1170" s="33" t="s">
        <v>356</v>
      </c>
      <c r="G1170" s="33" t="s">
        <v>357</v>
      </c>
      <c r="H1170" s="33" t="s">
        <v>1</v>
      </c>
      <c r="I1170" s="33" t="s">
        <v>125</v>
      </c>
      <c r="J1170" s="33" t="s">
        <v>126</v>
      </c>
      <c r="K1170" s="33" t="s">
        <v>126</v>
      </c>
      <c r="L1170" s="33" t="s">
        <v>68</v>
      </c>
      <c r="M1170" s="33" t="s">
        <v>608</v>
      </c>
      <c r="N1170" s="33">
        <v>0</v>
      </c>
      <c r="Q1170" s="33">
        <v>0</v>
      </c>
    </row>
    <row r="1171" spans="1:27" x14ac:dyDescent="0.3">
      <c r="A1171" s="33" t="str">
        <f t="shared" si="36"/>
        <v>新生儿</v>
      </c>
      <c r="B1171" s="34" t="str">
        <f t="shared" si="37"/>
        <v>MSMS</v>
      </c>
      <c r="C1171" s="33" t="s">
        <v>33</v>
      </c>
      <c r="D1171" s="33" t="s">
        <v>186</v>
      </c>
      <c r="E1171" s="33" t="s">
        <v>187</v>
      </c>
      <c r="F1171" s="33" t="s">
        <v>356</v>
      </c>
      <c r="G1171" s="33" t="s">
        <v>357</v>
      </c>
      <c r="H1171" s="33" t="s">
        <v>1</v>
      </c>
      <c r="I1171" s="33" t="s">
        <v>47</v>
      </c>
      <c r="J1171" s="33" t="s">
        <v>48</v>
      </c>
      <c r="K1171" s="33" t="s">
        <v>591</v>
      </c>
      <c r="L1171" s="33" t="s">
        <v>39</v>
      </c>
      <c r="M1171" s="33" t="s">
        <v>608</v>
      </c>
      <c r="N1171" s="33">
        <v>345.60001373290999</v>
      </c>
      <c r="Q1171" s="33">
        <v>604.80002593994095</v>
      </c>
      <c r="T1171" s="33">
        <v>259.20001220703102</v>
      </c>
    </row>
    <row r="1172" spans="1:27" x14ac:dyDescent="0.3">
      <c r="A1172" s="33" t="str">
        <f t="shared" si="36"/>
        <v>产前</v>
      </c>
      <c r="B1172" s="34" t="str">
        <f t="shared" si="37"/>
        <v/>
      </c>
      <c r="C1172" s="33" t="s">
        <v>33</v>
      </c>
      <c r="D1172" s="33" t="s">
        <v>186</v>
      </c>
      <c r="E1172" s="33" t="s">
        <v>205</v>
      </c>
      <c r="F1172" s="33" t="s">
        <v>257</v>
      </c>
      <c r="G1172" s="33" t="s">
        <v>358</v>
      </c>
      <c r="H1172" s="33" t="s">
        <v>0</v>
      </c>
      <c r="I1172" s="33" t="s">
        <v>45</v>
      </c>
      <c r="J1172" s="33" t="s">
        <v>46</v>
      </c>
      <c r="K1172" s="33" t="s">
        <v>58</v>
      </c>
      <c r="L1172" s="33" t="s">
        <v>39</v>
      </c>
      <c r="M1172" s="33" t="s">
        <v>608</v>
      </c>
      <c r="P1172" s="33">
        <v>7.1999998092651403</v>
      </c>
      <c r="S1172" s="33">
        <v>7.1999998092651403</v>
      </c>
    </row>
    <row r="1173" spans="1:27" x14ac:dyDescent="0.3">
      <c r="A1173" s="33" t="str">
        <f t="shared" si="36"/>
        <v>产前</v>
      </c>
      <c r="B1173" s="34" t="str">
        <f t="shared" si="37"/>
        <v>血清学筛查</v>
      </c>
      <c r="C1173" s="33" t="s">
        <v>33</v>
      </c>
      <c r="D1173" s="33" t="s">
        <v>186</v>
      </c>
      <c r="E1173" s="33" t="s">
        <v>205</v>
      </c>
      <c r="F1173" s="33" t="s">
        <v>257</v>
      </c>
      <c r="G1173" s="33" t="s">
        <v>358</v>
      </c>
      <c r="H1173" s="33" t="s">
        <v>0</v>
      </c>
      <c r="I1173" s="33" t="s">
        <v>79</v>
      </c>
      <c r="J1173" s="33" t="s">
        <v>80</v>
      </c>
      <c r="K1173" s="33" t="s">
        <v>79</v>
      </c>
      <c r="L1173" s="33" t="s">
        <v>39</v>
      </c>
      <c r="M1173" s="33" t="s">
        <v>608</v>
      </c>
      <c r="N1173" s="33">
        <v>63.360000610351598</v>
      </c>
      <c r="Q1173" s="33">
        <v>95.040000915527301</v>
      </c>
      <c r="T1173" s="33">
        <v>31.680000305175799</v>
      </c>
      <c r="V1173" s="33">
        <v>31.680000305175799</v>
      </c>
    </row>
    <row r="1174" spans="1:27" x14ac:dyDescent="0.3">
      <c r="A1174" s="33" t="str">
        <f t="shared" si="36"/>
        <v>产前</v>
      </c>
      <c r="B1174" s="34" t="str">
        <f t="shared" si="37"/>
        <v>血清学筛查</v>
      </c>
      <c r="C1174" s="33" t="s">
        <v>33</v>
      </c>
      <c r="D1174" s="33" t="s">
        <v>186</v>
      </c>
      <c r="E1174" s="33" t="s">
        <v>205</v>
      </c>
      <c r="F1174" s="33" t="s">
        <v>312</v>
      </c>
      <c r="G1174" s="33" t="s">
        <v>359</v>
      </c>
      <c r="H1174" s="33" t="s">
        <v>0</v>
      </c>
      <c r="I1174" s="33" t="s">
        <v>79</v>
      </c>
      <c r="J1174" s="33" t="s">
        <v>80</v>
      </c>
      <c r="K1174" s="33" t="s">
        <v>79</v>
      </c>
      <c r="L1174" s="33" t="s">
        <v>39</v>
      </c>
      <c r="M1174" s="33" t="s">
        <v>608</v>
      </c>
      <c r="N1174" s="33">
        <v>74.400001525878906</v>
      </c>
      <c r="P1174" s="33">
        <v>43.680000305175803</v>
      </c>
      <c r="Q1174" s="33">
        <v>111.600002288818</v>
      </c>
      <c r="S1174" s="33">
        <v>43.680000305175803</v>
      </c>
      <c r="T1174" s="33">
        <v>37.200000762939503</v>
      </c>
    </row>
    <row r="1175" spans="1:27" x14ac:dyDescent="0.3">
      <c r="A1175" s="33" t="str">
        <f t="shared" si="36"/>
        <v>产前</v>
      </c>
      <c r="B1175" s="34" t="str">
        <f t="shared" si="37"/>
        <v/>
      </c>
      <c r="C1175" s="33" t="s">
        <v>33</v>
      </c>
      <c r="D1175" s="33" t="s">
        <v>186</v>
      </c>
      <c r="E1175" s="33" t="s">
        <v>205</v>
      </c>
      <c r="F1175" s="33" t="s">
        <v>312</v>
      </c>
      <c r="G1175" s="33" t="s">
        <v>359</v>
      </c>
      <c r="H1175" s="33" t="s">
        <v>0</v>
      </c>
      <c r="I1175" s="33" t="s">
        <v>79</v>
      </c>
      <c r="J1175" s="33" t="s">
        <v>82</v>
      </c>
      <c r="K1175" s="33" t="s">
        <v>58</v>
      </c>
      <c r="L1175" s="33" t="s">
        <v>39</v>
      </c>
      <c r="M1175" s="33" t="s">
        <v>608</v>
      </c>
      <c r="P1175" s="33">
        <v>1</v>
      </c>
      <c r="S1175" s="33">
        <v>1</v>
      </c>
    </row>
    <row r="1176" spans="1:27" x14ac:dyDescent="0.3">
      <c r="A1176" s="33" t="str">
        <f t="shared" si="36"/>
        <v>产前</v>
      </c>
      <c r="B1176" s="34" t="str">
        <f t="shared" si="37"/>
        <v>血清学筛查</v>
      </c>
      <c r="C1176" s="33" t="s">
        <v>33</v>
      </c>
      <c r="D1176" s="33" t="s">
        <v>186</v>
      </c>
      <c r="E1176" s="33" t="s">
        <v>205</v>
      </c>
      <c r="F1176" s="33" t="s">
        <v>289</v>
      </c>
      <c r="G1176" s="33" t="s">
        <v>360</v>
      </c>
      <c r="H1176" s="33" t="s">
        <v>0</v>
      </c>
      <c r="I1176" s="33" t="s">
        <v>79</v>
      </c>
      <c r="J1176" s="33" t="s">
        <v>80</v>
      </c>
      <c r="K1176" s="33" t="s">
        <v>79</v>
      </c>
      <c r="L1176" s="33" t="s">
        <v>39</v>
      </c>
      <c r="M1176" s="33" t="s">
        <v>608</v>
      </c>
      <c r="N1176" s="33">
        <v>144</v>
      </c>
      <c r="Q1176" s="33">
        <v>216</v>
      </c>
      <c r="T1176" s="33">
        <v>72</v>
      </c>
      <c r="V1176" s="33">
        <v>72</v>
      </c>
    </row>
    <row r="1177" spans="1:27" x14ac:dyDescent="0.3">
      <c r="A1177" s="33" t="str">
        <f t="shared" si="36"/>
        <v>产前</v>
      </c>
      <c r="B1177" s="34" t="str">
        <f t="shared" si="37"/>
        <v>血清学筛查</v>
      </c>
      <c r="C1177" s="33" t="s">
        <v>33</v>
      </c>
      <c r="D1177" s="33" t="s">
        <v>186</v>
      </c>
      <c r="E1177" s="33" t="s">
        <v>205</v>
      </c>
      <c r="F1177" s="33" t="s">
        <v>289</v>
      </c>
      <c r="G1177" s="33" t="s">
        <v>360</v>
      </c>
      <c r="H1177" s="33" t="s">
        <v>0</v>
      </c>
      <c r="I1177" s="33" t="s">
        <v>79</v>
      </c>
      <c r="J1177" s="33" t="s">
        <v>102</v>
      </c>
      <c r="K1177" s="33" t="s">
        <v>79</v>
      </c>
      <c r="L1177" s="33" t="s">
        <v>39</v>
      </c>
      <c r="M1177" s="33" t="s">
        <v>608</v>
      </c>
      <c r="N1177" s="33">
        <v>0</v>
      </c>
      <c r="Q1177" s="33">
        <v>19.200000762939499</v>
      </c>
      <c r="T1177" s="33">
        <v>19.200000762939499</v>
      </c>
      <c r="V1177" s="33">
        <v>19.200000762939499</v>
      </c>
    </row>
    <row r="1178" spans="1:27" x14ac:dyDescent="0.3">
      <c r="A1178" s="33" t="str">
        <f t="shared" si="36"/>
        <v>产前</v>
      </c>
      <c r="B1178" s="34" t="str">
        <f t="shared" si="37"/>
        <v>血清学筛查</v>
      </c>
      <c r="C1178" s="33" t="s">
        <v>33</v>
      </c>
      <c r="D1178" s="33" t="s">
        <v>186</v>
      </c>
      <c r="E1178" s="33" t="s">
        <v>205</v>
      </c>
      <c r="F1178" s="33" t="s">
        <v>289</v>
      </c>
      <c r="G1178" s="33" t="s">
        <v>360</v>
      </c>
      <c r="H1178" s="33" t="s">
        <v>0</v>
      </c>
      <c r="I1178" s="33" t="s">
        <v>79</v>
      </c>
      <c r="J1178" s="33" t="s">
        <v>103</v>
      </c>
      <c r="K1178" s="33" t="s">
        <v>79</v>
      </c>
      <c r="L1178" s="33" t="s">
        <v>39</v>
      </c>
      <c r="M1178" s="33" t="s">
        <v>608</v>
      </c>
      <c r="N1178" s="33">
        <v>0</v>
      </c>
      <c r="Q1178" s="33">
        <v>14.3999996185303</v>
      </c>
      <c r="T1178" s="33">
        <v>14.3999996185303</v>
      </c>
      <c r="V1178" s="33">
        <v>14.3999996185303</v>
      </c>
    </row>
    <row r="1179" spans="1:27" x14ac:dyDescent="0.3">
      <c r="A1179" s="33" t="str">
        <f t="shared" si="36"/>
        <v>产前</v>
      </c>
      <c r="B1179" s="34" t="str">
        <f t="shared" si="37"/>
        <v>血清学筛查</v>
      </c>
      <c r="C1179" s="33" t="s">
        <v>33</v>
      </c>
      <c r="D1179" s="33" t="s">
        <v>186</v>
      </c>
      <c r="E1179" s="33" t="s">
        <v>205</v>
      </c>
      <c r="F1179" s="33" t="s">
        <v>289</v>
      </c>
      <c r="G1179" s="33" t="s">
        <v>360</v>
      </c>
      <c r="H1179" s="33" t="s">
        <v>0</v>
      </c>
      <c r="I1179" s="33" t="s">
        <v>79</v>
      </c>
      <c r="J1179" s="33" t="s">
        <v>81</v>
      </c>
      <c r="K1179" s="33" t="s">
        <v>79</v>
      </c>
      <c r="L1179" s="33" t="s">
        <v>39</v>
      </c>
      <c r="M1179" s="33" t="s">
        <v>608</v>
      </c>
      <c r="N1179" s="33">
        <v>0</v>
      </c>
      <c r="Q1179" s="33">
        <v>10.289999961853001</v>
      </c>
      <c r="T1179" s="33">
        <v>10.289999961853001</v>
      </c>
      <c r="V1179" s="33">
        <v>10.289999961853001</v>
      </c>
    </row>
    <row r="1180" spans="1:27" x14ac:dyDescent="0.3">
      <c r="A1180" s="33" t="str">
        <f t="shared" si="36"/>
        <v>产前</v>
      </c>
      <c r="B1180" s="34" t="str">
        <f t="shared" si="37"/>
        <v/>
      </c>
      <c r="C1180" s="33" t="s">
        <v>33</v>
      </c>
      <c r="D1180" s="33" t="s">
        <v>186</v>
      </c>
      <c r="E1180" s="33" t="s">
        <v>205</v>
      </c>
      <c r="F1180" s="33" t="s">
        <v>289</v>
      </c>
      <c r="G1180" s="33" t="s">
        <v>360</v>
      </c>
      <c r="H1180" s="33" t="s">
        <v>0</v>
      </c>
      <c r="I1180" s="33" t="s">
        <v>37</v>
      </c>
      <c r="J1180" s="33" t="s">
        <v>106</v>
      </c>
      <c r="K1180" s="33" t="s">
        <v>58</v>
      </c>
      <c r="L1180" s="33" t="s">
        <v>39</v>
      </c>
      <c r="M1180" s="33" t="s">
        <v>609</v>
      </c>
      <c r="N1180" s="33">
        <v>7.1999998092651403</v>
      </c>
      <c r="Q1180" s="33">
        <v>14.3999996185303</v>
      </c>
      <c r="T1180" s="33">
        <v>7.1999998092651403</v>
      </c>
    </row>
    <row r="1181" spans="1:27" x14ac:dyDescent="0.3">
      <c r="A1181" s="33" t="str">
        <f t="shared" si="36"/>
        <v>产前</v>
      </c>
      <c r="B1181" s="34" t="str">
        <f t="shared" si="37"/>
        <v/>
      </c>
      <c r="C1181" s="33" t="s">
        <v>33</v>
      </c>
      <c r="D1181" s="33" t="s">
        <v>186</v>
      </c>
      <c r="E1181" s="33" t="s">
        <v>205</v>
      </c>
      <c r="F1181" s="33" t="s">
        <v>289</v>
      </c>
      <c r="G1181" s="33" t="s">
        <v>360</v>
      </c>
      <c r="H1181" s="33" t="s">
        <v>0</v>
      </c>
      <c r="I1181" s="33" t="s">
        <v>41</v>
      </c>
      <c r="J1181" s="33" t="s">
        <v>120</v>
      </c>
      <c r="K1181" s="33" t="s">
        <v>58</v>
      </c>
      <c r="L1181" s="33" t="s">
        <v>39</v>
      </c>
      <c r="M1181" s="33" t="s">
        <v>608</v>
      </c>
      <c r="P1181" s="33">
        <v>0</v>
      </c>
      <c r="S1181" s="33">
        <v>3.1000000238418601</v>
      </c>
      <c r="W1181" s="33">
        <v>3.1000000238418601</v>
      </c>
      <c r="AA1181" s="33">
        <v>3.1000000238418601</v>
      </c>
    </row>
    <row r="1182" spans="1:27" x14ac:dyDescent="0.3">
      <c r="A1182" s="33" t="str">
        <f t="shared" si="36"/>
        <v>新生儿</v>
      </c>
      <c r="B1182" s="34" t="str">
        <f t="shared" si="37"/>
        <v>代谢病诊断</v>
      </c>
      <c r="C1182" s="33" t="s">
        <v>33</v>
      </c>
      <c r="D1182" s="33" t="s">
        <v>186</v>
      </c>
      <c r="E1182" s="33" t="s">
        <v>205</v>
      </c>
      <c r="F1182" s="33" t="s">
        <v>289</v>
      </c>
      <c r="G1182" s="33" t="s">
        <v>360</v>
      </c>
      <c r="H1182" s="33" t="s">
        <v>1</v>
      </c>
      <c r="I1182" s="33" t="s">
        <v>95</v>
      </c>
      <c r="J1182" s="33" t="s">
        <v>96</v>
      </c>
      <c r="K1182" s="33" t="s">
        <v>587</v>
      </c>
      <c r="L1182" s="33" t="s">
        <v>39</v>
      </c>
      <c r="M1182" s="33" t="s">
        <v>609</v>
      </c>
      <c r="N1182" s="33">
        <v>0</v>
      </c>
      <c r="Q1182" s="33">
        <v>1.79999995231628</v>
      </c>
      <c r="T1182" s="33">
        <v>1.79999995231628</v>
      </c>
    </row>
    <row r="1183" spans="1:27" x14ac:dyDescent="0.3">
      <c r="A1183" s="33" t="str">
        <f t="shared" si="36"/>
        <v>产前</v>
      </c>
      <c r="B1183" s="34" t="str">
        <f t="shared" si="37"/>
        <v/>
      </c>
      <c r="C1183" s="33" t="s">
        <v>33</v>
      </c>
      <c r="D1183" s="33" t="s">
        <v>186</v>
      </c>
      <c r="E1183" s="33" t="s">
        <v>205</v>
      </c>
      <c r="F1183" s="33" t="s">
        <v>289</v>
      </c>
      <c r="G1183" s="33" t="s">
        <v>361</v>
      </c>
      <c r="H1183" s="33" t="s">
        <v>0</v>
      </c>
      <c r="I1183" s="33" t="s">
        <v>45</v>
      </c>
      <c r="J1183" s="33" t="s">
        <v>46</v>
      </c>
      <c r="K1183" s="33" t="s">
        <v>58</v>
      </c>
      <c r="L1183" s="33" t="s">
        <v>39</v>
      </c>
      <c r="M1183" s="33" t="s">
        <v>608</v>
      </c>
      <c r="P1183" s="33">
        <v>0</v>
      </c>
      <c r="S1183" s="33">
        <v>2.2999999523162802</v>
      </c>
      <c r="Y1183" s="33">
        <v>2.2999999523162802</v>
      </c>
      <c r="AA1183" s="33">
        <v>2.2999999523162802</v>
      </c>
    </row>
    <row r="1184" spans="1:27" x14ac:dyDescent="0.3">
      <c r="A1184" s="33" t="str">
        <f t="shared" si="36"/>
        <v>产前</v>
      </c>
      <c r="B1184" s="34" t="str">
        <f t="shared" si="37"/>
        <v>血清学筛查</v>
      </c>
      <c r="C1184" s="33" t="s">
        <v>33</v>
      </c>
      <c r="D1184" s="33" t="s">
        <v>186</v>
      </c>
      <c r="E1184" s="33" t="s">
        <v>205</v>
      </c>
      <c r="F1184" s="33" t="s">
        <v>289</v>
      </c>
      <c r="G1184" s="33" t="s">
        <v>361</v>
      </c>
      <c r="H1184" s="33" t="s">
        <v>0</v>
      </c>
      <c r="I1184" s="33" t="s">
        <v>79</v>
      </c>
      <c r="J1184" s="33" t="s">
        <v>80</v>
      </c>
      <c r="K1184" s="33" t="s">
        <v>79</v>
      </c>
      <c r="L1184" s="33" t="s">
        <v>39</v>
      </c>
      <c r="M1184" s="33" t="s">
        <v>608</v>
      </c>
      <c r="N1184" s="33">
        <v>30</v>
      </c>
      <c r="P1184" s="33">
        <v>0</v>
      </c>
      <c r="Q1184" s="33">
        <v>45</v>
      </c>
      <c r="S1184" s="33">
        <v>19.200000762939499</v>
      </c>
      <c r="T1184" s="33">
        <v>15</v>
      </c>
      <c r="V1184" s="33">
        <v>15</v>
      </c>
      <c r="Y1184" s="33">
        <v>19.200000762939499</v>
      </c>
      <c r="AA1184" s="33">
        <v>19.200000762939499</v>
      </c>
    </row>
    <row r="1185" spans="1:27" x14ac:dyDescent="0.3">
      <c r="A1185" s="33" t="str">
        <f t="shared" si="36"/>
        <v>产前</v>
      </c>
      <c r="B1185" s="34" t="str">
        <f t="shared" si="37"/>
        <v>血清学筛查</v>
      </c>
      <c r="C1185" s="33" t="s">
        <v>33</v>
      </c>
      <c r="D1185" s="33" t="s">
        <v>186</v>
      </c>
      <c r="E1185" s="33" t="s">
        <v>205</v>
      </c>
      <c r="F1185" s="33" t="s">
        <v>289</v>
      </c>
      <c r="G1185" s="33" t="s">
        <v>361</v>
      </c>
      <c r="H1185" s="33" t="s">
        <v>0</v>
      </c>
      <c r="I1185" s="33" t="s">
        <v>79</v>
      </c>
      <c r="J1185" s="33" t="s">
        <v>102</v>
      </c>
      <c r="K1185" s="33" t="s">
        <v>79</v>
      </c>
      <c r="L1185" s="33" t="s">
        <v>39</v>
      </c>
      <c r="M1185" s="33" t="s">
        <v>608</v>
      </c>
      <c r="N1185" s="33">
        <v>0</v>
      </c>
      <c r="P1185" s="33">
        <v>0</v>
      </c>
      <c r="Q1185" s="33">
        <v>7.6799998283386204</v>
      </c>
      <c r="S1185" s="33">
        <v>20.159999847412099</v>
      </c>
      <c r="T1185" s="33">
        <v>7.6799998283386204</v>
      </c>
      <c r="V1185" s="33">
        <v>7.6799998283386204</v>
      </c>
      <c r="Y1185" s="33">
        <v>20.159999847412099</v>
      </c>
      <c r="AA1185" s="33">
        <v>20.159999847412099</v>
      </c>
    </row>
    <row r="1186" spans="1:27" x14ac:dyDescent="0.3">
      <c r="A1186" s="33" t="str">
        <f t="shared" si="36"/>
        <v>产前</v>
      </c>
      <c r="B1186" s="34" t="str">
        <f t="shared" si="37"/>
        <v>血清学筛查</v>
      </c>
      <c r="C1186" s="33" t="s">
        <v>33</v>
      </c>
      <c r="D1186" s="33" t="s">
        <v>186</v>
      </c>
      <c r="E1186" s="33" t="s">
        <v>205</v>
      </c>
      <c r="F1186" s="33" t="s">
        <v>289</v>
      </c>
      <c r="G1186" s="33" t="s">
        <v>361</v>
      </c>
      <c r="H1186" s="33" t="s">
        <v>0</v>
      </c>
      <c r="I1186" s="33" t="s">
        <v>79</v>
      </c>
      <c r="J1186" s="33" t="s">
        <v>103</v>
      </c>
      <c r="K1186" s="33" t="s">
        <v>79</v>
      </c>
      <c r="L1186" s="33" t="s">
        <v>39</v>
      </c>
      <c r="M1186" s="33" t="s">
        <v>608</v>
      </c>
      <c r="N1186" s="33">
        <v>0</v>
      </c>
      <c r="Q1186" s="33">
        <v>5.7600002288818404</v>
      </c>
      <c r="T1186" s="33">
        <v>5.7600002288818404</v>
      </c>
      <c r="V1186" s="33">
        <v>5.7600002288818404</v>
      </c>
    </row>
    <row r="1187" spans="1:27" x14ac:dyDescent="0.3">
      <c r="A1187" s="33" t="str">
        <f t="shared" si="36"/>
        <v>新生儿</v>
      </c>
      <c r="B1187" s="34" t="str">
        <f t="shared" si="37"/>
        <v>常规新筛</v>
      </c>
      <c r="C1187" s="33" t="s">
        <v>33</v>
      </c>
      <c r="D1187" s="33" t="s">
        <v>186</v>
      </c>
      <c r="E1187" s="33" t="s">
        <v>205</v>
      </c>
      <c r="F1187" s="33" t="s">
        <v>289</v>
      </c>
      <c r="G1187" s="33" t="s">
        <v>361</v>
      </c>
      <c r="H1187" s="33" t="s">
        <v>1</v>
      </c>
      <c r="I1187" s="33" t="s">
        <v>60</v>
      </c>
      <c r="J1187" s="33" t="s">
        <v>87</v>
      </c>
      <c r="K1187" s="33" t="s">
        <v>667</v>
      </c>
      <c r="L1187" s="33" t="s">
        <v>39</v>
      </c>
      <c r="M1187" s="33" t="s">
        <v>608</v>
      </c>
      <c r="N1187" s="33">
        <v>0</v>
      </c>
      <c r="P1187" s="33">
        <v>76.608001708984403</v>
      </c>
      <c r="Q1187" s="33">
        <v>87.75</v>
      </c>
      <c r="S1187" s="33">
        <v>76.608001708984403</v>
      </c>
      <c r="T1187" s="33">
        <v>87.75</v>
      </c>
      <c r="V1187" s="33">
        <v>87.75</v>
      </c>
    </row>
    <row r="1188" spans="1:27" x14ac:dyDescent="0.3">
      <c r="A1188" s="33" t="str">
        <f t="shared" si="36"/>
        <v>新生儿</v>
      </c>
      <c r="B1188" s="34" t="str">
        <f t="shared" si="37"/>
        <v>常规新筛</v>
      </c>
      <c r="C1188" s="33" t="s">
        <v>33</v>
      </c>
      <c r="D1188" s="33" t="s">
        <v>186</v>
      </c>
      <c r="E1188" s="33" t="s">
        <v>205</v>
      </c>
      <c r="F1188" s="33" t="s">
        <v>289</v>
      </c>
      <c r="G1188" s="33" t="s">
        <v>361</v>
      </c>
      <c r="H1188" s="33" t="s">
        <v>1</v>
      </c>
      <c r="I1188" s="33" t="s">
        <v>60</v>
      </c>
      <c r="J1188" s="33" t="s">
        <v>89</v>
      </c>
      <c r="K1188" s="33" t="s">
        <v>667</v>
      </c>
      <c r="L1188" s="33" t="s">
        <v>39</v>
      </c>
      <c r="M1188" s="33" t="s">
        <v>608</v>
      </c>
      <c r="N1188" s="33">
        <v>17</v>
      </c>
      <c r="Q1188" s="33">
        <v>17</v>
      </c>
    </row>
    <row r="1189" spans="1:27" x14ac:dyDescent="0.3">
      <c r="A1189" s="33" t="str">
        <f t="shared" si="36"/>
        <v>新生儿</v>
      </c>
      <c r="B1189" s="34" t="str">
        <f t="shared" si="37"/>
        <v>常规新筛</v>
      </c>
      <c r="C1189" s="33" t="s">
        <v>33</v>
      </c>
      <c r="D1189" s="33" t="s">
        <v>186</v>
      </c>
      <c r="E1189" s="33" t="s">
        <v>205</v>
      </c>
      <c r="F1189" s="33" t="s">
        <v>289</v>
      </c>
      <c r="G1189" s="33" t="s">
        <v>361</v>
      </c>
      <c r="H1189" s="33" t="s">
        <v>1</v>
      </c>
      <c r="I1189" s="33" t="s">
        <v>60</v>
      </c>
      <c r="J1189" s="33" t="s">
        <v>90</v>
      </c>
      <c r="K1189" s="33" t="s">
        <v>667</v>
      </c>
      <c r="L1189" s="33" t="s">
        <v>39</v>
      </c>
      <c r="M1189" s="33" t="s">
        <v>608</v>
      </c>
      <c r="N1189" s="33">
        <v>97.059997558593807</v>
      </c>
      <c r="Q1189" s="33">
        <v>145.58999633789099</v>
      </c>
      <c r="T1189" s="33">
        <v>48.529998779296903</v>
      </c>
      <c r="V1189" s="33">
        <v>48.529998779296903</v>
      </c>
    </row>
    <row r="1190" spans="1:27" x14ac:dyDescent="0.3">
      <c r="A1190" s="33" t="str">
        <f t="shared" si="36"/>
        <v>新生儿</v>
      </c>
      <c r="B1190" s="34" t="str">
        <f t="shared" si="37"/>
        <v/>
      </c>
      <c r="C1190" s="33" t="s">
        <v>33</v>
      </c>
      <c r="D1190" s="33" t="s">
        <v>186</v>
      </c>
      <c r="E1190" s="33" t="s">
        <v>205</v>
      </c>
      <c r="F1190" s="33" t="s">
        <v>289</v>
      </c>
      <c r="G1190" s="33" t="s">
        <v>361</v>
      </c>
      <c r="H1190" s="33" t="s">
        <v>1</v>
      </c>
      <c r="I1190" s="33" t="s">
        <v>60</v>
      </c>
      <c r="J1190" s="33" t="s">
        <v>191</v>
      </c>
      <c r="K1190" s="33" t="s">
        <v>58</v>
      </c>
      <c r="L1190" s="33" t="s">
        <v>39</v>
      </c>
      <c r="M1190" s="33" t="s">
        <v>608</v>
      </c>
      <c r="P1190" s="33">
        <v>6.4000000953674299</v>
      </c>
      <c r="S1190" s="33">
        <v>6.4000000953674299</v>
      </c>
      <c r="V1190" s="33">
        <v>5.5999999046325701</v>
      </c>
    </row>
    <row r="1191" spans="1:27" x14ac:dyDescent="0.3">
      <c r="A1191" s="33" t="str">
        <f t="shared" si="36"/>
        <v>新生儿</v>
      </c>
      <c r="B1191" s="34" t="str">
        <f t="shared" si="37"/>
        <v>MSMS</v>
      </c>
      <c r="C1191" s="33" t="s">
        <v>33</v>
      </c>
      <c r="D1191" s="33" t="s">
        <v>186</v>
      </c>
      <c r="E1191" s="33" t="s">
        <v>205</v>
      </c>
      <c r="F1191" s="33" t="s">
        <v>289</v>
      </c>
      <c r="G1191" s="33" t="s">
        <v>361</v>
      </c>
      <c r="H1191" s="33" t="s">
        <v>1</v>
      </c>
      <c r="I1191" s="33" t="s">
        <v>47</v>
      </c>
      <c r="J1191" s="33" t="s">
        <v>48</v>
      </c>
      <c r="K1191" s="33" t="s">
        <v>591</v>
      </c>
      <c r="L1191" s="33" t="s">
        <v>39</v>
      </c>
      <c r="M1191" s="33" t="s">
        <v>608</v>
      </c>
      <c r="N1191" s="33">
        <v>390.86999511718801</v>
      </c>
      <c r="Q1191" s="33">
        <v>781.739990234375</v>
      </c>
      <c r="T1191" s="33">
        <v>390.86999511718801</v>
      </c>
      <c r="V1191" s="33">
        <v>390.86999511718801</v>
      </c>
    </row>
    <row r="1192" spans="1:27" x14ac:dyDescent="0.3">
      <c r="A1192" s="33" t="str">
        <f t="shared" si="36"/>
        <v>产前</v>
      </c>
      <c r="B1192" s="34" t="str">
        <f t="shared" si="37"/>
        <v>血清学筛查</v>
      </c>
      <c r="C1192" s="33" t="s">
        <v>33</v>
      </c>
      <c r="D1192" s="33" t="s">
        <v>186</v>
      </c>
      <c r="E1192" s="33" t="s">
        <v>205</v>
      </c>
      <c r="F1192" s="33" t="s">
        <v>289</v>
      </c>
      <c r="G1192" s="33" t="s">
        <v>362</v>
      </c>
      <c r="H1192" s="33" t="s">
        <v>0</v>
      </c>
      <c r="I1192" s="33" t="s">
        <v>79</v>
      </c>
      <c r="J1192" s="33" t="s">
        <v>80</v>
      </c>
      <c r="K1192" s="33" t="s">
        <v>79</v>
      </c>
      <c r="L1192" s="33" t="s">
        <v>39</v>
      </c>
      <c r="M1192" s="33" t="s">
        <v>608</v>
      </c>
      <c r="N1192" s="33">
        <v>31.200000762939499</v>
      </c>
      <c r="P1192" s="33">
        <v>0</v>
      </c>
      <c r="Q1192" s="33">
        <v>46.800001144409201</v>
      </c>
      <c r="S1192" s="33">
        <v>10.7519998550415</v>
      </c>
      <c r="T1192" s="33">
        <v>15.6000003814697</v>
      </c>
      <c r="V1192" s="33">
        <v>15.6000003814697</v>
      </c>
      <c r="Y1192" s="33">
        <v>10.7519998550415</v>
      </c>
      <c r="AA1192" s="33">
        <v>10.7519998550415</v>
      </c>
    </row>
    <row r="1193" spans="1:27" x14ac:dyDescent="0.3">
      <c r="A1193" s="33" t="str">
        <f t="shared" si="36"/>
        <v>产前</v>
      </c>
      <c r="B1193" s="34" t="str">
        <f t="shared" si="37"/>
        <v>血清学筛查</v>
      </c>
      <c r="C1193" s="33" t="s">
        <v>33</v>
      </c>
      <c r="D1193" s="33" t="s">
        <v>186</v>
      </c>
      <c r="E1193" s="33" t="s">
        <v>205</v>
      </c>
      <c r="F1193" s="33" t="s">
        <v>289</v>
      </c>
      <c r="G1193" s="33" t="s">
        <v>362</v>
      </c>
      <c r="H1193" s="33" t="s">
        <v>0</v>
      </c>
      <c r="I1193" s="33" t="s">
        <v>79</v>
      </c>
      <c r="J1193" s="33" t="s">
        <v>102</v>
      </c>
      <c r="K1193" s="33" t="s">
        <v>79</v>
      </c>
      <c r="L1193" s="33" t="s">
        <v>39</v>
      </c>
      <c r="M1193" s="33" t="s">
        <v>608</v>
      </c>
      <c r="P1193" s="33">
        <v>0</v>
      </c>
      <c r="S1193" s="33">
        <v>25.920000076293899</v>
      </c>
      <c r="Y1193" s="33">
        <v>25.920000076293899</v>
      </c>
      <c r="AA1193" s="33">
        <v>25.920000076293899</v>
      </c>
    </row>
    <row r="1194" spans="1:27" x14ac:dyDescent="0.3">
      <c r="A1194" s="33" t="str">
        <f t="shared" si="36"/>
        <v>新生儿</v>
      </c>
      <c r="B1194" s="34" t="str">
        <f t="shared" si="37"/>
        <v>常规新筛</v>
      </c>
      <c r="C1194" s="33" t="s">
        <v>33</v>
      </c>
      <c r="D1194" s="33" t="s">
        <v>186</v>
      </c>
      <c r="E1194" s="33" t="s">
        <v>187</v>
      </c>
      <c r="F1194" s="33" t="s">
        <v>363</v>
      </c>
      <c r="G1194" s="33" t="s">
        <v>364</v>
      </c>
      <c r="H1194" s="33" t="s">
        <v>1</v>
      </c>
      <c r="I1194" s="33" t="s">
        <v>60</v>
      </c>
      <c r="J1194" s="33" t="s">
        <v>87</v>
      </c>
      <c r="K1194" s="33" t="s">
        <v>667</v>
      </c>
      <c r="L1194" s="33" t="s">
        <v>39</v>
      </c>
      <c r="M1194" s="33" t="s">
        <v>608</v>
      </c>
      <c r="N1194" s="33">
        <v>156.63999938964801</v>
      </c>
      <c r="Q1194" s="33">
        <v>156.63999938964801</v>
      </c>
    </row>
    <row r="1195" spans="1:27" x14ac:dyDescent="0.3">
      <c r="A1195" s="33" t="str">
        <f t="shared" si="36"/>
        <v>新生儿</v>
      </c>
      <c r="B1195" s="34" t="str">
        <f t="shared" si="37"/>
        <v>常规新筛</v>
      </c>
      <c r="C1195" s="33" t="s">
        <v>33</v>
      </c>
      <c r="D1195" s="33" t="s">
        <v>186</v>
      </c>
      <c r="E1195" s="33" t="s">
        <v>187</v>
      </c>
      <c r="F1195" s="33" t="s">
        <v>363</v>
      </c>
      <c r="G1195" s="33" t="s">
        <v>364</v>
      </c>
      <c r="H1195" s="33" t="s">
        <v>1</v>
      </c>
      <c r="I1195" s="33" t="s">
        <v>60</v>
      </c>
      <c r="J1195" s="33" t="s">
        <v>89</v>
      </c>
      <c r="K1195" s="33" t="s">
        <v>667</v>
      </c>
      <c r="L1195" s="33" t="s">
        <v>39</v>
      </c>
      <c r="M1195" s="33" t="s">
        <v>608</v>
      </c>
      <c r="N1195" s="33">
        <v>47.950000762939503</v>
      </c>
      <c r="Q1195" s="33">
        <v>47.950000762939503</v>
      </c>
    </row>
    <row r="1196" spans="1:27" x14ac:dyDescent="0.3">
      <c r="A1196" s="33" t="str">
        <f t="shared" si="36"/>
        <v>新生儿</v>
      </c>
      <c r="B1196" s="34" t="str">
        <f t="shared" si="37"/>
        <v>常规新筛</v>
      </c>
      <c r="C1196" s="33" t="s">
        <v>33</v>
      </c>
      <c r="D1196" s="33" t="s">
        <v>186</v>
      </c>
      <c r="E1196" s="33" t="s">
        <v>187</v>
      </c>
      <c r="F1196" s="33" t="s">
        <v>363</v>
      </c>
      <c r="G1196" s="33" t="s">
        <v>364</v>
      </c>
      <c r="H1196" s="33" t="s">
        <v>1</v>
      </c>
      <c r="I1196" s="33" t="s">
        <v>60</v>
      </c>
      <c r="J1196" s="33" t="s">
        <v>90</v>
      </c>
      <c r="K1196" s="33" t="s">
        <v>667</v>
      </c>
      <c r="L1196" s="33" t="s">
        <v>39</v>
      </c>
      <c r="M1196" s="33" t="s">
        <v>608</v>
      </c>
      <c r="N1196" s="33">
        <v>109.76000213623</v>
      </c>
      <c r="Q1196" s="33">
        <v>109.76000213623</v>
      </c>
    </row>
    <row r="1197" spans="1:27" x14ac:dyDescent="0.3">
      <c r="A1197" s="33" t="str">
        <f t="shared" si="36"/>
        <v>产前</v>
      </c>
      <c r="B1197" s="34" t="str">
        <f t="shared" si="37"/>
        <v>NIPT</v>
      </c>
      <c r="C1197" s="33" t="s">
        <v>33</v>
      </c>
      <c r="D1197" s="33" t="s">
        <v>186</v>
      </c>
      <c r="E1197" s="33" t="s">
        <v>205</v>
      </c>
      <c r="F1197" s="33" t="s">
        <v>312</v>
      </c>
      <c r="G1197" s="33" t="s">
        <v>365</v>
      </c>
      <c r="H1197" s="33" t="s">
        <v>0</v>
      </c>
      <c r="I1197" s="33" t="s">
        <v>78</v>
      </c>
      <c r="J1197" s="33" t="s">
        <v>78</v>
      </c>
      <c r="K1197" s="33" t="s">
        <v>78</v>
      </c>
      <c r="L1197" s="33" t="s">
        <v>39</v>
      </c>
      <c r="M1197" s="33" t="s">
        <v>608</v>
      </c>
      <c r="N1197" s="33">
        <v>570.60000610351597</v>
      </c>
      <c r="P1197" s="33">
        <v>0</v>
      </c>
      <c r="Q1197" s="33">
        <v>1050.6000061035199</v>
      </c>
      <c r="S1197" s="33">
        <v>1122.2209014892601</v>
      </c>
      <c r="T1197" s="33">
        <v>480</v>
      </c>
      <c r="V1197" s="33">
        <v>480</v>
      </c>
      <c r="Z1197" s="33">
        <v>1122.2209014892601</v>
      </c>
      <c r="AA1197" s="33">
        <v>1122.2209014892601</v>
      </c>
    </row>
    <row r="1198" spans="1:27" x14ac:dyDescent="0.3">
      <c r="A1198" s="33" t="str">
        <f t="shared" si="36"/>
        <v>产前</v>
      </c>
      <c r="B1198" s="34" t="str">
        <f t="shared" si="37"/>
        <v/>
      </c>
      <c r="C1198" s="33" t="s">
        <v>33</v>
      </c>
      <c r="D1198" s="33" t="s">
        <v>186</v>
      </c>
      <c r="E1198" s="33" t="s">
        <v>205</v>
      </c>
      <c r="F1198" s="33" t="s">
        <v>312</v>
      </c>
      <c r="G1198" s="33" t="s">
        <v>365</v>
      </c>
      <c r="H1198" s="33" t="s">
        <v>0</v>
      </c>
      <c r="I1198" s="33" t="s">
        <v>45</v>
      </c>
      <c r="J1198" s="33" t="s">
        <v>46</v>
      </c>
      <c r="K1198" s="33" t="s">
        <v>58</v>
      </c>
      <c r="L1198" s="33" t="s">
        <v>39</v>
      </c>
      <c r="M1198" s="33" t="s">
        <v>608</v>
      </c>
      <c r="P1198" s="33">
        <v>36.999999046325698</v>
      </c>
      <c r="S1198" s="33">
        <v>36.999999046325698</v>
      </c>
      <c r="V1198" s="33">
        <v>0</v>
      </c>
    </row>
    <row r="1199" spans="1:27" x14ac:dyDescent="0.3">
      <c r="A1199" s="33" t="str">
        <f t="shared" si="36"/>
        <v>仪器设备</v>
      </c>
      <c r="B1199" s="34" t="str">
        <f t="shared" si="37"/>
        <v/>
      </c>
      <c r="C1199" s="33" t="s">
        <v>33</v>
      </c>
      <c r="D1199" s="33" t="s">
        <v>186</v>
      </c>
      <c r="E1199" s="33" t="s">
        <v>205</v>
      </c>
      <c r="F1199" s="33" t="s">
        <v>312</v>
      </c>
      <c r="G1199" s="33" t="s">
        <v>365</v>
      </c>
      <c r="H1199" s="33" t="s">
        <v>0</v>
      </c>
      <c r="I1199" s="33" t="s">
        <v>66</v>
      </c>
      <c r="J1199" s="33" t="s">
        <v>67</v>
      </c>
      <c r="K1199" s="33" t="s">
        <v>58</v>
      </c>
      <c r="L1199" s="33" t="s">
        <v>68</v>
      </c>
      <c r="M1199" s="33" t="s">
        <v>608</v>
      </c>
      <c r="V1199" s="33">
        <v>0</v>
      </c>
    </row>
    <row r="1200" spans="1:27" x14ac:dyDescent="0.3">
      <c r="A1200" s="33" t="str">
        <f t="shared" si="36"/>
        <v>产前</v>
      </c>
      <c r="B1200" s="34" t="str">
        <f t="shared" si="37"/>
        <v>血清学筛查</v>
      </c>
      <c r="C1200" s="33" t="s">
        <v>33</v>
      </c>
      <c r="D1200" s="33" t="s">
        <v>186</v>
      </c>
      <c r="E1200" s="33" t="s">
        <v>205</v>
      </c>
      <c r="F1200" s="33" t="s">
        <v>312</v>
      </c>
      <c r="G1200" s="33" t="s">
        <v>365</v>
      </c>
      <c r="H1200" s="33" t="s">
        <v>0</v>
      </c>
      <c r="I1200" s="33" t="s">
        <v>79</v>
      </c>
      <c r="J1200" s="33" t="s">
        <v>80</v>
      </c>
      <c r="K1200" s="33" t="s">
        <v>79</v>
      </c>
      <c r="L1200" s="33" t="s">
        <v>39</v>
      </c>
      <c r="M1200" s="33" t="s">
        <v>608</v>
      </c>
      <c r="N1200" s="33">
        <v>300</v>
      </c>
      <c r="Q1200" s="33">
        <v>450</v>
      </c>
      <c r="T1200" s="33">
        <v>150</v>
      </c>
      <c r="V1200" s="33">
        <v>150</v>
      </c>
    </row>
    <row r="1201" spans="1:27" x14ac:dyDescent="0.3">
      <c r="A1201" s="33" t="str">
        <f t="shared" si="36"/>
        <v>产前</v>
      </c>
      <c r="B1201" s="34" t="str">
        <f t="shared" si="37"/>
        <v>血清学筛查</v>
      </c>
      <c r="C1201" s="33" t="s">
        <v>33</v>
      </c>
      <c r="D1201" s="33" t="s">
        <v>186</v>
      </c>
      <c r="E1201" s="33" t="s">
        <v>205</v>
      </c>
      <c r="F1201" s="33" t="s">
        <v>312</v>
      </c>
      <c r="G1201" s="33" t="s">
        <v>365</v>
      </c>
      <c r="H1201" s="33" t="s">
        <v>0</v>
      </c>
      <c r="I1201" s="33" t="s">
        <v>79</v>
      </c>
      <c r="J1201" s="33" t="s">
        <v>102</v>
      </c>
      <c r="K1201" s="33" t="s">
        <v>79</v>
      </c>
      <c r="L1201" s="33" t="s">
        <v>39</v>
      </c>
      <c r="M1201" s="33" t="s">
        <v>608</v>
      </c>
      <c r="N1201" s="33">
        <v>0</v>
      </c>
      <c r="Q1201" s="33">
        <v>73.199996948242202</v>
      </c>
      <c r="T1201" s="33">
        <v>73.199996948242202</v>
      </c>
      <c r="V1201" s="33">
        <v>73.199996948242202</v>
      </c>
    </row>
    <row r="1202" spans="1:27" x14ac:dyDescent="0.3">
      <c r="A1202" s="33" t="str">
        <f t="shared" si="36"/>
        <v>产前</v>
      </c>
      <c r="B1202" s="34" t="str">
        <f t="shared" si="37"/>
        <v>血清学筛查</v>
      </c>
      <c r="C1202" s="33" t="s">
        <v>33</v>
      </c>
      <c r="D1202" s="33" t="s">
        <v>186</v>
      </c>
      <c r="E1202" s="33" t="s">
        <v>205</v>
      </c>
      <c r="F1202" s="33" t="s">
        <v>312</v>
      </c>
      <c r="G1202" s="33" t="s">
        <v>365</v>
      </c>
      <c r="H1202" s="33" t="s">
        <v>0</v>
      </c>
      <c r="I1202" s="33" t="s">
        <v>79</v>
      </c>
      <c r="J1202" s="33" t="s">
        <v>103</v>
      </c>
      <c r="K1202" s="33" t="s">
        <v>79</v>
      </c>
      <c r="L1202" s="33" t="s">
        <v>39</v>
      </c>
      <c r="M1202" s="33" t="s">
        <v>608</v>
      </c>
      <c r="N1202" s="33">
        <v>0</v>
      </c>
      <c r="Q1202" s="33">
        <v>97.599998474121094</v>
      </c>
      <c r="T1202" s="33">
        <v>97.599998474121094</v>
      </c>
      <c r="V1202" s="33">
        <v>97.599998474121094</v>
      </c>
    </row>
    <row r="1203" spans="1:27" x14ac:dyDescent="0.3">
      <c r="A1203" s="33" t="str">
        <f t="shared" si="36"/>
        <v>产前</v>
      </c>
      <c r="B1203" s="34" t="str">
        <f t="shared" si="37"/>
        <v/>
      </c>
      <c r="C1203" s="33" t="s">
        <v>33</v>
      </c>
      <c r="D1203" s="33" t="s">
        <v>186</v>
      </c>
      <c r="E1203" s="33" t="s">
        <v>205</v>
      </c>
      <c r="F1203" s="33" t="s">
        <v>312</v>
      </c>
      <c r="G1203" s="33" t="s">
        <v>365</v>
      </c>
      <c r="H1203" s="33" t="s">
        <v>0</v>
      </c>
      <c r="I1203" s="33" t="s">
        <v>37</v>
      </c>
      <c r="J1203" s="33" t="s">
        <v>83</v>
      </c>
      <c r="K1203" s="33" t="s">
        <v>58</v>
      </c>
      <c r="L1203" s="33" t="s">
        <v>39</v>
      </c>
      <c r="M1203" s="33" t="s">
        <v>608</v>
      </c>
      <c r="N1203" s="33">
        <v>52.799999237060497</v>
      </c>
      <c r="P1203" s="33">
        <v>0</v>
      </c>
      <c r="Q1203" s="33">
        <v>88.799999237060504</v>
      </c>
      <c r="S1203" s="33">
        <v>171.83998107910199</v>
      </c>
      <c r="T1203" s="33">
        <v>36</v>
      </c>
      <c r="V1203" s="33">
        <v>36</v>
      </c>
      <c r="Z1203" s="33">
        <v>171.83998107910199</v>
      </c>
      <c r="AA1203" s="33">
        <v>171.83998107910199</v>
      </c>
    </row>
    <row r="1204" spans="1:27" x14ac:dyDescent="0.3">
      <c r="A1204" s="33" t="str">
        <f t="shared" si="36"/>
        <v>产前</v>
      </c>
      <c r="B1204" s="34" t="str">
        <f t="shared" si="37"/>
        <v>CMA_LDT</v>
      </c>
      <c r="C1204" s="33" t="s">
        <v>33</v>
      </c>
      <c r="D1204" s="33" t="s">
        <v>186</v>
      </c>
      <c r="E1204" s="33" t="s">
        <v>205</v>
      </c>
      <c r="F1204" s="33" t="s">
        <v>312</v>
      </c>
      <c r="G1204" s="33" t="s">
        <v>365</v>
      </c>
      <c r="H1204" s="33" t="s">
        <v>0</v>
      </c>
      <c r="I1204" s="33" t="s">
        <v>37</v>
      </c>
      <c r="J1204" s="33" t="s">
        <v>38</v>
      </c>
      <c r="K1204" s="33" t="s">
        <v>38</v>
      </c>
      <c r="L1204" s="33" t="s">
        <v>39</v>
      </c>
      <c r="M1204" s="33" t="s">
        <v>609</v>
      </c>
      <c r="P1204" s="33">
        <v>3.5999999046325701</v>
      </c>
      <c r="S1204" s="33">
        <v>3.5999999046325701</v>
      </c>
    </row>
    <row r="1205" spans="1:27" x14ac:dyDescent="0.3">
      <c r="A1205" s="33" t="str">
        <f t="shared" si="36"/>
        <v>产前</v>
      </c>
      <c r="B1205" s="34" t="str">
        <f t="shared" si="37"/>
        <v>CMA_产品类</v>
      </c>
      <c r="C1205" s="33" t="s">
        <v>33</v>
      </c>
      <c r="D1205" s="33" t="s">
        <v>186</v>
      </c>
      <c r="E1205" s="33" t="s">
        <v>205</v>
      </c>
      <c r="F1205" s="33" t="s">
        <v>312</v>
      </c>
      <c r="G1205" s="33" t="s">
        <v>365</v>
      </c>
      <c r="H1205" s="33" t="s">
        <v>0</v>
      </c>
      <c r="I1205" s="33" t="s">
        <v>37</v>
      </c>
      <c r="J1205" s="33" t="s">
        <v>38</v>
      </c>
      <c r="K1205" s="33" t="s">
        <v>38</v>
      </c>
      <c r="L1205" s="33" t="s">
        <v>39</v>
      </c>
      <c r="M1205" s="33" t="s">
        <v>608</v>
      </c>
      <c r="N1205" s="33">
        <v>70.399999618530302</v>
      </c>
      <c r="P1205" s="33">
        <v>0</v>
      </c>
      <c r="Q1205" s="33">
        <v>224.39999961852999</v>
      </c>
      <c r="S1205" s="33">
        <v>289.24601364135702</v>
      </c>
      <c r="T1205" s="33">
        <v>154</v>
      </c>
      <c r="V1205" s="33">
        <v>154</v>
      </c>
      <c r="Z1205" s="33">
        <v>289.24601364135702</v>
      </c>
      <c r="AA1205" s="33">
        <v>289.24601364135702</v>
      </c>
    </row>
    <row r="1206" spans="1:27" x14ac:dyDescent="0.3">
      <c r="A1206" s="33" t="str">
        <f t="shared" si="36"/>
        <v>产前</v>
      </c>
      <c r="B1206" s="34" t="str">
        <f t="shared" si="37"/>
        <v/>
      </c>
      <c r="C1206" s="33" t="s">
        <v>33</v>
      </c>
      <c r="D1206" s="33" t="s">
        <v>186</v>
      </c>
      <c r="E1206" s="33" t="s">
        <v>205</v>
      </c>
      <c r="F1206" s="33" t="s">
        <v>312</v>
      </c>
      <c r="G1206" s="33" t="s">
        <v>365</v>
      </c>
      <c r="H1206" s="33" t="s">
        <v>0</v>
      </c>
      <c r="I1206" s="33" t="s">
        <v>37</v>
      </c>
      <c r="J1206" s="33" t="s">
        <v>366</v>
      </c>
      <c r="K1206" s="33" t="s">
        <v>58</v>
      </c>
      <c r="L1206" s="33" t="s">
        <v>39</v>
      </c>
      <c r="M1206" s="33" t="s">
        <v>609</v>
      </c>
      <c r="N1206" s="33">
        <v>0</v>
      </c>
      <c r="Q1206" s="33">
        <v>1.8400000333786</v>
      </c>
      <c r="T1206" s="33">
        <v>1.8400000333786</v>
      </c>
    </row>
    <row r="1207" spans="1:27" x14ac:dyDescent="0.3">
      <c r="A1207" s="33" t="str">
        <f t="shared" si="36"/>
        <v>产前</v>
      </c>
      <c r="B1207" s="34" t="str">
        <f t="shared" si="37"/>
        <v/>
      </c>
      <c r="C1207" s="33" t="s">
        <v>33</v>
      </c>
      <c r="D1207" s="33" t="s">
        <v>186</v>
      </c>
      <c r="E1207" s="33" t="s">
        <v>205</v>
      </c>
      <c r="F1207" s="33" t="s">
        <v>312</v>
      </c>
      <c r="G1207" s="33" t="s">
        <v>365</v>
      </c>
      <c r="H1207" s="33" t="s">
        <v>0</v>
      </c>
      <c r="I1207" s="33" t="s">
        <v>37</v>
      </c>
      <c r="J1207" s="33" t="s">
        <v>366</v>
      </c>
      <c r="K1207" s="33" t="s">
        <v>58</v>
      </c>
      <c r="L1207" s="33" t="s">
        <v>39</v>
      </c>
      <c r="M1207" s="33" t="s">
        <v>608</v>
      </c>
      <c r="V1207" s="33">
        <v>1.8400000333786</v>
      </c>
    </row>
    <row r="1208" spans="1:27" x14ac:dyDescent="0.3">
      <c r="A1208" s="33" t="str">
        <f t="shared" si="36"/>
        <v>产前</v>
      </c>
      <c r="B1208" s="34" t="str">
        <f t="shared" si="37"/>
        <v/>
      </c>
      <c r="C1208" s="33" t="s">
        <v>33</v>
      </c>
      <c r="D1208" s="33" t="s">
        <v>186</v>
      </c>
      <c r="E1208" s="33" t="s">
        <v>205</v>
      </c>
      <c r="F1208" s="33" t="s">
        <v>312</v>
      </c>
      <c r="G1208" s="33" t="s">
        <v>365</v>
      </c>
      <c r="H1208" s="33" t="s">
        <v>0</v>
      </c>
      <c r="I1208" s="33" t="s">
        <v>37</v>
      </c>
      <c r="J1208" s="33" t="s">
        <v>84</v>
      </c>
      <c r="K1208" s="33" t="s">
        <v>58</v>
      </c>
      <c r="L1208" s="33" t="s">
        <v>39</v>
      </c>
      <c r="M1208" s="33" t="s">
        <v>609</v>
      </c>
      <c r="N1208" s="33">
        <v>0</v>
      </c>
      <c r="Q1208" s="33">
        <v>2</v>
      </c>
      <c r="T1208" s="33">
        <v>2</v>
      </c>
    </row>
    <row r="1209" spans="1:27" x14ac:dyDescent="0.3">
      <c r="A1209" s="33" t="str">
        <f t="shared" si="36"/>
        <v>产前</v>
      </c>
      <c r="B1209" s="34" t="str">
        <f t="shared" si="37"/>
        <v/>
      </c>
      <c r="C1209" s="33" t="s">
        <v>33</v>
      </c>
      <c r="D1209" s="33" t="s">
        <v>186</v>
      </c>
      <c r="E1209" s="33" t="s">
        <v>205</v>
      </c>
      <c r="F1209" s="33" t="s">
        <v>312</v>
      </c>
      <c r="G1209" s="33" t="s">
        <v>365</v>
      </c>
      <c r="H1209" s="33" t="s">
        <v>0</v>
      </c>
      <c r="I1209" s="33" t="s">
        <v>37</v>
      </c>
      <c r="J1209" s="33" t="s">
        <v>84</v>
      </c>
      <c r="K1209" s="33" t="s">
        <v>58</v>
      </c>
      <c r="L1209" s="33" t="s">
        <v>39</v>
      </c>
      <c r="M1209" s="33" t="s">
        <v>608</v>
      </c>
      <c r="V1209" s="33">
        <v>2</v>
      </c>
    </row>
    <row r="1210" spans="1:27" x14ac:dyDescent="0.3">
      <c r="A1210" s="33" t="str">
        <f t="shared" ref="A1210:A1273" si="38">IF(L1210="是","仪器设备",H1210)</f>
        <v>新生儿</v>
      </c>
      <c r="B1210" s="34" t="str">
        <f t="shared" ref="B1210:B1273" si="39">IF(K1210="CMA",K1210&amp;"_"&amp;M1210,K1210)</f>
        <v>常规新筛</v>
      </c>
      <c r="C1210" s="33" t="s">
        <v>33</v>
      </c>
      <c r="D1210" s="33" t="s">
        <v>186</v>
      </c>
      <c r="E1210" s="33" t="s">
        <v>205</v>
      </c>
      <c r="F1210" s="33" t="s">
        <v>312</v>
      </c>
      <c r="G1210" s="33" t="s">
        <v>365</v>
      </c>
      <c r="H1210" s="33" t="s">
        <v>1</v>
      </c>
      <c r="I1210" s="33" t="s">
        <v>60</v>
      </c>
      <c r="J1210" s="33" t="s">
        <v>87</v>
      </c>
      <c r="K1210" s="33" t="s">
        <v>667</v>
      </c>
      <c r="L1210" s="33" t="s">
        <v>39</v>
      </c>
      <c r="M1210" s="33" t="s">
        <v>608</v>
      </c>
      <c r="N1210" s="33">
        <v>289.05999755859398</v>
      </c>
      <c r="P1210" s="33">
        <v>0</v>
      </c>
      <c r="Q1210" s="33">
        <v>433.58999633789102</v>
      </c>
      <c r="S1210" s="33">
        <v>0</v>
      </c>
      <c r="T1210" s="33">
        <v>144.52999877929699</v>
      </c>
      <c r="V1210" s="33">
        <v>144.52999877929699</v>
      </c>
    </row>
    <row r="1211" spans="1:27" x14ac:dyDescent="0.3">
      <c r="A1211" s="33" t="str">
        <f t="shared" si="38"/>
        <v>新生儿</v>
      </c>
      <c r="B1211" s="34" t="str">
        <f t="shared" si="39"/>
        <v>常规新筛</v>
      </c>
      <c r="C1211" s="33" t="s">
        <v>33</v>
      </c>
      <c r="D1211" s="33" t="s">
        <v>186</v>
      </c>
      <c r="E1211" s="33" t="s">
        <v>205</v>
      </c>
      <c r="F1211" s="33" t="s">
        <v>312</v>
      </c>
      <c r="G1211" s="33" t="s">
        <v>365</v>
      </c>
      <c r="H1211" s="33" t="s">
        <v>1</v>
      </c>
      <c r="I1211" s="33" t="s">
        <v>60</v>
      </c>
      <c r="J1211" s="33" t="s">
        <v>89</v>
      </c>
      <c r="K1211" s="33" t="s">
        <v>667</v>
      </c>
      <c r="L1211" s="33" t="s">
        <v>39</v>
      </c>
      <c r="M1211" s="33" t="s">
        <v>608</v>
      </c>
      <c r="N1211" s="33">
        <v>3.4000000953674299</v>
      </c>
      <c r="Q1211" s="33">
        <v>6.8000001907348597</v>
      </c>
      <c r="T1211" s="33">
        <v>3.4000000953674299</v>
      </c>
      <c r="V1211" s="33">
        <v>3.4000000953674299</v>
      </c>
    </row>
    <row r="1212" spans="1:27" x14ac:dyDescent="0.3">
      <c r="A1212" s="33" t="str">
        <f t="shared" si="38"/>
        <v>新生儿</v>
      </c>
      <c r="B1212" s="34" t="str">
        <f t="shared" si="39"/>
        <v>常规新筛</v>
      </c>
      <c r="C1212" s="33" t="s">
        <v>33</v>
      </c>
      <c r="D1212" s="33" t="s">
        <v>186</v>
      </c>
      <c r="E1212" s="33" t="s">
        <v>205</v>
      </c>
      <c r="F1212" s="33" t="s">
        <v>312</v>
      </c>
      <c r="G1212" s="33" t="s">
        <v>365</v>
      </c>
      <c r="H1212" s="33" t="s">
        <v>1</v>
      </c>
      <c r="I1212" s="33" t="s">
        <v>60</v>
      </c>
      <c r="J1212" s="33" t="s">
        <v>90</v>
      </c>
      <c r="K1212" s="33" t="s">
        <v>667</v>
      </c>
      <c r="L1212" s="33" t="s">
        <v>39</v>
      </c>
      <c r="M1212" s="33" t="s">
        <v>608</v>
      </c>
      <c r="N1212" s="33">
        <v>191.86000061035199</v>
      </c>
      <c r="P1212" s="33">
        <v>0</v>
      </c>
      <c r="Q1212" s="33">
        <v>287.790000915527</v>
      </c>
      <c r="S1212" s="33">
        <v>0</v>
      </c>
      <c r="T1212" s="33">
        <v>95.930000305175795</v>
      </c>
      <c r="V1212" s="33">
        <v>95.930000305175795</v>
      </c>
    </row>
    <row r="1213" spans="1:27" x14ac:dyDescent="0.3">
      <c r="A1213" s="33" t="str">
        <f t="shared" si="38"/>
        <v>新生儿</v>
      </c>
      <c r="B1213" s="34" t="str">
        <f t="shared" si="39"/>
        <v>MSMS</v>
      </c>
      <c r="C1213" s="33" t="s">
        <v>33</v>
      </c>
      <c r="D1213" s="33" t="s">
        <v>186</v>
      </c>
      <c r="E1213" s="33" t="s">
        <v>205</v>
      </c>
      <c r="F1213" s="33" t="s">
        <v>312</v>
      </c>
      <c r="G1213" s="33" t="s">
        <v>365</v>
      </c>
      <c r="H1213" s="33" t="s">
        <v>1</v>
      </c>
      <c r="I1213" s="33" t="s">
        <v>47</v>
      </c>
      <c r="J1213" s="33" t="s">
        <v>48</v>
      </c>
      <c r="K1213" s="33" t="s">
        <v>591</v>
      </c>
      <c r="L1213" s="33" t="s">
        <v>39</v>
      </c>
      <c r="M1213" s="33" t="s">
        <v>608</v>
      </c>
      <c r="N1213" s="33">
        <v>1728</v>
      </c>
      <c r="P1213" s="33">
        <v>1080</v>
      </c>
      <c r="Q1213" s="33">
        <v>2592</v>
      </c>
      <c r="S1213" s="33">
        <v>1080</v>
      </c>
      <c r="T1213" s="33">
        <v>864</v>
      </c>
      <c r="V1213" s="33">
        <v>864</v>
      </c>
    </row>
    <row r="1214" spans="1:27" x14ac:dyDescent="0.3">
      <c r="A1214" s="33" t="str">
        <f t="shared" si="38"/>
        <v>新生儿</v>
      </c>
      <c r="B1214" s="34" t="str">
        <f t="shared" si="39"/>
        <v/>
      </c>
      <c r="C1214" s="33" t="s">
        <v>33</v>
      </c>
      <c r="D1214" s="33" t="s">
        <v>186</v>
      </c>
      <c r="E1214" s="33" t="s">
        <v>205</v>
      </c>
      <c r="F1214" s="33" t="s">
        <v>312</v>
      </c>
      <c r="G1214" s="33" t="s">
        <v>365</v>
      </c>
      <c r="H1214" s="33" t="s">
        <v>1</v>
      </c>
      <c r="I1214" s="33" t="s">
        <v>95</v>
      </c>
      <c r="J1214" s="33" t="s">
        <v>145</v>
      </c>
      <c r="K1214" s="33" t="s">
        <v>58</v>
      </c>
      <c r="L1214" s="33" t="s">
        <v>39</v>
      </c>
      <c r="M1214" s="33" t="s">
        <v>609</v>
      </c>
      <c r="N1214" s="33">
        <v>312.5</v>
      </c>
      <c r="Q1214" s="33">
        <v>468.75</v>
      </c>
      <c r="T1214" s="33">
        <v>156.25</v>
      </c>
    </row>
    <row r="1215" spans="1:27" x14ac:dyDescent="0.3">
      <c r="A1215" s="33" t="str">
        <f t="shared" si="38"/>
        <v>新生儿</v>
      </c>
      <c r="B1215" s="34" t="str">
        <f t="shared" si="39"/>
        <v>代谢病诊断</v>
      </c>
      <c r="C1215" s="33" t="s">
        <v>33</v>
      </c>
      <c r="D1215" s="33" t="s">
        <v>186</v>
      </c>
      <c r="E1215" s="33" t="s">
        <v>205</v>
      </c>
      <c r="F1215" s="33" t="s">
        <v>312</v>
      </c>
      <c r="G1215" s="33" t="s">
        <v>365</v>
      </c>
      <c r="H1215" s="33" t="s">
        <v>1</v>
      </c>
      <c r="I1215" s="33" t="s">
        <v>95</v>
      </c>
      <c r="J1215" s="33" t="s">
        <v>96</v>
      </c>
      <c r="K1215" s="33" t="s">
        <v>587</v>
      </c>
      <c r="L1215" s="33" t="s">
        <v>39</v>
      </c>
      <c r="M1215" s="33" t="s">
        <v>609</v>
      </c>
      <c r="N1215" s="33">
        <v>3</v>
      </c>
      <c r="P1215" s="33">
        <v>21.599999427795399</v>
      </c>
      <c r="Q1215" s="33">
        <v>82.5</v>
      </c>
      <c r="S1215" s="33">
        <v>21.599999427795399</v>
      </c>
      <c r="T1215" s="33">
        <v>79.5</v>
      </c>
    </row>
    <row r="1216" spans="1:27" x14ac:dyDescent="0.3">
      <c r="A1216" s="33" t="str">
        <f t="shared" si="38"/>
        <v>新生儿</v>
      </c>
      <c r="B1216" s="34" t="str">
        <f t="shared" si="39"/>
        <v>代谢病诊断</v>
      </c>
      <c r="C1216" s="33" t="s">
        <v>33</v>
      </c>
      <c r="D1216" s="33" t="s">
        <v>186</v>
      </c>
      <c r="E1216" s="33" t="s">
        <v>205</v>
      </c>
      <c r="F1216" s="33" t="s">
        <v>312</v>
      </c>
      <c r="G1216" s="33" t="s">
        <v>365</v>
      </c>
      <c r="H1216" s="33" t="s">
        <v>1</v>
      </c>
      <c r="I1216" s="33" t="s">
        <v>95</v>
      </c>
      <c r="J1216" s="33" t="s">
        <v>96</v>
      </c>
      <c r="K1216" s="33" t="s">
        <v>587</v>
      </c>
      <c r="L1216" s="33" t="s">
        <v>39</v>
      </c>
      <c r="M1216" s="33" t="s">
        <v>608</v>
      </c>
      <c r="V1216" s="33">
        <v>81</v>
      </c>
    </row>
    <row r="1217" spans="1:27" x14ac:dyDescent="0.3">
      <c r="A1217" s="33" t="str">
        <f t="shared" si="38"/>
        <v>产前</v>
      </c>
      <c r="B1217" s="34" t="str">
        <f t="shared" si="39"/>
        <v>血清学筛查</v>
      </c>
      <c r="C1217" s="33" t="s">
        <v>33</v>
      </c>
      <c r="D1217" s="33" t="s">
        <v>186</v>
      </c>
      <c r="E1217" s="33" t="s">
        <v>205</v>
      </c>
      <c r="F1217" s="33" t="s">
        <v>312</v>
      </c>
      <c r="G1217" s="33" t="s">
        <v>367</v>
      </c>
      <c r="H1217" s="33" t="s">
        <v>0</v>
      </c>
      <c r="I1217" s="33" t="s">
        <v>79</v>
      </c>
      <c r="J1217" s="33" t="s">
        <v>80</v>
      </c>
      <c r="K1217" s="33" t="s">
        <v>79</v>
      </c>
      <c r="L1217" s="33" t="s">
        <v>39</v>
      </c>
      <c r="M1217" s="33" t="s">
        <v>608</v>
      </c>
      <c r="N1217" s="33">
        <v>25.200000762939499</v>
      </c>
      <c r="P1217" s="33">
        <v>112.320000886917</v>
      </c>
      <c r="Q1217" s="33">
        <v>37.800001144409201</v>
      </c>
      <c r="S1217" s="33">
        <v>112.320000886917</v>
      </c>
      <c r="T1217" s="33">
        <v>12.6000003814697</v>
      </c>
      <c r="X1217" s="33">
        <v>0</v>
      </c>
      <c r="AA1217" s="33">
        <v>0</v>
      </c>
    </row>
    <row r="1218" spans="1:27" x14ac:dyDescent="0.3">
      <c r="A1218" s="33" t="str">
        <f t="shared" si="38"/>
        <v>产前</v>
      </c>
      <c r="B1218" s="34" t="str">
        <f t="shared" si="39"/>
        <v>血清学筛查</v>
      </c>
      <c r="C1218" s="33" t="s">
        <v>33</v>
      </c>
      <c r="D1218" s="33" t="s">
        <v>186</v>
      </c>
      <c r="E1218" s="33" t="s">
        <v>205</v>
      </c>
      <c r="F1218" s="33" t="s">
        <v>312</v>
      </c>
      <c r="G1218" s="33" t="s">
        <v>367</v>
      </c>
      <c r="H1218" s="33" t="s">
        <v>0</v>
      </c>
      <c r="I1218" s="33" t="s">
        <v>79</v>
      </c>
      <c r="J1218" s="33" t="s">
        <v>102</v>
      </c>
      <c r="K1218" s="33" t="s">
        <v>79</v>
      </c>
      <c r="L1218" s="33" t="s">
        <v>39</v>
      </c>
      <c r="M1218" s="33" t="s">
        <v>608</v>
      </c>
      <c r="P1218" s="33">
        <v>131.451999187469</v>
      </c>
      <c r="S1218" s="33">
        <v>131.46100091934201</v>
      </c>
      <c r="X1218" s="33">
        <v>9.0017318725585903E-3</v>
      </c>
      <c r="AA1218" s="33">
        <v>9.0017318725585903E-3</v>
      </c>
    </row>
    <row r="1219" spans="1:27" x14ac:dyDescent="0.3">
      <c r="A1219" s="33" t="str">
        <f t="shared" si="38"/>
        <v>产前</v>
      </c>
      <c r="B1219" s="34" t="str">
        <f t="shared" si="39"/>
        <v>血清学筛查</v>
      </c>
      <c r="C1219" s="33" t="s">
        <v>33</v>
      </c>
      <c r="D1219" s="33" t="s">
        <v>186</v>
      </c>
      <c r="E1219" s="33" t="s">
        <v>205</v>
      </c>
      <c r="F1219" s="33" t="s">
        <v>312</v>
      </c>
      <c r="G1219" s="33" t="s">
        <v>367</v>
      </c>
      <c r="H1219" s="33" t="s">
        <v>0</v>
      </c>
      <c r="I1219" s="33" t="s">
        <v>79</v>
      </c>
      <c r="J1219" s="33" t="s">
        <v>103</v>
      </c>
      <c r="K1219" s="33" t="s">
        <v>79</v>
      </c>
      <c r="L1219" s="33" t="s">
        <v>39</v>
      </c>
      <c r="M1219" s="33" t="s">
        <v>608</v>
      </c>
      <c r="P1219" s="33">
        <v>87.216000556945801</v>
      </c>
      <c r="S1219" s="33">
        <v>87.216000556945801</v>
      </c>
      <c r="X1219" s="33">
        <v>0</v>
      </c>
      <c r="AA1219" s="33">
        <v>0</v>
      </c>
    </row>
    <row r="1220" spans="1:27" x14ac:dyDescent="0.3">
      <c r="A1220" s="33" t="str">
        <f t="shared" si="38"/>
        <v>产前</v>
      </c>
      <c r="B1220" s="34" t="str">
        <f t="shared" si="39"/>
        <v>血清学筛查</v>
      </c>
      <c r="C1220" s="33" t="s">
        <v>33</v>
      </c>
      <c r="D1220" s="33" t="s">
        <v>186</v>
      </c>
      <c r="E1220" s="33" t="s">
        <v>205</v>
      </c>
      <c r="F1220" s="33" t="s">
        <v>312</v>
      </c>
      <c r="G1220" s="33" t="s">
        <v>367</v>
      </c>
      <c r="H1220" s="33" t="s">
        <v>0</v>
      </c>
      <c r="I1220" s="33" t="s">
        <v>79</v>
      </c>
      <c r="J1220" s="33" t="s">
        <v>81</v>
      </c>
      <c r="K1220" s="33" t="s">
        <v>79</v>
      </c>
      <c r="L1220" s="33" t="s">
        <v>39</v>
      </c>
      <c r="M1220" s="33" t="s">
        <v>608</v>
      </c>
      <c r="N1220" s="33">
        <v>21.600000381469702</v>
      </c>
      <c r="P1220" s="33">
        <v>81.695999383926406</v>
      </c>
      <c r="Q1220" s="33">
        <v>32.400000572204597</v>
      </c>
      <c r="S1220" s="33">
        <v>81.695999383926406</v>
      </c>
      <c r="T1220" s="33">
        <v>10.800000190734901</v>
      </c>
      <c r="X1220" s="33">
        <v>0</v>
      </c>
      <c r="AA1220" s="33">
        <v>0</v>
      </c>
    </row>
    <row r="1221" spans="1:27" x14ac:dyDescent="0.3">
      <c r="A1221" s="33" t="str">
        <f t="shared" si="38"/>
        <v>产前</v>
      </c>
      <c r="B1221" s="34" t="str">
        <f t="shared" si="39"/>
        <v/>
      </c>
      <c r="C1221" s="33" t="s">
        <v>33</v>
      </c>
      <c r="D1221" s="33" t="s">
        <v>186</v>
      </c>
      <c r="E1221" s="33" t="s">
        <v>205</v>
      </c>
      <c r="F1221" s="33" t="s">
        <v>312</v>
      </c>
      <c r="G1221" s="33" t="s">
        <v>367</v>
      </c>
      <c r="H1221" s="33" t="s">
        <v>0</v>
      </c>
      <c r="I1221" s="33" t="s">
        <v>79</v>
      </c>
      <c r="J1221" s="33" t="s">
        <v>82</v>
      </c>
      <c r="K1221" s="33" t="s">
        <v>58</v>
      </c>
      <c r="L1221" s="33" t="s">
        <v>39</v>
      </c>
      <c r="M1221" s="33" t="s">
        <v>608</v>
      </c>
      <c r="N1221" s="33">
        <v>1</v>
      </c>
      <c r="Q1221" s="33">
        <v>1</v>
      </c>
    </row>
    <row r="1222" spans="1:27" x14ac:dyDescent="0.3">
      <c r="A1222" s="33" t="str">
        <f t="shared" si="38"/>
        <v>产前</v>
      </c>
      <c r="B1222" s="34" t="str">
        <f t="shared" si="39"/>
        <v>CMA_LDT</v>
      </c>
      <c r="C1222" s="33" t="s">
        <v>33</v>
      </c>
      <c r="D1222" s="33" t="s">
        <v>186</v>
      </c>
      <c r="E1222" s="33" t="s">
        <v>205</v>
      </c>
      <c r="F1222" s="33" t="s">
        <v>312</v>
      </c>
      <c r="G1222" s="33" t="s">
        <v>367</v>
      </c>
      <c r="H1222" s="33" t="s">
        <v>0</v>
      </c>
      <c r="I1222" s="33" t="s">
        <v>37</v>
      </c>
      <c r="J1222" s="33" t="s">
        <v>38</v>
      </c>
      <c r="K1222" s="33" t="s">
        <v>38</v>
      </c>
      <c r="L1222" s="33" t="s">
        <v>39</v>
      </c>
      <c r="M1222" s="33" t="s">
        <v>609</v>
      </c>
      <c r="N1222" s="33">
        <v>0</v>
      </c>
      <c r="P1222" s="33">
        <v>3</v>
      </c>
      <c r="Q1222" s="33">
        <v>9</v>
      </c>
      <c r="S1222" s="33">
        <v>3</v>
      </c>
      <c r="T1222" s="33">
        <v>9</v>
      </c>
    </row>
    <row r="1223" spans="1:27" x14ac:dyDescent="0.3">
      <c r="A1223" s="33" t="str">
        <f t="shared" si="38"/>
        <v>产前</v>
      </c>
      <c r="B1223" s="34" t="str">
        <f t="shared" si="39"/>
        <v>CMA_产品类</v>
      </c>
      <c r="C1223" s="33" t="s">
        <v>33</v>
      </c>
      <c r="D1223" s="33" t="s">
        <v>186</v>
      </c>
      <c r="E1223" s="33" t="s">
        <v>205</v>
      </c>
      <c r="F1223" s="33" t="s">
        <v>312</v>
      </c>
      <c r="G1223" s="33" t="s">
        <v>367</v>
      </c>
      <c r="H1223" s="33" t="s">
        <v>0</v>
      </c>
      <c r="I1223" s="33" t="s">
        <v>37</v>
      </c>
      <c r="J1223" s="33" t="s">
        <v>38</v>
      </c>
      <c r="K1223" s="33" t="s">
        <v>38</v>
      </c>
      <c r="L1223" s="33" t="s">
        <v>39</v>
      </c>
      <c r="M1223" s="33" t="s">
        <v>608</v>
      </c>
      <c r="V1223" s="33">
        <v>9</v>
      </c>
    </row>
    <row r="1224" spans="1:27" x14ac:dyDescent="0.3">
      <c r="A1224" s="33" t="str">
        <f t="shared" si="38"/>
        <v>产前</v>
      </c>
      <c r="B1224" s="34" t="str">
        <f t="shared" si="39"/>
        <v>血清学筛查</v>
      </c>
      <c r="C1224" s="33" t="s">
        <v>33</v>
      </c>
      <c r="D1224" s="33" t="s">
        <v>186</v>
      </c>
      <c r="E1224" s="33" t="s">
        <v>205</v>
      </c>
      <c r="F1224" s="33" t="s">
        <v>312</v>
      </c>
      <c r="G1224" s="33" t="s">
        <v>368</v>
      </c>
      <c r="H1224" s="33" t="s">
        <v>0</v>
      </c>
      <c r="I1224" s="33" t="s">
        <v>79</v>
      </c>
      <c r="J1224" s="33" t="s">
        <v>80</v>
      </c>
      <c r="K1224" s="33" t="s">
        <v>79</v>
      </c>
      <c r="L1224" s="33" t="s">
        <v>39</v>
      </c>
      <c r="M1224" s="33" t="s">
        <v>608</v>
      </c>
      <c r="N1224" s="33">
        <v>13.439999580383301</v>
      </c>
      <c r="Q1224" s="33">
        <v>26.879999160766602</v>
      </c>
      <c r="T1224" s="33">
        <v>13.439999580383301</v>
      </c>
    </row>
    <row r="1225" spans="1:27" x14ac:dyDescent="0.3">
      <c r="A1225" s="33" t="str">
        <f t="shared" si="38"/>
        <v>产前</v>
      </c>
      <c r="B1225" s="34" t="str">
        <f t="shared" si="39"/>
        <v>血清学筛查</v>
      </c>
      <c r="C1225" s="33" t="s">
        <v>33</v>
      </c>
      <c r="D1225" s="33" t="s">
        <v>186</v>
      </c>
      <c r="E1225" s="33" t="s">
        <v>205</v>
      </c>
      <c r="F1225" s="33" t="s">
        <v>312</v>
      </c>
      <c r="G1225" s="33" t="s">
        <v>368</v>
      </c>
      <c r="H1225" s="33" t="s">
        <v>0</v>
      </c>
      <c r="I1225" s="33" t="s">
        <v>79</v>
      </c>
      <c r="J1225" s="33" t="s">
        <v>81</v>
      </c>
      <c r="K1225" s="33" t="s">
        <v>79</v>
      </c>
      <c r="L1225" s="33" t="s">
        <v>39</v>
      </c>
      <c r="M1225" s="33" t="s">
        <v>608</v>
      </c>
      <c r="N1225" s="33">
        <v>13.439999580383301</v>
      </c>
      <c r="Q1225" s="33">
        <v>26.879999160766602</v>
      </c>
      <c r="T1225" s="33">
        <v>13.439999580383301</v>
      </c>
    </row>
    <row r="1226" spans="1:27" x14ac:dyDescent="0.3">
      <c r="A1226" s="33" t="str">
        <f t="shared" si="38"/>
        <v>产前</v>
      </c>
      <c r="B1226" s="34" t="str">
        <f t="shared" si="39"/>
        <v/>
      </c>
      <c r="C1226" s="33" t="s">
        <v>33</v>
      </c>
      <c r="D1226" s="33" t="s">
        <v>186</v>
      </c>
      <c r="E1226" s="33" t="s">
        <v>205</v>
      </c>
      <c r="F1226" s="33" t="s">
        <v>312</v>
      </c>
      <c r="G1226" s="33" t="s">
        <v>368</v>
      </c>
      <c r="H1226" s="33" t="s">
        <v>0</v>
      </c>
      <c r="I1226" s="33" t="s">
        <v>79</v>
      </c>
      <c r="J1226" s="33" t="s">
        <v>82</v>
      </c>
      <c r="K1226" s="33" t="s">
        <v>58</v>
      </c>
      <c r="L1226" s="33" t="s">
        <v>39</v>
      </c>
      <c r="M1226" s="33" t="s">
        <v>608</v>
      </c>
      <c r="N1226" s="33">
        <v>1</v>
      </c>
      <c r="Q1226" s="33">
        <v>2</v>
      </c>
      <c r="T1226" s="33">
        <v>1</v>
      </c>
    </row>
    <row r="1227" spans="1:27" x14ac:dyDescent="0.3">
      <c r="A1227" s="33" t="str">
        <f t="shared" si="38"/>
        <v>产前</v>
      </c>
      <c r="B1227" s="34" t="str">
        <f t="shared" si="39"/>
        <v>CMA_LDT</v>
      </c>
      <c r="C1227" s="33" t="s">
        <v>33</v>
      </c>
      <c r="D1227" s="33" t="s">
        <v>186</v>
      </c>
      <c r="E1227" s="33" t="s">
        <v>205</v>
      </c>
      <c r="F1227" s="33" t="s">
        <v>312</v>
      </c>
      <c r="G1227" s="33" t="s">
        <v>368</v>
      </c>
      <c r="H1227" s="33" t="s">
        <v>0</v>
      </c>
      <c r="I1227" s="33" t="s">
        <v>37</v>
      </c>
      <c r="J1227" s="33" t="s">
        <v>38</v>
      </c>
      <c r="K1227" s="33" t="s">
        <v>38</v>
      </c>
      <c r="L1227" s="33" t="s">
        <v>39</v>
      </c>
      <c r="M1227" s="33" t="s">
        <v>609</v>
      </c>
      <c r="N1227" s="33">
        <v>4.8000001907348597</v>
      </c>
      <c r="Q1227" s="33">
        <v>28.800000190734899</v>
      </c>
      <c r="T1227" s="33">
        <v>24</v>
      </c>
    </row>
    <row r="1228" spans="1:27" x14ac:dyDescent="0.3">
      <c r="A1228" s="33" t="str">
        <f t="shared" si="38"/>
        <v>新生儿</v>
      </c>
      <c r="B1228" s="34" t="str">
        <f t="shared" si="39"/>
        <v>常规新筛</v>
      </c>
      <c r="C1228" s="33" t="s">
        <v>33</v>
      </c>
      <c r="D1228" s="33" t="s">
        <v>186</v>
      </c>
      <c r="E1228" s="33" t="s">
        <v>187</v>
      </c>
      <c r="F1228" s="33" t="s">
        <v>369</v>
      </c>
      <c r="G1228" s="33" t="s">
        <v>370</v>
      </c>
      <c r="H1228" s="33" t="s">
        <v>1</v>
      </c>
      <c r="I1228" s="33" t="s">
        <v>60</v>
      </c>
      <c r="J1228" s="33" t="s">
        <v>89</v>
      </c>
      <c r="K1228" s="33" t="s">
        <v>667</v>
      </c>
      <c r="L1228" s="33" t="s">
        <v>39</v>
      </c>
      <c r="M1228" s="33" t="s">
        <v>608</v>
      </c>
      <c r="N1228" s="33">
        <v>15.3599996566772</v>
      </c>
      <c r="P1228" s="33">
        <v>0</v>
      </c>
      <c r="Q1228" s="33">
        <v>15.3599996566772</v>
      </c>
      <c r="S1228" s="33">
        <v>0</v>
      </c>
    </row>
    <row r="1229" spans="1:27" x14ac:dyDescent="0.3">
      <c r="A1229" s="33" t="str">
        <f t="shared" si="38"/>
        <v>新生儿</v>
      </c>
      <c r="B1229" s="34" t="str">
        <f t="shared" si="39"/>
        <v>常规新筛</v>
      </c>
      <c r="C1229" s="33" t="s">
        <v>33</v>
      </c>
      <c r="D1229" s="33" t="s">
        <v>186</v>
      </c>
      <c r="E1229" s="33" t="s">
        <v>187</v>
      </c>
      <c r="F1229" s="33" t="s">
        <v>369</v>
      </c>
      <c r="G1229" s="33" t="s">
        <v>370</v>
      </c>
      <c r="H1229" s="33" t="s">
        <v>1</v>
      </c>
      <c r="I1229" s="33" t="s">
        <v>60</v>
      </c>
      <c r="J1229" s="33" t="s">
        <v>90</v>
      </c>
      <c r="K1229" s="33" t="s">
        <v>667</v>
      </c>
      <c r="L1229" s="33" t="s">
        <v>39</v>
      </c>
      <c r="M1229" s="33" t="s">
        <v>608</v>
      </c>
      <c r="N1229" s="33">
        <v>35.330001831054702</v>
      </c>
      <c r="P1229" s="33">
        <v>0</v>
      </c>
      <c r="Q1229" s="33">
        <v>35.330001831054702</v>
      </c>
      <c r="S1229" s="33">
        <v>45.599998474121101</v>
      </c>
      <c r="Y1229" s="33">
        <v>45.599998474121101</v>
      </c>
      <c r="AA1229" s="33">
        <v>45.599998474121101</v>
      </c>
    </row>
    <row r="1230" spans="1:27" x14ac:dyDescent="0.3">
      <c r="A1230" s="33" t="str">
        <f t="shared" si="38"/>
        <v>新生儿</v>
      </c>
      <c r="B1230" s="34" t="str">
        <f t="shared" si="39"/>
        <v>MSMS</v>
      </c>
      <c r="C1230" s="33" t="s">
        <v>33</v>
      </c>
      <c r="D1230" s="33" t="s">
        <v>186</v>
      </c>
      <c r="E1230" s="33" t="s">
        <v>187</v>
      </c>
      <c r="F1230" s="33" t="s">
        <v>369</v>
      </c>
      <c r="G1230" s="33" t="s">
        <v>370</v>
      </c>
      <c r="H1230" s="33" t="s">
        <v>1</v>
      </c>
      <c r="I1230" s="33" t="s">
        <v>47</v>
      </c>
      <c r="J1230" s="33" t="s">
        <v>48</v>
      </c>
      <c r="K1230" s="33" t="s">
        <v>591</v>
      </c>
      <c r="L1230" s="33" t="s">
        <v>39</v>
      </c>
      <c r="M1230" s="33" t="s">
        <v>608</v>
      </c>
      <c r="N1230" s="33">
        <v>326.39999389648398</v>
      </c>
      <c r="P1230" s="33">
        <v>0</v>
      </c>
      <c r="Q1230" s="33">
        <v>326.39999389648398</v>
      </c>
      <c r="S1230" s="33">
        <v>408</v>
      </c>
      <c r="Y1230" s="33">
        <v>408</v>
      </c>
      <c r="AA1230" s="33">
        <v>408</v>
      </c>
    </row>
    <row r="1231" spans="1:27" x14ac:dyDescent="0.3">
      <c r="A1231" s="33" t="str">
        <f t="shared" si="38"/>
        <v>产前</v>
      </c>
      <c r="B1231" s="34" t="str">
        <f t="shared" si="39"/>
        <v>CMA_LDT</v>
      </c>
      <c r="C1231" s="33" t="s">
        <v>33</v>
      </c>
      <c r="D1231" s="33" t="s">
        <v>186</v>
      </c>
      <c r="E1231" s="33" t="s">
        <v>205</v>
      </c>
      <c r="F1231" s="33" t="s">
        <v>371</v>
      </c>
      <c r="G1231" s="33" t="s">
        <v>372</v>
      </c>
      <c r="H1231" s="33" t="s">
        <v>0</v>
      </c>
      <c r="I1231" s="33" t="s">
        <v>37</v>
      </c>
      <c r="J1231" s="33" t="s">
        <v>38</v>
      </c>
      <c r="K1231" s="33" t="s">
        <v>38</v>
      </c>
      <c r="L1231" s="33" t="s">
        <v>39</v>
      </c>
      <c r="M1231" s="33" t="s">
        <v>609</v>
      </c>
      <c r="N1231" s="33">
        <v>60</v>
      </c>
      <c r="Q1231" s="33">
        <v>90</v>
      </c>
      <c r="T1231" s="33">
        <v>30</v>
      </c>
    </row>
    <row r="1232" spans="1:27" x14ac:dyDescent="0.3">
      <c r="A1232" s="33" t="str">
        <f t="shared" si="38"/>
        <v>产前</v>
      </c>
      <c r="B1232" s="34" t="str">
        <f t="shared" si="39"/>
        <v/>
      </c>
      <c r="C1232" s="33" t="s">
        <v>33</v>
      </c>
      <c r="D1232" s="33" t="s">
        <v>186</v>
      </c>
      <c r="E1232" s="33" t="s">
        <v>205</v>
      </c>
      <c r="F1232" s="33" t="s">
        <v>371</v>
      </c>
      <c r="G1232" s="33" t="s">
        <v>373</v>
      </c>
      <c r="H1232" s="33" t="s">
        <v>0</v>
      </c>
      <c r="I1232" s="33" t="s">
        <v>45</v>
      </c>
      <c r="J1232" s="33" t="s">
        <v>46</v>
      </c>
      <c r="K1232" s="33" t="s">
        <v>58</v>
      </c>
      <c r="L1232" s="33" t="s">
        <v>39</v>
      </c>
      <c r="M1232" s="33" t="s">
        <v>608</v>
      </c>
      <c r="P1232" s="33">
        <v>65.4600013494492</v>
      </c>
      <c r="S1232" s="33">
        <v>85.920001745223999</v>
      </c>
      <c r="Y1232" s="33">
        <v>20.460000395774799</v>
      </c>
      <c r="AA1232" s="33">
        <v>20.460000395774799</v>
      </c>
    </row>
    <row r="1233" spans="1:27" x14ac:dyDescent="0.3">
      <c r="A1233" s="33" t="str">
        <f t="shared" si="38"/>
        <v>仪器设备</v>
      </c>
      <c r="B1233" s="34" t="str">
        <f t="shared" si="39"/>
        <v/>
      </c>
      <c r="C1233" s="33" t="s">
        <v>33</v>
      </c>
      <c r="D1233" s="33" t="s">
        <v>186</v>
      </c>
      <c r="E1233" s="33" t="s">
        <v>205</v>
      </c>
      <c r="F1233" s="33" t="s">
        <v>371</v>
      </c>
      <c r="G1233" s="33" t="s">
        <v>373</v>
      </c>
      <c r="H1233" s="33" t="s">
        <v>0</v>
      </c>
      <c r="I1233" s="33" t="s">
        <v>66</v>
      </c>
      <c r="J1233" s="33" t="s">
        <v>67</v>
      </c>
      <c r="K1233" s="33" t="s">
        <v>58</v>
      </c>
      <c r="L1233" s="33" t="s">
        <v>68</v>
      </c>
      <c r="M1233" s="33" t="s">
        <v>608</v>
      </c>
      <c r="P1233" s="33">
        <v>-13.4970003962517</v>
      </c>
      <c r="S1233" s="33">
        <v>-13.4970003962517</v>
      </c>
    </row>
    <row r="1234" spans="1:27" x14ac:dyDescent="0.3">
      <c r="A1234" s="33" t="str">
        <f t="shared" si="38"/>
        <v>产前</v>
      </c>
      <c r="B1234" s="34" t="str">
        <f t="shared" si="39"/>
        <v>血清学筛查</v>
      </c>
      <c r="C1234" s="33" t="s">
        <v>33</v>
      </c>
      <c r="D1234" s="33" t="s">
        <v>186</v>
      </c>
      <c r="E1234" s="33" t="s">
        <v>205</v>
      </c>
      <c r="F1234" s="33" t="s">
        <v>371</v>
      </c>
      <c r="G1234" s="33" t="s">
        <v>373</v>
      </c>
      <c r="H1234" s="33" t="s">
        <v>0</v>
      </c>
      <c r="I1234" s="33" t="s">
        <v>79</v>
      </c>
      <c r="J1234" s="33" t="s">
        <v>80</v>
      </c>
      <c r="K1234" s="33" t="s">
        <v>79</v>
      </c>
      <c r="L1234" s="33" t="s">
        <v>39</v>
      </c>
      <c r="M1234" s="33" t="s">
        <v>608</v>
      </c>
      <c r="N1234" s="33">
        <v>72</v>
      </c>
      <c r="P1234" s="33">
        <v>17.0809998512268</v>
      </c>
      <c r="Q1234" s="33">
        <v>108</v>
      </c>
      <c r="S1234" s="33">
        <v>23.881999969482401</v>
      </c>
      <c r="T1234" s="33">
        <v>36</v>
      </c>
      <c r="V1234" s="33">
        <v>36</v>
      </c>
      <c r="Y1234" s="33">
        <v>6.8010001182556197</v>
      </c>
      <c r="AA1234" s="33">
        <v>6.8010001182556197</v>
      </c>
    </row>
    <row r="1235" spans="1:27" x14ac:dyDescent="0.3">
      <c r="A1235" s="33" t="str">
        <f t="shared" si="38"/>
        <v>产前</v>
      </c>
      <c r="B1235" s="34" t="str">
        <f t="shared" si="39"/>
        <v>血清学筛查</v>
      </c>
      <c r="C1235" s="33" t="s">
        <v>33</v>
      </c>
      <c r="D1235" s="33" t="s">
        <v>186</v>
      </c>
      <c r="E1235" s="33" t="s">
        <v>205</v>
      </c>
      <c r="F1235" s="33" t="s">
        <v>371</v>
      </c>
      <c r="G1235" s="33" t="s">
        <v>373</v>
      </c>
      <c r="H1235" s="33" t="s">
        <v>0</v>
      </c>
      <c r="I1235" s="33" t="s">
        <v>79</v>
      </c>
      <c r="J1235" s="33" t="s">
        <v>81</v>
      </c>
      <c r="K1235" s="33" t="s">
        <v>79</v>
      </c>
      <c r="L1235" s="33" t="s">
        <v>39</v>
      </c>
      <c r="M1235" s="33" t="s">
        <v>608</v>
      </c>
      <c r="N1235" s="33">
        <v>45</v>
      </c>
      <c r="P1235" s="33">
        <v>11.489000320434601</v>
      </c>
      <c r="Q1235" s="33">
        <v>67.5</v>
      </c>
      <c r="S1235" s="33">
        <v>15.989000320434601</v>
      </c>
      <c r="T1235" s="33">
        <v>22.5</v>
      </c>
      <c r="V1235" s="33">
        <v>22.5100002288818</v>
      </c>
      <c r="Y1235" s="33">
        <v>4.5</v>
      </c>
      <c r="AA1235" s="33">
        <v>4.5</v>
      </c>
    </row>
    <row r="1236" spans="1:27" x14ac:dyDescent="0.3">
      <c r="A1236" s="33" t="str">
        <f t="shared" si="38"/>
        <v>产前</v>
      </c>
      <c r="B1236" s="34" t="str">
        <f t="shared" si="39"/>
        <v/>
      </c>
      <c r="C1236" s="33" t="s">
        <v>33</v>
      </c>
      <c r="D1236" s="33" t="s">
        <v>186</v>
      </c>
      <c r="E1236" s="33" t="s">
        <v>205</v>
      </c>
      <c r="F1236" s="33" t="s">
        <v>371</v>
      </c>
      <c r="G1236" s="33" t="s">
        <v>373</v>
      </c>
      <c r="H1236" s="33" t="s">
        <v>0</v>
      </c>
      <c r="I1236" s="33" t="s">
        <v>79</v>
      </c>
      <c r="J1236" s="33" t="s">
        <v>82</v>
      </c>
      <c r="K1236" s="33" t="s">
        <v>58</v>
      </c>
      <c r="L1236" s="33" t="s">
        <v>39</v>
      </c>
      <c r="M1236" s="33" t="s">
        <v>608</v>
      </c>
      <c r="N1236" s="33">
        <v>1</v>
      </c>
      <c r="Q1236" s="33">
        <v>1</v>
      </c>
    </row>
    <row r="1237" spans="1:27" x14ac:dyDescent="0.3">
      <c r="A1237" s="33" t="str">
        <f t="shared" si="38"/>
        <v>产前</v>
      </c>
      <c r="B1237" s="34" t="str">
        <f t="shared" si="39"/>
        <v>CMA_LDT</v>
      </c>
      <c r="C1237" s="33" t="s">
        <v>33</v>
      </c>
      <c r="D1237" s="33" t="s">
        <v>186</v>
      </c>
      <c r="E1237" s="33" t="s">
        <v>205</v>
      </c>
      <c r="F1237" s="33" t="s">
        <v>371</v>
      </c>
      <c r="G1237" s="33" t="s">
        <v>373</v>
      </c>
      <c r="H1237" s="33" t="s">
        <v>0</v>
      </c>
      <c r="I1237" s="33" t="s">
        <v>37</v>
      </c>
      <c r="J1237" s="33" t="s">
        <v>38</v>
      </c>
      <c r="K1237" s="33" t="s">
        <v>38</v>
      </c>
      <c r="L1237" s="33" t="s">
        <v>39</v>
      </c>
      <c r="M1237" s="33" t="s">
        <v>609</v>
      </c>
      <c r="N1237" s="33">
        <v>252</v>
      </c>
      <c r="P1237" s="33">
        <v>150.60000324249299</v>
      </c>
      <c r="Q1237" s="33">
        <v>378</v>
      </c>
      <c r="S1237" s="33">
        <v>215.40000343322799</v>
      </c>
      <c r="T1237" s="33">
        <v>126</v>
      </c>
      <c r="X1237" s="33">
        <v>21.600000381469702</v>
      </c>
      <c r="Y1237" s="33">
        <v>14.3999996185303</v>
      </c>
      <c r="Z1237" s="33">
        <v>28.800000190734899</v>
      </c>
      <c r="AA1237" s="33">
        <v>64.800000190734906</v>
      </c>
    </row>
    <row r="1238" spans="1:27" x14ac:dyDescent="0.3">
      <c r="A1238" s="33" t="str">
        <f t="shared" si="38"/>
        <v>产前</v>
      </c>
      <c r="B1238" s="34" t="str">
        <f t="shared" si="39"/>
        <v>CMA_产品类</v>
      </c>
      <c r="C1238" s="33" t="s">
        <v>33</v>
      </c>
      <c r="D1238" s="33" t="s">
        <v>186</v>
      </c>
      <c r="E1238" s="33" t="s">
        <v>205</v>
      </c>
      <c r="F1238" s="33" t="s">
        <v>371</v>
      </c>
      <c r="G1238" s="33" t="s">
        <v>373</v>
      </c>
      <c r="H1238" s="33" t="s">
        <v>0</v>
      </c>
      <c r="I1238" s="33" t="s">
        <v>37</v>
      </c>
      <c r="J1238" s="33" t="s">
        <v>38</v>
      </c>
      <c r="K1238" s="33" t="s">
        <v>38</v>
      </c>
      <c r="L1238" s="33" t="s">
        <v>39</v>
      </c>
      <c r="M1238" s="33" t="s">
        <v>608</v>
      </c>
      <c r="V1238" s="33">
        <v>126</v>
      </c>
    </row>
    <row r="1239" spans="1:27" x14ac:dyDescent="0.3">
      <c r="A1239" s="33" t="str">
        <f t="shared" si="38"/>
        <v>产前</v>
      </c>
      <c r="B1239" s="34" t="str">
        <f t="shared" si="39"/>
        <v/>
      </c>
      <c r="C1239" s="33" t="s">
        <v>33</v>
      </c>
      <c r="D1239" s="33" t="s">
        <v>186</v>
      </c>
      <c r="E1239" s="33" t="s">
        <v>205</v>
      </c>
      <c r="F1239" s="33" t="s">
        <v>371</v>
      </c>
      <c r="G1239" s="33" t="s">
        <v>373</v>
      </c>
      <c r="H1239" s="33" t="s">
        <v>0</v>
      </c>
      <c r="I1239" s="33" t="s">
        <v>37</v>
      </c>
      <c r="J1239" s="33" t="s">
        <v>119</v>
      </c>
      <c r="K1239" s="33" t="s">
        <v>58</v>
      </c>
      <c r="L1239" s="33" t="s">
        <v>39</v>
      </c>
      <c r="M1239" s="33" t="s">
        <v>609</v>
      </c>
      <c r="N1239" s="33">
        <v>40</v>
      </c>
      <c r="Q1239" s="33">
        <v>60</v>
      </c>
      <c r="T1239" s="33">
        <v>20</v>
      </c>
    </row>
    <row r="1240" spans="1:27" x14ac:dyDescent="0.3">
      <c r="A1240" s="33" t="str">
        <f t="shared" si="38"/>
        <v>产前</v>
      </c>
      <c r="B1240" s="34" t="str">
        <f t="shared" si="39"/>
        <v/>
      </c>
      <c r="C1240" s="33" t="s">
        <v>33</v>
      </c>
      <c r="D1240" s="33" t="s">
        <v>186</v>
      </c>
      <c r="E1240" s="33" t="s">
        <v>205</v>
      </c>
      <c r="F1240" s="33" t="s">
        <v>371</v>
      </c>
      <c r="G1240" s="33" t="s">
        <v>373</v>
      </c>
      <c r="H1240" s="33" t="s">
        <v>0</v>
      </c>
      <c r="I1240" s="33" t="s">
        <v>37</v>
      </c>
      <c r="J1240" s="33" t="s">
        <v>84</v>
      </c>
      <c r="K1240" s="33" t="s">
        <v>58</v>
      </c>
      <c r="L1240" s="33" t="s">
        <v>39</v>
      </c>
      <c r="M1240" s="33" t="s">
        <v>609</v>
      </c>
      <c r="P1240" s="33">
        <v>0</v>
      </c>
      <c r="S1240" s="33">
        <v>5.3199999332427996</v>
      </c>
      <c r="X1240" s="33">
        <v>1.6000000238418599</v>
      </c>
      <c r="Y1240" s="33">
        <v>1.79999995231628</v>
      </c>
      <c r="Z1240" s="33">
        <v>1.91999995708466</v>
      </c>
      <c r="AA1240" s="33">
        <v>5.3199999332427996</v>
      </c>
    </row>
    <row r="1241" spans="1:27" x14ac:dyDescent="0.3">
      <c r="A1241" s="33" t="str">
        <f t="shared" si="38"/>
        <v>产前</v>
      </c>
      <c r="B1241" s="34" t="str">
        <f t="shared" si="39"/>
        <v/>
      </c>
      <c r="C1241" s="33" t="s">
        <v>33</v>
      </c>
      <c r="D1241" s="33" t="s">
        <v>186</v>
      </c>
      <c r="E1241" s="33" t="s">
        <v>205</v>
      </c>
      <c r="F1241" s="33" t="s">
        <v>371</v>
      </c>
      <c r="G1241" s="33" t="s">
        <v>373</v>
      </c>
      <c r="H1241" s="33" t="s">
        <v>0</v>
      </c>
      <c r="I1241" s="33" t="s">
        <v>41</v>
      </c>
      <c r="J1241" s="33" t="s">
        <v>69</v>
      </c>
      <c r="K1241" s="33" t="s">
        <v>58</v>
      </c>
      <c r="L1241" s="33" t="s">
        <v>39</v>
      </c>
      <c r="M1241" s="33" t="s">
        <v>608</v>
      </c>
      <c r="N1241" s="33">
        <v>7</v>
      </c>
      <c r="Q1241" s="33">
        <v>10.5</v>
      </c>
      <c r="T1241" s="33">
        <v>3.5</v>
      </c>
    </row>
    <row r="1242" spans="1:27" x14ac:dyDescent="0.3">
      <c r="A1242" s="33" t="str">
        <f t="shared" si="38"/>
        <v>新生儿</v>
      </c>
      <c r="B1242" s="34" t="str">
        <f t="shared" si="39"/>
        <v>常规新筛</v>
      </c>
      <c r="C1242" s="33" t="s">
        <v>33</v>
      </c>
      <c r="D1242" s="33" t="s">
        <v>186</v>
      </c>
      <c r="E1242" s="33" t="s">
        <v>205</v>
      </c>
      <c r="F1242" s="33" t="s">
        <v>371</v>
      </c>
      <c r="G1242" s="33" t="s">
        <v>373</v>
      </c>
      <c r="H1242" s="33" t="s">
        <v>1</v>
      </c>
      <c r="I1242" s="33" t="s">
        <v>60</v>
      </c>
      <c r="J1242" s="33" t="s">
        <v>87</v>
      </c>
      <c r="K1242" s="33" t="s">
        <v>667</v>
      </c>
      <c r="L1242" s="33" t="s">
        <v>39</v>
      </c>
      <c r="M1242" s="33" t="s">
        <v>608</v>
      </c>
      <c r="N1242" s="33">
        <v>127.81999969482401</v>
      </c>
      <c r="P1242" s="33">
        <v>108.748996734619</v>
      </c>
      <c r="Q1242" s="33">
        <v>191.72999954223599</v>
      </c>
      <c r="S1242" s="33">
        <v>163.12399482727099</v>
      </c>
      <c r="T1242" s="33">
        <v>63.909999847412102</v>
      </c>
      <c r="V1242" s="33">
        <v>63.909999847412102</v>
      </c>
      <c r="Y1242" s="33">
        <v>54.374998092651403</v>
      </c>
      <c r="AA1242" s="33">
        <v>54.374998092651403</v>
      </c>
    </row>
    <row r="1243" spans="1:27" x14ac:dyDescent="0.3">
      <c r="A1243" s="33" t="str">
        <f t="shared" si="38"/>
        <v>新生儿</v>
      </c>
      <c r="B1243" s="34" t="str">
        <f t="shared" si="39"/>
        <v>常规新筛</v>
      </c>
      <c r="C1243" s="33" t="s">
        <v>33</v>
      </c>
      <c r="D1243" s="33" t="s">
        <v>186</v>
      </c>
      <c r="E1243" s="33" t="s">
        <v>205</v>
      </c>
      <c r="F1243" s="33" t="s">
        <v>371</v>
      </c>
      <c r="G1243" s="33" t="s">
        <v>373</v>
      </c>
      <c r="H1243" s="33" t="s">
        <v>1</v>
      </c>
      <c r="I1243" s="33" t="s">
        <v>60</v>
      </c>
      <c r="J1243" s="33" t="s">
        <v>89</v>
      </c>
      <c r="K1243" s="33" t="s">
        <v>667</v>
      </c>
      <c r="L1243" s="33" t="s">
        <v>39</v>
      </c>
      <c r="M1243" s="33" t="s">
        <v>608</v>
      </c>
      <c r="N1243" s="33">
        <v>36.819999694824197</v>
      </c>
      <c r="P1243" s="33">
        <v>14.8800001144409</v>
      </c>
      <c r="Q1243" s="33">
        <v>55.2299995422363</v>
      </c>
      <c r="S1243" s="33">
        <v>29.7600002288818</v>
      </c>
      <c r="T1243" s="33">
        <v>18.409999847412099</v>
      </c>
      <c r="V1243" s="33">
        <v>18.409999847412099</v>
      </c>
      <c r="Y1243" s="33">
        <v>14.8800001144409</v>
      </c>
      <c r="AA1243" s="33">
        <v>14.8800001144409</v>
      </c>
    </row>
    <row r="1244" spans="1:27" x14ac:dyDescent="0.3">
      <c r="A1244" s="33" t="str">
        <f t="shared" si="38"/>
        <v>新生儿</v>
      </c>
      <c r="B1244" s="34" t="str">
        <f t="shared" si="39"/>
        <v>常规新筛</v>
      </c>
      <c r="C1244" s="33" t="s">
        <v>33</v>
      </c>
      <c r="D1244" s="33" t="s">
        <v>186</v>
      </c>
      <c r="E1244" s="33" t="s">
        <v>205</v>
      </c>
      <c r="F1244" s="33" t="s">
        <v>371</v>
      </c>
      <c r="G1244" s="33" t="s">
        <v>373</v>
      </c>
      <c r="H1244" s="33" t="s">
        <v>1</v>
      </c>
      <c r="I1244" s="33" t="s">
        <v>60</v>
      </c>
      <c r="J1244" s="33" t="s">
        <v>90</v>
      </c>
      <c r="K1244" s="33" t="s">
        <v>667</v>
      </c>
      <c r="L1244" s="33" t="s">
        <v>39</v>
      </c>
      <c r="M1244" s="33" t="s">
        <v>608</v>
      </c>
      <c r="N1244" s="33">
        <v>96.400001525878906</v>
      </c>
      <c r="P1244" s="33">
        <v>97.827999114990206</v>
      </c>
      <c r="Q1244" s="33">
        <v>144.60000228881799</v>
      </c>
      <c r="S1244" s="33">
        <v>146.153999328613</v>
      </c>
      <c r="T1244" s="33">
        <v>48.200000762939503</v>
      </c>
      <c r="V1244" s="33">
        <v>48.200000762939503</v>
      </c>
      <c r="Y1244" s="33">
        <v>48.326000213622997</v>
      </c>
      <c r="AA1244" s="33">
        <v>48.326000213622997</v>
      </c>
    </row>
    <row r="1245" spans="1:27" x14ac:dyDescent="0.3">
      <c r="A1245" s="33" t="str">
        <f t="shared" si="38"/>
        <v>新生儿</v>
      </c>
      <c r="B1245" s="34" t="str">
        <f t="shared" si="39"/>
        <v/>
      </c>
      <c r="C1245" s="33" t="s">
        <v>33</v>
      </c>
      <c r="D1245" s="33" t="s">
        <v>186</v>
      </c>
      <c r="E1245" s="33" t="s">
        <v>205</v>
      </c>
      <c r="F1245" s="33" t="s">
        <v>371</v>
      </c>
      <c r="G1245" s="33" t="s">
        <v>373</v>
      </c>
      <c r="H1245" s="33" t="s">
        <v>1</v>
      </c>
      <c r="I1245" s="33" t="s">
        <v>60</v>
      </c>
      <c r="J1245" s="33" t="s">
        <v>61</v>
      </c>
      <c r="K1245" s="33" t="s">
        <v>58</v>
      </c>
      <c r="L1245" s="33" t="s">
        <v>39</v>
      </c>
      <c r="M1245" s="33" t="s">
        <v>608</v>
      </c>
      <c r="P1245" s="33">
        <v>0</v>
      </c>
      <c r="S1245" s="33">
        <v>15.989000320434601</v>
      </c>
      <c r="Y1245" s="33">
        <v>15.989000320434601</v>
      </c>
      <c r="AA1245" s="33">
        <v>15.989000320434601</v>
      </c>
    </row>
    <row r="1246" spans="1:27" x14ac:dyDescent="0.3">
      <c r="A1246" s="33" t="str">
        <f t="shared" si="38"/>
        <v>新生儿</v>
      </c>
      <c r="B1246" s="34" t="str">
        <f t="shared" si="39"/>
        <v/>
      </c>
      <c r="C1246" s="33" t="s">
        <v>33</v>
      </c>
      <c r="D1246" s="33" t="s">
        <v>186</v>
      </c>
      <c r="E1246" s="33" t="s">
        <v>205</v>
      </c>
      <c r="F1246" s="33" t="s">
        <v>371</v>
      </c>
      <c r="G1246" s="33" t="s">
        <v>373</v>
      </c>
      <c r="H1246" s="33" t="s">
        <v>1</v>
      </c>
      <c r="I1246" s="33" t="s">
        <v>60</v>
      </c>
      <c r="J1246" s="33" t="s">
        <v>191</v>
      </c>
      <c r="K1246" s="33" t="s">
        <v>58</v>
      </c>
      <c r="L1246" s="33" t="s">
        <v>39</v>
      </c>
      <c r="M1246" s="33" t="s">
        <v>608</v>
      </c>
      <c r="N1246" s="33">
        <v>1.6000000238418599</v>
      </c>
      <c r="P1246" s="33">
        <v>5.5999999046325701</v>
      </c>
      <c r="Q1246" s="33">
        <v>2.40000003576279</v>
      </c>
      <c r="S1246" s="33">
        <v>5.5999999046325701</v>
      </c>
      <c r="T1246" s="33">
        <v>0.80000001192092896</v>
      </c>
      <c r="V1246" s="33">
        <v>0.80000001192092896</v>
      </c>
    </row>
    <row r="1247" spans="1:27" x14ac:dyDescent="0.3">
      <c r="A1247" s="33" t="str">
        <f t="shared" si="38"/>
        <v>新生儿</v>
      </c>
      <c r="B1247" s="34" t="str">
        <f t="shared" si="39"/>
        <v>MSMS</v>
      </c>
      <c r="C1247" s="33" t="s">
        <v>33</v>
      </c>
      <c r="D1247" s="33" t="s">
        <v>186</v>
      </c>
      <c r="E1247" s="33" t="s">
        <v>205</v>
      </c>
      <c r="F1247" s="33" t="s">
        <v>371</v>
      </c>
      <c r="G1247" s="33" t="s">
        <v>373</v>
      </c>
      <c r="H1247" s="33" t="s">
        <v>1</v>
      </c>
      <c r="I1247" s="33" t="s">
        <v>47</v>
      </c>
      <c r="J1247" s="33" t="s">
        <v>48</v>
      </c>
      <c r="K1247" s="33" t="s">
        <v>591</v>
      </c>
      <c r="L1247" s="33" t="s">
        <v>39</v>
      </c>
      <c r="M1247" s="33" t="s">
        <v>608</v>
      </c>
      <c r="N1247" s="33">
        <v>800</v>
      </c>
      <c r="P1247" s="33">
        <v>604.80000305175804</v>
      </c>
      <c r="Q1247" s="33">
        <v>1200</v>
      </c>
      <c r="S1247" s="33">
        <v>676.80000305175804</v>
      </c>
      <c r="T1247" s="33">
        <v>400</v>
      </c>
      <c r="V1247" s="33">
        <v>628.79998779296898</v>
      </c>
      <c r="Y1247" s="33">
        <v>72</v>
      </c>
      <c r="AA1247" s="33">
        <v>72</v>
      </c>
    </row>
    <row r="1248" spans="1:27" x14ac:dyDescent="0.3">
      <c r="A1248" s="33" t="str">
        <f t="shared" si="38"/>
        <v>新生儿</v>
      </c>
      <c r="B1248" s="34" t="str">
        <f t="shared" si="39"/>
        <v>代谢病诊断</v>
      </c>
      <c r="C1248" s="33" t="s">
        <v>33</v>
      </c>
      <c r="D1248" s="33" t="s">
        <v>186</v>
      </c>
      <c r="E1248" s="33" t="s">
        <v>205</v>
      </c>
      <c r="F1248" s="33" t="s">
        <v>371</v>
      </c>
      <c r="G1248" s="33" t="s">
        <v>373</v>
      </c>
      <c r="H1248" s="33" t="s">
        <v>1</v>
      </c>
      <c r="I1248" s="33" t="s">
        <v>95</v>
      </c>
      <c r="J1248" s="33" t="s">
        <v>96</v>
      </c>
      <c r="K1248" s="33" t="s">
        <v>587</v>
      </c>
      <c r="L1248" s="33" t="s">
        <v>39</v>
      </c>
      <c r="M1248" s="33" t="s">
        <v>609</v>
      </c>
      <c r="N1248" s="33">
        <v>21.600000381469702</v>
      </c>
      <c r="P1248" s="33">
        <v>2.9000000953674299</v>
      </c>
      <c r="Q1248" s="33">
        <v>32.400000572204597</v>
      </c>
      <c r="S1248" s="33">
        <v>2.9000000953674299</v>
      </c>
      <c r="T1248" s="33">
        <v>10.800000190734901</v>
      </c>
    </row>
    <row r="1249" spans="1:27" x14ac:dyDescent="0.3">
      <c r="A1249" s="33" t="str">
        <f t="shared" si="38"/>
        <v>新生儿</v>
      </c>
      <c r="B1249" s="34" t="str">
        <f t="shared" si="39"/>
        <v>代谢病诊断</v>
      </c>
      <c r="C1249" s="33" t="s">
        <v>33</v>
      </c>
      <c r="D1249" s="33" t="s">
        <v>186</v>
      </c>
      <c r="E1249" s="33" t="s">
        <v>205</v>
      </c>
      <c r="F1249" s="33" t="s">
        <v>371</v>
      </c>
      <c r="G1249" s="33" t="s">
        <v>373</v>
      </c>
      <c r="H1249" s="33" t="s">
        <v>1</v>
      </c>
      <c r="I1249" s="33" t="s">
        <v>95</v>
      </c>
      <c r="J1249" s="33" t="s">
        <v>96</v>
      </c>
      <c r="K1249" s="33" t="s">
        <v>587</v>
      </c>
      <c r="L1249" s="33" t="s">
        <v>39</v>
      </c>
      <c r="M1249" s="33" t="s">
        <v>608</v>
      </c>
      <c r="V1249" s="33">
        <v>1.79999995231628</v>
      </c>
    </row>
    <row r="1250" spans="1:27" x14ac:dyDescent="0.3">
      <c r="A1250" s="33" t="str">
        <f t="shared" si="38"/>
        <v>产前</v>
      </c>
      <c r="B1250" s="34" t="str">
        <f t="shared" si="39"/>
        <v/>
      </c>
      <c r="C1250" s="33" t="s">
        <v>33</v>
      </c>
      <c r="D1250" s="33" t="s">
        <v>186</v>
      </c>
      <c r="E1250" s="33" t="s">
        <v>205</v>
      </c>
      <c r="F1250" s="33" t="s">
        <v>326</v>
      </c>
      <c r="G1250" s="33" t="s">
        <v>374</v>
      </c>
      <c r="H1250" s="33" t="s">
        <v>0</v>
      </c>
      <c r="I1250" s="33" t="s">
        <v>45</v>
      </c>
      <c r="J1250" s="33" t="s">
        <v>46</v>
      </c>
      <c r="K1250" s="33" t="s">
        <v>58</v>
      </c>
      <c r="L1250" s="33" t="s">
        <v>39</v>
      </c>
      <c r="M1250" s="33" t="s">
        <v>608</v>
      </c>
      <c r="P1250" s="33">
        <v>24.340000510215798</v>
      </c>
      <c r="S1250" s="33">
        <v>35.840000510215802</v>
      </c>
      <c r="X1250" s="33">
        <v>4.8000001907348597</v>
      </c>
      <c r="Z1250" s="33">
        <v>6.6999998092651403</v>
      </c>
      <c r="AA1250" s="33">
        <v>11.5</v>
      </c>
    </row>
    <row r="1251" spans="1:27" x14ac:dyDescent="0.3">
      <c r="A1251" s="33" t="str">
        <f t="shared" si="38"/>
        <v>产前</v>
      </c>
      <c r="B1251" s="34" t="str">
        <f t="shared" si="39"/>
        <v>血清学筛查</v>
      </c>
      <c r="C1251" s="33" t="s">
        <v>33</v>
      </c>
      <c r="D1251" s="33" t="s">
        <v>186</v>
      </c>
      <c r="E1251" s="33" t="s">
        <v>205</v>
      </c>
      <c r="F1251" s="33" t="s">
        <v>326</v>
      </c>
      <c r="G1251" s="33" t="s">
        <v>374</v>
      </c>
      <c r="H1251" s="33" t="s">
        <v>0</v>
      </c>
      <c r="I1251" s="33" t="s">
        <v>79</v>
      </c>
      <c r="J1251" s="33" t="s">
        <v>80</v>
      </c>
      <c r="K1251" s="33" t="s">
        <v>79</v>
      </c>
      <c r="L1251" s="33" t="s">
        <v>39</v>
      </c>
      <c r="M1251" s="33" t="s">
        <v>608</v>
      </c>
      <c r="N1251" s="33">
        <v>81.739997863769503</v>
      </c>
      <c r="P1251" s="33">
        <v>70.440002441406307</v>
      </c>
      <c r="Q1251" s="33">
        <v>122.609996795654</v>
      </c>
      <c r="S1251" s="33">
        <v>70.440002441406307</v>
      </c>
      <c r="T1251" s="33">
        <v>40.869998931884801</v>
      </c>
      <c r="V1251" s="33">
        <v>40.869998931884801</v>
      </c>
    </row>
    <row r="1252" spans="1:27" x14ac:dyDescent="0.3">
      <c r="A1252" s="33" t="str">
        <f t="shared" si="38"/>
        <v>产前</v>
      </c>
      <c r="B1252" s="34" t="str">
        <f t="shared" si="39"/>
        <v>血清学筛查</v>
      </c>
      <c r="C1252" s="33" t="s">
        <v>33</v>
      </c>
      <c r="D1252" s="33" t="s">
        <v>186</v>
      </c>
      <c r="E1252" s="33" t="s">
        <v>205</v>
      </c>
      <c r="F1252" s="33" t="s">
        <v>326</v>
      </c>
      <c r="G1252" s="33" t="s">
        <v>374</v>
      </c>
      <c r="H1252" s="33" t="s">
        <v>0</v>
      </c>
      <c r="I1252" s="33" t="s">
        <v>79</v>
      </c>
      <c r="J1252" s="33" t="s">
        <v>102</v>
      </c>
      <c r="K1252" s="33" t="s">
        <v>79</v>
      </c>
      <c r="L1252" s="33" t="s">
        <v>39</v>
      </c>
      <c r="M1252" s="33" t="s">
        <v>608</v>
      </c>
      <c r="N1252" s="33">
        <v>17.5</v>
      </c>
      <c r="Q1252" s="33">
        <v>26.25</v>
      </c>
      <c r="T1252" s="33">
        <v>8.75</v>
      </c>
      <c r="V1252" s="33">
        <v>8.75</v>
      </c>
    </row>
    <row r="1253" spans="1:27" x14ac:dyDescent="0.3">
      <c r="A1253" s="33" t="str">
        <f t="shared" si="38"/>
        <v>产前</v>
      </c>
      <c r="B1253" s="34" t="str">
        <f t="shared" si="39"/>
        <v>血清学筛查</v>
      </c>
      <c r="C1253" s="33" t="s">
        <v>33</v>
      </c>
      <c r="D1253" s="33" t="s">
        <v>186</v>
      </c>
      <c r="E1253" s="33" t="s">
        <v>205</v>
      </c>
      <c r="F1253" s="33" t="s">
        <v>326</v>
      </c>
      <c r="G1253" s="33" t="s">
        <v>374</v>
      </c>
      <c r="H1253" s="33" t="s">
        <v>0</v>
      </c>
      <c r="I1253" s="33" t="s">
        <v>79</v>
      </c>
      <c r="J1253" s="33" t="s">
        <v>103</v>
      </c>
      <c r="K1253" s="33" t="s">
        <v>79</v>
      </c>
      <c r="L1253" s="33" t="s">
        <v>39</v>
      </c>
      <c r="M1253" s="33" t="s">
        <v>608</v>
      </c>
      <c r="N1253" s="33">
        <v>15</v>
      </c>
      <c r="Q1253" s="33">
        <v>22.5</v>
      </c>
      <c r="T1253" s="33">
        <v>7.5</v>
      </c>
      <c r="V1253" s="33">
        <v>7.5</v>
      </c>
    </row>
    <row r="1254" spans="1:27" x14ac:dyDescent="0.3">
      <c r="A1254" s="33" t="str">
        <f t="shared" si="38"/>
        <v>产前</v>
      </c>
      <c r="B1254" s="34" t="str">
        <f t="shared" si="39"/>
        <v>血清学筛查</v>
      </c>
      <c r="C1254" s="33" t="s">
        <v>33</v>
      </c>
      <c r="D1254" s="33" t="s">
        <v>186</v>
      </c>
      <c r="E1254" s="33" t="s">
        <v>205</v>
      </c>
      <c r="F1254" s="33" t="s">
        <v>326</v>
      </c>
      <c r="G1254" s="33" t="s">
        <v>374</v>
      </c>
      <c r="H1254" s="33" t="s">
        <v>0</v>
      </c>
      <c r="I1254" s="33" t="s">
        <v>79</v>
      </c>
      <c r="J1254" s="33" t="s">
        <v>81</v>
      </c>
      <c r="K1254" s="33" t="s">
        <v>79</v>
      </c>
      <c r="L1254" s="33" t="s">
        <v>39</v>
      </c>
      <c r="M1254" s="33" t="s">
        <v>608</v>
      </c>
      <c r="N1254" s="33">
        <v>56.159999847412102</v>
      </c>
      <c r="P1254" s="33">
        <v>49.919998168945298</v>
      </c>
      <c r="Q1254" s="33">
        <v>84.239999771118207</v>
      </c>
      <c r="S1254" s="33">
        <v>49.919998168945298</v>
      </c>
      <c r="T1254" s="33">
        <v>28.079999923706101</v>
      </c>
      <c r="V1254" s="33">
        <v>28.079999923706101</v>
      </c>
    </row>
    <row r="1255" spans="1:27" x14ac:dyDescent="0.3">
      <c r="A1255" s="33" t="str">
        <f t="shared" si="38"/>
        <v>产前</v>
      </c>
      <c r="B1255" s="34" t="str">
        <f t="shared" si="39"/>
        <v>CMA_产品类</v>
      </c>
      <c r="C1255" s="33" t="s">
        <v>33</v>
      </c>
      <c r="D1255" s="33" t="s">
        <v>186</v>
      </c>
      <c r="E1255" s="33" t="s">
        <v>205</v>
      </c>
      <c r="F1255" s="33" t="s">
        <v>326</v>
      </c>
      <c r="G1255" s="33" t="s">
        <v>374</v>
      </c>
      <c r="H1255" s="33" t="s">
        <v>0</v>
      </c>
      <c r="I1255" s="33" t="s">
        <v>37</v>
      </c>
      <c r="J1255" s="33" t="s">
        <v>38</v>
      </c>
      <c r="K1255" s="33" t="s">
        <v>38</v>
      </c>
      <c r="L1255" s="33" t="s">
        <v>39</v>
      </c>
      <c r="M1255" s="33" t="s">
        <v>608</v>
      </c>
      <c r="N1255" s="33">
        <v>312.39999389648398</v>
      </c>
      <c r="Q1255" s="33">
        <v>468.59999084472702</v>
      </c>
      <c r="T1255" s="33">
        <v>156.19999694824199</v>
      </c>
      <c r="V1255" s="33">
        <v>55</v>
      </c>
    </row>
    <row r="1256" spans="1:27" x14ac:dyDescent="0.3">
      <c r="A1256" s="33" t="str">
        <f t="shared" si="38"/>
        <v>产前</v>
      </c>
      <c r="B1256" s="34" t="str">
        <f t="shared" si="39"/>
        <v/>
      </c>
      <c r="C1256" s="33" t="s">
        <v>33</v>
      </c>
      <c r="D1256" s="33" t="s">
        <v>186</v>
      </c>
      <c r="E1256" s="33" t="s">
        <v>205</v>
      </c>
      <c r="F1256" s="33" t="s">
        <v>326</v>
      </c>
      <c r="G1256" s="33" t="s">
        <v>374</v>
      </c>
      <c r="H1256" s="33" t="s">
        <v>0</v>
      </c>
      <c r="I1256" s="33" t="s">
        <v>37</v>
      </c>
      <c r="J1256" s="33" t="s">
        <v>106</v>
      </c>
      <c r="K1256" s="33" t="s">
        <v>58</v>
      </c>
      <c r="L1256" s="33" t="s">
        <v>39</v>
      </c>
      <c r="M1256" s="33" t="s">
        <v>609</v>
      </c>
      <c r="N1256" s="33">
        <v>38.400001525878899</v>
      </c>
      <c r="Q1256" s="33">
        <v>57.600002288818402</v>
      </c>
      <c r="T1256" s="33">
        <v>19.200000762939499</v>
      </c>
    </row>
    <row r="1257" spans="1:27" x14ac:dyDescent="0.3">
      <c r="A1257" s="33" t="str">
        <f t="shared" si="38"/>
        <v>产前</v>
      </c>
      <c r="B1257" s="34" t="str">
        <f t="shared" si="39"/>
        <v/>
      </c>
      <c r="C1257" s="33" t="s">
        <v>33</v>
      </c>
      <c r="D1257" s="33" t="s">
        <v>186</v>
      </c>
      <c r="E1257" s="33" t="s">
        <v>205</v>
      </c>
      <c r="F1257" s="33" t="s">
        <v>326</v>
      </c>
      <c r="G1257" s="33" t="s">
        <v>374</v>
      </c>
      <c r="H1257" s="33" t="s">
        <v>0</v>
      </c>
      <c r="I1257" s="33" t="s">
        <v>37</v>
      </c>
      <c r="J1257" s="33" t="s">
        <v>106</v>
      </c>
      <c r="K1257" s="33" t="s">
        <v>58</v>
      </c>
      <c r="L1257" s="33" t="s">
        <v>39</v>
      </c>
      <c r="M1257" s="33" t="s">
        <v>608</v>
      </c>
      <c r="V1257" s="33">
        <v>9.6000003814697301</v>
      </c>
    </row>
    <row r="1258" spans="1:27" x14ac:dyDescent="0.3">
      <c r="A1258" s="33" t="str">
        <f t="shared" si="38"/>
        <v>产前</v>
      </c>
      <c r="B1258" s="34" t="str">
        <f t="shared" si="39"/>
        <v/>
      </c>
      <c r="C1258" s="33" t="s">
        <v>33</v>
      </c>
      <c r="D1258" s="33" t="s">
        <v>186</v>
      </c>
      <c r="E1258" s="33" t="s">
        <v>205</v>
      </c>
      <c r="F1258" s="33" t="s">
        <v>326</v>
      </c>
      <c r="G1258" s="33" t="s">
        <v>374</v>
      </c>
      <c r="H1258" s="33" t="s">
        <v>0</v>
      </c>
      <c r="I1258" s="33" t="s">
        <v>41</v>
      </c>
      <c r="J1258" s="33" t="s">
        <v>69</v>
      </c>
      <c r="K1258" s="33" t="s">
        <v>58</v>
      </c>
      <c r="L1258" s="33" t="s">
        <v>39</v>
      </c>
      <c r="M1258" s="33" t="s">
        <v>608</v>
      </c>
      <c r="N1258" s="33">
        <v>14</v>
      </c>
      <c r="P1258" s="33">
        <v>19.25</v>
      </c>
      <c r="Q1258" s="33">
        <v>21</v>
      </c>
      <c r="S1258" s="33">
        <v>35</v>
      </c>
      <c r="T1258" s="33">
        <v>7</v>
      </c>
      <c r="V1258" s="33">
        <v>7</v>
      </c>
      <c r="W1258" s="33">
        <v>15.75</v>
      </c>
      <c r="AA1258" s="33">
        <v>15.75</v>
      </c>
    </row>
    <row r="1259" spans="1:27" x14ac:dyDescent="0.3">
      <c r="A1259" s="33" t="str">
        <f t="shared" si="38"/>
        <v>新生儿</v>
      </c>
      <c r="B1259" s="34" t="str">
        <f t="shared" si="39"/>
        <v>常规新筛</v>
      </c>
      <c r="C1259" s="33" t="s">
        <v>33</v>
      </c>
      <c r="D1259" s="33" t="s">
        <v>186</v>
      </c>
      <c r="E1259" s="33" t="s">
        <v>205</v>
      </c>
      <c r="F1259" s="33" t="s">
        <v>326</v>
      </c>
      <c r="G1259" s="33" t="s">
        <v>374</v>
      </c>
      <c r="H1259" s="33" t="s">
        <v>1</v>
      </c>
      <c r="I1259" s="33" t="s">
        <v>60</v>
      </c>
      <c r="J1259" s="33" t="s">
        <v>87</v>
      </c>
      <c r="K1259" s="33" t="s">
        <v>667</v>
      </c>
      <c r="L1259" s="33" t="s">
        <v>39</v>
      </c>
      <c r="M1259" s="33" t="s">
        <v>608</v>
      </c>
      <c r="N1259" s="33">
        <v>65</v>
      </c>
      <c r="P1259" s="33">
        <v>0</v>
      </c>
      <c r="Q1259" s="33">
        <v>97.5</v>
      </c>
      <c r="S1259" s="33">
        <v>82.944000244140597</v>
      </c>
      <c r="T1259" s="33">
        <v>32.5</v>
      </c>
      <c r="V1259" s="33">
        <v>32.5</v>
      </c>
      <c r="X1259" s="33">
        <v>82.944000244140597</v>
      </c>
      <c r="AA1259" s="33">
        <v>82.944000244140597</v>
      </c>
    </row>
    <row r="1260" spans="1:27" x14ac:dyDescent="0.3">
      <c r="A1260" s="33" t="str">
        <f t="shared" si="38"/>
        <v>新生儿</v>
      </c>
      <c r="B1260" s="34" t="str">
        <f t="shared" si="39"/>
        <v>常规新筛</v>
      </c>
      <c r="C1260" s="33" t="s">
        <v>33</v>
      </c>
      <c r="D1260" s="33" t="s">
        <v>186</v>
      </c>
      <c r="E1260" s="33" t="s">
        <v>205</v>
      </c>
      <c r="F1260" s="33" t="s">
        <v>326</v>
      </c>
      <c r="G1260" s="33" t="s">
        <v>374</v>
      </c>
      <c r="H1260" s="33" t="s">
        <v>1</v>
      </c>
      <c r="I1260" s="33" t="s">
        <v>60</v>
      </c>
      <c r="J1260" s="33" t="s">
        <v>89</v>
      </c>
      <c r="K1260" s="33" t="s">
        <v>667</v>
      </c>
      <c r="L1260" s="33" t="s">
        <v>39</v>
      </c>
      <c r="M1260" s="33" t="s">
        <v>608</v>
      </c>
      <c r="N1260" s="33">
        <v>3</v>
      </c>
      <c r="P1260" s="33">
        <v>19.200000762939499</v>
      </c>
      <c r="Q1260" s="33">
        <v>4.5</v>
      </c>
      <c r="S1260" s="33">
        <v>38.400001525878899</v>
      </c>
      <c r="T1260" s="33">
        <v>1.5</v>
      </c>
      <c r="V1260" s="33">
        <v>1.5</v>
      </c>
      <c r="Z1260" s="33">
        <v>19.200000762939499</v>
      </c>
      <c r="AA1260" s="33">
        <v>19.200000762939499</v>
      </c>
    </row>
    <row r="1261" spans="1:27" x14ac:dyDescent="0.3">
      <c r="A1261" s="33" t="str">
        <f t="shared" si="38"/>
        <v>新生儿</v>
      </c>
      <c r="B1261" s="34" t="str">
        <f t="shared" si="39"/>
        <v>常规新筛</v>
      </c>
      <c r="C1261" s="33" t="s">
        <v>33</v>
      </c>
      <c r="D1261" s="33" t="s">
        <v>186</v>
      </c>
      <c r="E1261" s="33" t="s">
        <v>205</v>
      </c>
      <c r="F1261" s="33" t="s">
        <v>326</v>
      </c>
      <c r="G1261" s="33" t="s">
        <v>374</v>
      </c>
      <c r="H1261" s="33" t="s">
        <v>1</v>
      </c>
      <c r="I1261" s="33" t="s">
        <v>60</v>
      </c>
      <c r="J1261" s="33" t="s">
        <v>90</v>
      </c>
      <c r="K1261" s="33" t="s">
        <v>667</v>
      </c>
      <c r="L1261" s="33" t="s">
        <v>39</v>
      </c>
      <c r="M1261" s="33" t="s">
        <v>608</v>
      </c>
      <c r="N1261" s="33">
        <v>54.819999694824197</v>
      </c>
      <c r="P1261" s="33">
        <v>0</v>
      </c>
      <c r="Q1261" s="33">
        <v>82.2299995422363</v>
      </c>
      <c r="S1261" s="33">
        <v>55.2960014343262</v>
      </c>
      <c r="T1261" s="33">
        <v>27.409999847412099</v>
      </c>
      <c r="V1261" s="33">
        <v>27.409999847412099</v>
      </c>
      <c r="X1261" s="33">
        <v>55.2960014343262</v>
      </c>
      <c r="AA1261" s="33">
        <v>55.2960014343262</v>
      </c>
    </row>
    <row r="1262" spans="1:27" x14ac:dyDescent="0.3">
      <c r="A1262" s="33" t="str">
        <f t="shared" si="38"/>
        <v>新生儿</v>
      </c>
      <c r="B1262" s="34" t="str">
        <f t="shared" si="39"/>
        <v/>
      </c>
      <c r="C1262" s="33" t="s">
        <v>33</v>
      </c>
      <c r="D1262" s="33" t="s">
        <v>186</v>
      </c>
      <c r="E1262" s="33" t="s">
        <v>205</v>
      </c>
      <c r="F1262" s="33" t="s">
        <v>326</v>
      </c>
      <c r="G1262" s="33" t="s">
        <v>374</v>
      </c>
      <c r="H1262" s="33" t="s">
        <v>1</v>
      </c>
      <c r="I1262" s="33" t="s">
        <v>60</v>
      </c>
      <c r="J1262" s="33" t="s">
        <v>191</v>
      </c>
      <c r="K1262" s="33" t="s">
        <v>58</v>
      </c>
      <c r="L1262" s="33" t="s">
        <v>39</v>
      </c>
      <c r="M1262" s="33" t="s">
        <v>608</v>
      </c>
      <c r="P1262" s="33">
        <v>3.03999996185303</v>
      </c>
      <c r="S1262" s="33">
        <v>3.03999996185303</v>
      </c>
    </row>
    <row r="1263" spans="1:27" x14ac:dyDescent="0.3">
      <c r="A1263" s="33" t="str">
        <f t="shared" si="38"/>
        <v>新生儿</v>
      </c>
      <c r="B1263" s="34" t="str">
        <f t="shared" si="39"/>
        <v>MSMS</v>
      </c>
      <c r="C1263" s="33" t="s">
        <v>33</v>
      </c>
      <c r="D1263" s="33" t="s">
        <v>186</v>
      </c>
      <c r="E1263" s="33" t="s">
        <v>205</v>
      </c>
      <c r="F1263" s="33" t="s">
        <v>326</v>
      </c>
      <c r="G1263" s="33" t="s">
        <v>374</v>
      </c>
      <c r="H1263" s="33" t="s">
        <v>1</v>
      </c>
      <c r="I1263" s="33" t="s">
        <v>47</v>
      </c>
      <c r="J1263" s="33" t="s">
        <v>48</v>
      </c>
      <c r="K1263" s="33" t="s">
        <v>591</v>
      </c>
      <c r="L1263" s="33" t="s">
        <v>39</v>
      </c>
      <c r="M1263" s="33" t="s">
        <v>608</v>
      </c>
      <c r="N1263" s="33">
        <v>504.22000122070301</v>
      </c>
      <c r="Q1263" s="33">
        <v>756.33000183105503</v>
      </c>
      <c r="T1263" s="33">
        <v>252.11000061035199</v>
      </c>
      <c r="V1263" s="33">
        <v>252.11000061035199</v>
      </c>
    </row>
    <row r="1264" spans="1:27" x14ac:dyDescent="0.3">
      <c r="A1264" s="33" t="str">
        <f t="shared" si="38"/>
        <v>新生儿</v>
      </c>
      <c r="B1264" s="34" t="str">
        <f t="shared" si="39"/>
        <v>代谢病诊断</v>
      </c>
      <c r="C1264" s="33" t="s">
        <v>33</v>
      </c>
      <c r="D1264" s="33" t="s">
        <v>186</v>
      </c>
      <c r="E1264" s="33" t="s">
        <v>205</v>
      </c>
      <c r="F1264" s="33" t="s">
        <v>326</v>
      </c>
      <c r="G1264" s="33" t="s">
        <v>374</v>
      </c>
      <c r="H1264" s="33" t="s">
        <v>1</v>
      </c>
      <c r="I1264" s="33" t="s">
        <v>95</v>
      </c>
      <c r="J1264" s="33" t="s">
        <v>96</v>
      </c>
      <c r="K1264" s="33" t="s">
        <v>587</v>
      </c>
      <c r="L1264" s="33" t="s">
        <v>39</v>
      </c>
      <c r="M1264" s="33" t="s">
        <v>609</v>
      </c>
      <c r="N1264" s="33">
        <v>7.1999998092651403</v>
      </c>
      <c r="Q1264" s="33">
        <v>10.7999997138977</v>
      </c>
      <c r="T1264" s="33">
        <v>3.5999999046325701</v>
      </c>
    </row>
    <row r="1265" spans="1:27" x14ac:dyDescent="0.3">
      <c r="A1265" s="33" t="str">
        <f t="shared" si="38"/>
        <v>新生儿</v>
      </c>
      <c r="B1265" s="34" t="str">
        <f t="shared" si="39"/>
        <v>代谢病诊断</v>
      </c>
      <c r="C1265" s="33" t="s">
        <v>33</v>
      </c>
      <c r="D1265" s="33" t="s">
        <v>186</v>
      </c>
      <c r="E1265" s="33" t="s">
        <v>205</v>
      </c>
      <c r="F1265" s="33" t="s">
        <v>326</v>
      </c>
      <c r="G1265" s="33" t="s">
        <v>374</v>
      </c>
      <c r="H1265" s="33" t="s">
        <v>1</v>
      </c>
      <c r="I1265" s="33" t="s">
        <v>95</v>
      </c>
      <c r="J1265" s="33" t="s">
        <v>96</v>
      </c>
      <c r="K1265" s="33" t="s">
        <v>587</v>
      </c>
      <c r="L1265" s="33" t="s">
        <v>39</v>
      </c>
      <c r="M1265" s="33" t="s">
        <v>608</v>
      </c>
      <c r="V1265" s="33">
        <v>3.5999999046325701</v>
      </c>
    </row>
    <row r="1266" spans="1:27" x14ac:dyDescent="0.3">
      <c r="A1266" s="33" t="str">
        <f t="shared" si="38"/>
        <v>服务类</v>
      </c>
      <c r="B1266" s="34" t="str">
        <f t="shared" si="39"/>
        <v/>
      </c>
      <c r="C1266" s="33" t="s">
        <v>33</v>
      </c>
      <c r="D1266" s="33" t="s">
        <v>186</v>
      </c>
      <c r="E1266" s="33" t="s">
        <v>205</v>
      </c>
      <c r="F1266" s="33" t="s">
        <v>326</v>
      </c>
      <c r="G1266" s="33" t="s">
        <v>374</v>
      </c>
      <c r="H1266" s="33" t="s">
        <v>54</v>
      </c>
      <c r="I1266" s="33" t="s">
        <v>75</v>
      </c>
      <c r="J1266" s="33" t="s">
        <v>75</v>
      </c>
      <c r="K1266" s="33" t="s">
        <v>58</v>
      </c>
      <c r="L1266" s="33" t="s">
        <v>39</v>
      </c>
      <c r="M1266" s="33" t="s">
        <v>54</v>
      </c>
      <c r="P1266" s="33">
        <v>11.135999679565399</v>
      </c>
      <c r="S1266" s="33">
        <v>11.135999679565399</v>
      </c>
    </row>
    <row r="1267" spans="1:27" x14ac:dyDescent="0.3">
      <c r="A1267" s="33" t="str">
        <f t="shared" si="38"/>
        <v>产前</v>
      </c>
      <c r="B1267" s="34" t="str">
        <f t="shared" si="39"/>
        <v/>
      </c>
      <c r="C1267" s="33" t="s">
        <v>33</v>
      </c>
      <c r="D1267" s="33" t="s">
        <v>186</v>
      </c>
      <c r="E1267" s="33" t="s">
        <v>205</v>
      </c>
      <c r="F1267" s="33" t="s">
        <v>326</v>
      </c>
      <c r="G1267" s="33" t="s">
        <v>375</v>
      </c>
      <c r="H1267" s="33" t="s">
        <v>0</v>
      </c>
      <c r="I1267" s="33" t="s">
        <v>45</v>
      </c>
      <c r="J1267" s="33" t="s">
        <v>46</v>
      </c>
      <c r="K1267" s="33" t="s">
        <v>58</v>
      </c>
      <c r="L1267" s="33" t="s">
        <v>39</v>
      </c>
      <c r="M1267" s="33" t="s">
        <v>608</v>
      </c>
      <c r="P1267" s="33">
        <v>30.159999191760999</v>
      </c>
      <c r="S1267" s="33">
        <v>30.159999191760999</v>
      </c>
    </row>
    <row r="1268" spans="1:27" x14ac:dyDescent="0.3">
      <c r="A1268" s="33" t="str">
        <f t="shared" si="38"/>
        <v>产前</v>
      </c>
      <c r="B1268" s="34" t="str">
        <f t="shared" si="39"/>
        <v/>
      </c>
      <c r="C1268" s="33" t="s">
        <v>33</v>
      </c>
      <c r="D1268" s="33" t="s">
        <v>186</v>
      </c>
      <c r="E1268" s="33" t="s">
        <v>205</v>
      </c>
      <c r="F1268" s="33" t="s">
        <v>259</v>
      </c>
      <c r="G1268" s="33" t="s">
        <v>376</v>
      </c>
      <c r="H1268" s="33" t="s">
        <v>0</v>
      </c>
      <c r="I1268" s="33" t="s">
        <v>45</v>
      </c>
      <c r="J1268" s="33" t="s">
        <v>46</v>
      </c>
      <c r="K1268" s="33" t="s">
        <v>58</v>
      </c>
      <c r="L1268" s="33" t="s">
        <v>39</v>
      </c>
      <c r="M1268" s="33" t="s">
        <v>608</v>
      </c>
      <c r="P1268" s="33">
        <v>20.100000381469702</v>
      </c>
      <c r="S1268" s="33">
        <v>20.100000381469702</v>
      </c>
    </row>
    <row r="1269" spans="1:27" x14ac:dyDescent="0.3">
      <c r="A1269" s="33" t="str">
        <f t="shared" si="38"/>
        <v>产前</v>
      </c>
      <c r="B1269" s="34" t="str">
        <f t="shared" si="39"/>
        <v>血清学筛查</v>
      </c>
      <c r="C1269" s="33" t="s">
        <v>33</v>
      </c>
      <c r="D1269" s="33" t="s">
        <v>186</v>
      </c>
      <c r="E1269" s="33" t="s">
        <v>205</v>
      </c>
      <c r="F1269" s="33" t="s">
        <v>259</v>
      </c>
      <c r="G1269" s="33" t="s">
        <v>376</v>
      </c>
      <c r="H1269" s="33" t="s">
        <v>0</v>
      </c>
      <c r="I1269" s="33" t="s">
        <v>79</v>
      </c>
      <c r="J1269" s="33" t="s">
        <v>80</v>
      </c>
      <c r="K1269" s="33" t="s">
        <v>79</v>
      </c>
      <c r="L1269" s="33" t="s">
        <v>39</v>
      </c>
      <c r="M1269" s="33" t="s">
        <v>608</v>
      </c>
      <c r="N1269" s="33">
        <v>79.989997863769503</v>
      </c>
      <c r="Q1269" s="33">
        <v>79.989997863769503</v>
      </c>
      <c r="V1269" s="33">
        <v>32</v>
      </c>
    </row>
    <row r="1270" spans="1:27" x14ac:dyDescent="0.3">
      <c r="A1270" s="33" t="str">
        <f t="shared" si="38"/>
        <v>产前</v>
      </c>
      <c r="B1270" s="34" t="str">
        <f t="shared" si="39"/>
        <v>血清学筛查</v>
      </c>
      <c r="C1270" s="33" t="s">
        <v>33</v>
      </c>
      <c r="D1270" s="33" t="s">
        <v>186</v>
      </c>
      <c r="E1270" s="33" t="s">
        <v>205</v>
      </c>
      <c r="F1270" s="33" t="s">
        <v>259</v>
      </c>
      <c r="G1270" s="33" t="s">
        <v>376</v>
      </c>
      <c r="H1270" s="33" t="s">
        <v>0</v>
      </c>
      <c r="I1270" s="33" t="s">
        <v>79</v>
      </c>
      <c r="J1270" s="33" t="s">
        <v>102</v>
      </c>
      <c r="K1270" s="33" t="s">
        <v>79</v>
      </c>
      <c r="L1270" s="33" t="s">
        <v>39</v>
      </c>
      <c r="M1270" s="33" t="s">
        <v>608</v>
      </c>
      <c r="N1270" s="33">
        <v>36</v>
      </c>
      <c r="P1270" s="33">
        <v>30</v>
      </c>
      <c r="Q1270" s="33">
        <v>36</v>
      </c>
      <c r="S1270" s="33">
        <v>30</v>
      </c>
    </row>
    <row r="1271" spans="1:27" x14ac:dyDescent="0.3">
      <c r="A1271" s="33" t="str">
        <f t="shared" si="38"/>
        <v>产前</v>
      </c>
      <c r="B1271" s="34" t="str">
        <f t="shared" si="39"/>
        <v>血清学筛查</v>
      </c>
      <c r="C1271" s="33" t="s">
        <v>33</v>
      </c>
      <c r="D1271" s="33" t="s">
        <v>186</v>
      </c>
      <c r="E1271" s="33" t="s">
        <v>205</v>
      </c>
      <c r="F1271" s="33" t="s">
        <v>259</v>
      </c>
      <c r="G1271" s="33" t="s">
        <v>376</v>
      </c>
      <c r="H1271" s="33" t="s">
        <v>0</v>
      </c>
      <c r="I1271" s="33" t="s">
        <v>79</v>
      </c>
      <c r="J1271" s="33" t="s">
        <v>103</v>
      </c>
      <c r="K1271" s="33" t="s">
        <v>79</v>
      </c>
      <c r="L1271" s="33" t="s">
        <v>39</v>
      </c>
      <c r="M1271" s="33" t="s">
        <v>608</v>
      </c>
      <c r="N1271" s="33">
        <v>57.599998474121101</v>
      </c>
      <c r="P1271" s="33">
        <v>34</v>
      </c>
      <c r="Q1271" s="33">
        <v>57.599998474121101</v>
      </c>
      <c r="S1271" s="33">
        <v>34</v>
      </c>
    </row>
    <row r="1272" spans="1:27" x14ac:dyDescent="0.3">
      <c r="A1272" s="33" t="str">
        <f t="shared" si="38"/>
        <v>产前</v>
      </c>
      <c r="B1272" s="34" t="str">
        <f t="shared" si="39"/>
        <v>血清学筛查</v>
      </c>
      <c r="C1272" s="33" t="s">
        <v>33</v>
      </c>
      <c r="D1272" s="33" t="s">
        <v>186</v>
      </c>
      <c r="E1272" s="33" t="s">
        <v>205</v>
      </c>
      <c r="F1272" s="33" t="s">
        <v>259</v>
      </c>
      <c r="G1272" s="33" t="s">
        <v>376</v>
      </c>
      <c r="H1272" s="33" t="s">
        <v>0</v>
      </c>
      <c r="I1272" s="33" t="s">
        <v>79</v>
      </c>
      <c r="J1272" s="33" t="s">
        <v>81</v>
      </c>
      <c r="K1272" s="33" t="s">
        <v>79</v>
      </c>
      <c r="L1272" s="33" t="s">
        <v>39</v>
      </c>
      <c r="M1272" s="33" t="s">
        <v>608</v>
      </c>
      <c r="N1272" s="33">
        <v>67.199996948242202</v>
      </c>
      <c r="Q1272" s="33">
        <v>67.199996948242202</v>
      </c>
      <c r="V1272" s="33">
        <v>26.879999160766602</v>
      </c>
    </row>
    <row r="1273" spans="1:27" x14ac:dyDescent="0.3">
      <c r="A1273" s="33" t="str">
        <f t="shared" si="38"/>
        <v>产前</v>
      </c>
      <c r="B1273" s="34" t="str">
        <f t="shared" si="39"/>
        <v/>
      </c>
      <c r="C1273" s="33" t="s">
        <v>33</v>
      </c>
      <c r="D1273" s="33" t="s">
        <v>186</v>
      </c>
      <c r="E1273" s="33" t="s">
        <v>205</v>
      </c>
      <c r="F1273" s="33" t="s">
        <v>259</v>
      </c>
      <c r="G1273" s="33" t="s">
        <v>376</v>
      </c>
      <c r="H1273" s="33" t="s">
        <v>0</v>
      </c>
      <c r="I1273" s="33" t="s">
        <v>79</v>
      </c>
      <c r="J1273" s="33" t="s">
        <v>82</v>
      </c>
      <c r="K1273" s="33" t="s">
        <v>58</v>
      </c>
      <c r="L1273" s="33" t="s">
        <v>39</v>
      </c>
      <c r="M1273" s="33" t="s">
        <v>608</v>
      </c>
      <c r="N1273" s="33">
        <v>1</v>
      </c>
      <c r="Q1273" s="33">
        <v>1</v>
      </c>
      <c r="V1273" s="33">
        <v>1</v>
      </c>
    </row>
    <row r="1274" spans="1:27" x14ac:dyDescent="0.3">
      <c r="A1274" s="33" t="str">
        <f t="shared" ref="A1274:A1337" si="40">IF(L1274="是","仪器设备",H1274)</f>
        <v>新生儿</v>
      </c>
      <c r="B1274" s="34" t="str">
        <f t="shared" ref="B1274:B1337" si="41">IF(K1274="CMA",K1274&amp;"_"&amp;M1274,K1274)</f>
        <v>常规新筛</v>
      </c>
      <c r="C1274" s="33" t="s">
        <v>33</v>
      </c>
      <c r="D1274" s="33" t="s">
        <v>186</v>
      </c>
      <c r="E1274" s="33" t="s">
        <v>205</v>
      </c>
      <c r="F1274" s="33" t="s">
        <v>259</v>
      </c>
      <c r="G1274" s="33" t="s">
        <v>376</v>
      </c>
      <c r="H1274" s="33" t="s">
        <v>1</v>
      </c>
      <c r="I1274" s="33" t="s">
        <v>60</v>
      </c>
      <c r="J1274" s="33" t="s">
        <v>87</v>
      </c>
      <c r="K1274" s="33" t="s">
        <v>667</v>
      </c>
      <c r="L1274" s="33" t="s">
        <v>39</v>
      </c>
      <c r="M1274" s="33" t="s">
        <v>608</v>
      </c>
      <c r="N1274" s="33">
        <v>33</v>
      </c>
      <c r="P1274" s="33">
        <v>27</v>
      </c>
      <c r="Q1274" s="33">
        <v>33</v>
      </c>
      <c r="S1274" s="33">
        <v>27</v>
      </c>
    </row>
    <row r="1275" spans="1:27" x14ac:dyDescent="0.3">
      <c r="A1275" s="33" t="str">
        <f t="shared" si="40"/>
        <v>新生儿</v>
      </c>
      <c r="B1275" s="34" t="str">
        <f t="shared" si="41"/>
        <v>常规新筛</v>
      </c>
      <c r="C1275" s="33" t="s">
        <v>33</v>
      </c>
      <c r="D1275" s="33" t="s">
        <v>186</v>
      </c>
      <c r="E1275" s="33" t="s">
        <v>205</v>
      </c>
      <c r="F1275" s="33" t="s">
        <v>259</v>
      </c>
      <c r="G1275" s="33" t="s">
        <v>376</v>
      </c>
      <c r="H1275" s="33" t="s">
        <v>1</v>
      </c>
      <c r="I1275" s="33" t="s">
        <v>60</v>
      </c>
      <c r="J1275" s="33" t="s">
        <v>89</v>
      </c>
      <c r="K1275" s="33" t="s">
        <v>667</v>
      </c>
      <c r="L1275" s="33" t="s">
        <v>39</v>
      </c>
      <c r="M1275" s="33" t="s">
        <v>608</v>
      </c>
      <c r="N1275" s="33">
        <v>7.8600001335143999</v>
      </c>
      <c r="P1275" s="33">
        <v>5.5920000076293901</v>
      </c>
      <c r="Q1275" s="33">
        <v>7.8600001335143999</v>
      </c>
      <c r="S1275" s="33">
        <v>5.5920000076293901</v>
      </c>
      <c r="V1275" s="33">
        <v>5.0300002098083496</v>
      </c>
    </row>
    <row r="1276" spans="1:27" x14ac:dyDescent="0.3">
      <c r="A1276" s="33" t="str">
        <f t="shared" si="40"/>
        <v>新生儿</v>
      </c>
      <c r="B1276" s="34" t="str">
        <f t="shared" si="41"/>
        <v>常规新筛</v>
      </c>
      <c r="C1276" s="33" t="s">
        <v>33</v>
      </c>
      <c r="D1276" s="33" t="s">
        <v>186</v>
      </c>
      <c r="E1276" s="33" t="s">
        <v>205</v>
      </c>
      <c r="F1276" s="33" t="s">
        <v>259</v>
      </c>
      <c r="G1276" s="33" t="s">
        <v>376</v>
      </c>
      <c r="H1276" s="33" t="s">
        <v>1</v>
      </c>
      <c r="I1276" s="33" t="s">
        <v>60</v>
      </c>
      <c r="J1276" s="33" t="s">
        <v>90</v>
      </c>
      <c r="K1276" s="33" t="s">
        <v>667</v>
      </c>
      <c r="L1276" s="33" t="s">
        <v>39</v>
      </c>
      <c r="M1276" s="33" t="s">
        <v>608</v>
      </c>
      <c r="N1276" s="33">
        <v>26.940000534057599</v>
      </c>
      <c r="Q1276" s="33">
        <v>26.940000534057599</v>
      </c>
      <c r="V1276" s="33">
        <v>17.2399997711182</v>
      </c>
    </row>
    <row r="1277" spans="1:27" x14ac:dyDescent="0.3">
      <c r="A1277" s="33" t="str">
        <f t="shared" si="40"/>
        <v>新生儿</v>
      </c>
      <c r="B1277" s="34" t="str">
        <f t="shared" si="41"/>
        <v/>
      </c>
      <c r="C1277" s="33" t="s">
        <v>33</v>
      </c>
      <c r="D1277" s="33" t="s">
        <v>186</v>
      </c>
      <c r="E1277" s="33" t="s">
        <v>205</v>
      </c>
      <c r="F1277" s="33" t="s">
        <v>259</v>
      </c>
      <c r="G1277" s="33" t="s">
        <v>376</v>
      </c>
      <c r="H1277" s="33" t="s">
        <v>1</v>
      </c>
      <c r="I1277" s="33" t="s">
        <v>60</v>
      </c>
      <c r="J1277" s="33" t="s">
        <v>191</v>
      </c>
      <c r="K1277" s="33" t="s">
        <v>58</v>
      </c>
      <c r="L1277" s="33" t="s">
        <v>39</v>
      </c>
      <c r="M1277" s="33" t="s">
        <v>608</v>
      </c>
      <c r="N1277" s="33">
        <v>0.56000000238418601</v>
      </c>
      <c r="P1277" s="33">
        <v>1.28000004589558</v>
      </c>
      <c r="Q1277" s="33">
        <v>0.56000000238418601</v>
      </c>
      <c r="S1277" s="33">
        <v>1.28000004589558</v>
      </c>
    </row>
    <row r="1278" spans="1:27" x14ac:dyDescent="0.3">
      <c r="A1278" s="33" t="str">
        <f t="shared" si="40"/>
        <v>新生儿</v>
      </c>
      <c r="B1278" s="34" t="str">
        <f t="shared" si="41"/>
        <v>MSMS</v>
      </c>
      <c r="C1278" s="33" t="s">
        <v>33</v>
      </c>
      <c r="D1278" s="33" t="s">
        <v>186</v>
      </c>
      <c r="E1278" s="33" t="s">
        <v>205</v>
      </c>
      <c r="F1278" s="33" t="s">
        <v>259</v>
      </c>
      <c r="G1278" s="33" t="s">
        <v>376</v>
      </c>
      <c r="H1278" s="33" t="s">
        <v>1</v>
      </c>
      <c r="I1278" s="33" t="s">
        <v>47</v>
      </c>
      <c r="J1278" s="33" t="s">
        <v>48</v>
      </c>
      <c r="K1278" s="33" t="s">
        <v>591</v>
      </c>
      <c r="L1278" s="33" t="s">
        <v>39</v>
      </c>
      <c r="M1278" s="33" t="s">
        <v>608</v>
      </c>
      <c r="N1278" s="33">
        <v>131.25</v>
      </c>
      <c r="Q1278" s="33">
        <v>131.25</v>
      </c>
    </row>
    <row r="1279" spans="1:27" x14ac:dyDescent="0.3">
      <c r="A1279" s="33" t="str">
        <f t="shared" si="40"/>
        <v>新生儿</v>
      </c>
      <c r="B1279" s="34" t="str">
        <f t="shared" si="41"/>
        <v>代谢病诊断</v>
      </c>
      <c r="C1279" s="33" t="s">
        <v>33</v>
      </c>
      <c r="D1279" s="33" t="s">
        <v>186</v>
      </c>
      <c r="E1279" s="33" t="s">
        <v>205</v>
      </c>
      <c r="F1279" s="33" t="s">
        <v>259</v>
      </c>
      <c r="G1279" s="33" t="s">
        <v>376</v>
      </c>
      <c r="H1279" s="33" t="s">
        <v>1</v>
      </c>
      <c r="I1279" s="33" t="s">
        <v>95</v>
      </c>
      <c r="J1279" s="33" t="s">
        <v>96</v>
      </c>
      <c r="K1279" s="33" t="s">
        <v>587</v>
      </c>
      <c r="L1279" s="33" t="s">
        <v>39</v>
      </c>
      <c r="M1279" s="33" t="s">
        <v>609</v>
      </c>
      <c r="N1279" s="33">
        <v>7.1999998092651403</v>
      </c>
      <c r="Q1279" s="33">
        <v>10.7999997138977</v>
      </c>
      <c r="T1279" s="33">
        <v>3.5999999046325701</v>
      </c>
    </row>
    <row r="1280" spans="1:27" x14ac:dyDescent="0.3">
      <c r="A1280" s="33" t="str">
        <f t="shared" si="40"/>
        <v>产前</v>
      </c>
      <c r="B1280" s="34" t="str">
        <f t="shared" si="41"/>
        <v/>
      </c>
      <c r="C1280" s="33" t="s">
        <v>33</v>
      </c>
      <c r="D1280" s="33" t="s">
        <v>186</v>
      </c>
      <c r="E1280" s="33" t="s">
        <v>3</v>
      </c>
      <c r="F1280" s="33" t="s">
        <v>214</v>
      </c>
      <c r="G1280" s="33" t="s">
        <v>377</v>
      </c>
      <c r="H1280" s="33" t="s">
        <v>0</v>
      </c>
      <c r="I1280" s="33" t="s">
        <v>45</v>
      </c>
      <c r="J1280" s="33" t="s">
        <v>46</v>
      </c>
      <c r="K1280" s="33" t="s">
        <v>58</v>
      </c>
      <c r="L1280" s="33" t="s">
        <v>39</v>
      </c>
      <c r="M1280" s="33" t="s">
        <v>608</v>
      </c>
      <c r="P1280" s="33">
        <v>0</v>
      </c>
      <c r="S1280" s="33">
        <v>10.997999668121301</v>
      </c>
      <c r="X1280" s="33">
        <v>4.6999998092651403</v>
      </c>
      <c r="Z1280" s="33">
        <v>6.2979998588562003</v>
      </c>
      <c r="AA1280" s="33">
        <v>10.997999668121301</v>
      </c>
    </row>
    <row r="1281" spans="1:27" x14ac:dyDescent="0.3">
      <c r="A1281" s="33" t="str">
        <f t="shared" si="40"/>
        <v>产前</v>
      </c>
      <c r="B1281" s="34" t="str">
        <f t="shared" si="41"/>
        <v>血清学筛查</v>
      </c>
      <c r="C1281" s="33" t="s">
        <v>33</v>
      </c>
      <c r="D1281" s="33" t="s">
        <v>186</v>
      </c>
      <c r="E1281" s="33" t="s">
        <v>3</v>
      </c>
      <c r="F1281" s="33" t="s">
        <v>214</v>
      </c>
      <c r="G1281" s="33" t="s">
        <v>377</v>
      </c>
      <c r="H1281" s="33" t="s">
        <v>0</v>
      </c>
      <c r="I1281" s="33" t="s">
        <v>79</v>
      </c>
      <c r="J1281" s="33" t="s">
        <v>80</v>
      </c>
      <c r="K1281" s="33" t="s">
        <v>79</v>
      </c>
      <c r="L1281" s="33" t="s">
        <v>39</v>
      </c>
      <c r="M1281" s="33" t="s">
        <v>608</v>
      </c>
      <c r="N1281" s="33">
        <v>117.220001220703</v>
      </c>
      <c r="P1281" s="33">
        <v>0</v>
      </c>
      <c r="Q1281" s="33">
        <v>175.830001831055</v>
      </c>
      <c r="S1281" s="33">
        <v>84.599998474121094</v>
      </c>
      <c r="T1281" s="33">
        <v>58.610000610351598</v>
      </c>
      <c r="V1281" s="33">
        <v>58.610000610351598</v>
      </c>
      <c r="Y1281" s="33">
        <v>84.599998474121094</v>
      </c>
      <c r="AA1281" s="33">
        <v>84.599998474121094</v>
      </c>
    </row>
    <row r="1282" spans="1:27" x14ac:dyDescent="0.3">
      <c r="A1282" s="33" t="str">
        <f t="shared" si="40"/>
        <v>产前</v>
      </c>
      <c r="B1282" s="34" t="str">
        <f t="shared" si="41"/>
        <v>血清学筛查</v>
      </c>
      <c r="C1282" s="33" t="s">
        <v>33</v>
      </c>
      <c r="D1282" s="33" t="s">
        <v>186</v>
      </c>
      <c r="E1282" s="33" t="s">
        <v>3</v>
      </c>
      <c r="F1282" s="33" t="s">
        <v>214</v>
      </c>
      <c r="G1282" s="33" t="s">
        <v>377</v>
      </c>
      <c r="H1282" s="33" t="s">
        <v>0</v>
      </c>
      <c r="I1282" s="33" t="s">
        <v>79</v>
      </c>
      <c r="J1282" s="33" t="s">
        <v>102</v>
      </c>
      <c r="K1282" s="33" t="s">
        <v>79</v>
      </c>
      <c r="L1282" s="33" t="s">
        <v>39</v>
      </c>
      <c r="M1282" s="33" t="s">
        <v>608</v>
      </c>
      <c r="N1282" s="33">
        <v>39.9799995422363</v>
      </c>
      <c r="P1282" s="33">
        <v>0</v>
      </c>
      <c r="Q1282" s="33">
        <v>59.969999313354499</v>
      </c>
      <c r="S1282" s="33">
        <v>32.200000762939503</v>
      </c>
      <c r="T1282" s="33">
        <v>19.9899997711182</v>
      </c>
      <c r="V1282" s="33">
        <v>19.9899997711182</v>
      </c>
      <c r="Y1282" s="33">
        <v>32.200000762939503</v>
      </c>
      <c r="AA1282" s="33">
        <v>32.200000762939503</v>
      </c>
    </row>
    <row r="1283" spans="1:27" x14ac:dyDescent="0.3">
      <c r="A1283" s="33" t="str">
        <f t="shared" si="40"/>
        <v>产前</v>
      </c>
      <c r="B1283" s="34" t="str">
        <f t="shared" si="41"/>
        <v>血清学筛查</v>
      </c>
      <c r="C1283" s="33" t="s">
        <v>33</v>
      </c>
      <c r="D1283" s="33" t="s">
        <v>186</v>
      </c>
      <c r="E1283" s="33" t="s">
        <v>3</v>
      </c>
      <c r="F1283" s="33" t="s">
        <v>214</v>
      </c>
      <c r="G1283" s="33" t="s">
        <v>377</v>
      </c>
      <c r="H1283" s="33" t="s">
        <v>0</v>
      </c>
      <c r="I1283" s="33" t="s">
        <v>79</v>
      </c>
      <c r="J1283" s="33" t="s">
        <v>103</v>
      </c>
      <c r="K1283" s="33" t="s">
        <v>79</v>
      </c>
      <c r="L1283" s="33" t="s">
        <v>39</v>
      </c>
      <c r="M1283" s="33" t="s">
        <v>608</v>
      </c>
      <c r="N1283" s="33">
        <v>56.639999389648402</v>
      </c>
      <c r="P1283" s="33">
        <v>0</v>
      </c>
      <c r="Q1283" s="33">
        <v>84.959999084472699</v>
      </c>
      <c r="S1283" s="33">
        <v>46.192001342773402</v>
      </c>
      <c r="T1283" s="33">
        <v>28.319999694824201</v>
      </c>
      <c r="V1283" s="33">
        <v>28.319999694824201</v>
      </c>
      <c r="Y1283" s="33">
        <v>46.192001342773402</v>
      </c>
      <c r="AA1283" s="33">
        <v>46.192001342773402</v>
      </c>
    </row>
    <row r="1284" spans="1:27" x14ac:dyDescent="0.3">
      <c r="A1284" s="33" t="str">
        <f t="shared" si="40"/>
        <v>产前</v>
      </c>
      <c r="B1284" s="34" t="str">
        <f t="shared" si="41"/>
        <v>血清学筛查</v>
      </c>
      <c r="C1284" s="33" t="s">
        <v>33</v>
      </c>
      <c r="D1284" s="33" t="s">
        <v>186</v>
      </c>
      <c r="E1284" s="33" t="s">
        <v>3</v>
      </c>
      <c r="F1284" s="33" t="s">
        <v>214</v>
      </c>
      <c r="G1284" s="33" t="s">
        <v>377</v>
      </c>
      <c r="H1284" s="33" t="s">
        <v>0</v>
      </c>
      <c r="I1284" s="33" t="s">
        <v>79</v>
      </c>
      <c r="J1284" s="33" t="s">
        <v>81</v>
      </c>
      <c r="K1284" s="33" t="s">
        <v>79</v>
      </c>
      <c r="L1284" s="33" t="s">
        <v>39</v>
      </c>
      <c r="M1284" s="33" t="s">
        <v>608</v>
      </c>
      <c r="N1284" s="33">
        <v>79.199996948242202</v>
      </c>
      <c r="P1284" s="33">
        <v>0</v>
      </c>
      <c r="Q1284" s="33">
        <v>118.799995422363</v>
      </c>
      <c r="S1284" s="33">
        <v>57.527999877929702</v>
      </c>
      <c r="T1284" s="33">
        <v>39.599998474121101</v>
      </c>
      <c r="V1284" s="33">
        <v>39.599998474121101</v>
      </c>
      <c r="Y1284" s="33">
        <v>57.527999877929702</v>
      </c>
      <c r="AA1284" s="33">
        <v>57.527999877929702</v>
      </c>
    </row>
    <row r="1285" spans="1:27" x14ac:dyDescent="0.3">
      <c r="A1285" s="33" t="str">
        <f t="shared" si="40"/>
        <v>产前</v>
      </c>
      <c r="B1285" s="34" t="str">
        <f t="shared" si="41"/>
        <v/>
      </c>
      <c r="C1285" s="33" t="s">
        <v>33</v>
      </c>
      <c r="D1285" s="33" t="s">
        <v>186</v>
      </c>
      <c r="E1285" s="33" t="s">
        <v>3</v>
      </c>
      <c r="F1285" s="33" t="s">
        <v>214</v>
      </c>
      <c r="G1285" s="33" t="s">
        <v>377</v>
      </c>
      <c r="H1285" s="33" t="s">
        <v>0</v>
      </c>
      <c r="I1285" s="33" t="s">
        <v>79</v>
      </c>
      <c r="J1285" s="33" t="s">
        <v>104</v>
      </c>
      <c r="K1285" s="33" t="s">
        <v>58</v>
      </c>
      <c r="L1285" s="33" t="s">
        <v>39</v>
      </c>
      <c r="M1285" s="33" t="s">
        <v>608</v>
      </c>
      <c r="P1285" s="33">
        <v>14.099999427795399</v>
      </c>
      <c r="S1285" s="33">
        <v>32.899998664856</v>
      </c>
      <c r="X1285" s="33">
        <v>18.799999237060501</v>
      </c>
      <c r="AA1285" s="33">
        <v>18.799999237060501</v>
      </c>
    </row>
    <row r="1286" spans="1:27" x14ac:dyDescent="0.3">
      <c r="A1286" s="33" t="str">
        <f t="shared" si="40"/>
        <v>产前</v>
      </c>
      <c r="B1286" s="34" t="str">
        <f t="shared" si="41"/>
        <v/>
      </c>
      <c r="C1286" s="33" t="s">
        <v>33</v>
      </c>
      <c r="D1286" s="33" t="s">
        <v>186</v>
      </c>
      <c r="E1286" s="33" t="s">
        <v>3</v>
      </c>
      <c r="F1286" s="33" t="s">
        <v>214</v>
      </c>
      <c r="G1286" s="33" t="s">
        <v>377</v>
      </c>
      <c r="H1286" s="33" t="s">
        <v>0</v>
      </c>
      <c r="I1286" s="33" t="s">
        <v>79</v>
      </c>
      <c r="J1286" s="33" t="s">
        <v>82</v>
      </c>
      <c r="K1286" s="33" t="s">
        <v>58</v>
      </c>
      <c r="L1286" s="33" t="s">
        <v>39</v>
      </c>
      <c r="M1286" s="33" t="s">
        <v>608</v>
      </c>
      <c r="P1286" s="33">
        <v>9.8700001239776594</v>
      </c>
      <c r="S1286" s="33">
        <v>9.8700001239776594</v>
      </c>
    </row>
    <row r="1287" spans="1:27" x14ac:dyDescent="0.3">
      <c r="A1287" s="33" t="str">
        <f t="shared" si="40"/>
        <v>产前</v>
      </c>
      <c r="B1287" s="34" t="str">
        <f t="shared" si="41"/>
        <v/>
      </c>
      <c r="C1287" s="33" t="s">
        <v>33</v>
      </c>
      <c r="D1287" s="33" t="s">
        <v>186</v>
      </c>
      <c r="E1287" s="33" t="s">
        <v>3</v>
      </c>
      <c r="F1287" s="33" t="s">
        <v>214</v>
      </c>
      <c r="G1287" s="33" t="s">
        <v>378</v>
      </c>
      <c r="H1287" s="33" t="s">
        <v>0</v>
      </c>
      <c r="I1287" s="33" t="s">
        <v>37</v>
      </c>
      <c r="J1287" s="33" t="s">
        <v>83</v>
      </c>
      <c r="K1287" s="33" t="s">
        <v>58</v>
      </c>
      <c r="L1287" s="33" t="s">
        <v>39</v>
      </c>
      <c r="M1287" s="33" t="s">
        <v>609</v>
      </c>
      <c r="P1287" s="33">
        <v>2.5999999046325701</v>
      </c>
      <c r="S1287" s="33">
        <v>2.5999999046325701</v>
      </c>
    </row>
    <row r="1288" spans="1:27" x14ac:dyDescent="0.3">
      <c r="A1288" s="33" t="str">
        <f t="shared" si="40"/>
        <v>产前</v>
      </c>
      <c r="B1288" s="34" t="str">
        <f t="shared" si="41"/>
        <v>CMA_LDT</v>
      </c>
      <c r="C1288" s="33" t="s">
        <v>33</v>
      </c>
      <c r="D1288" s="33" t="s">
        <v>186</v>
      </c>
      <c r="E1288" s="33" t="s">
        <v>3</v>
      </c>
      <c r="F1288" s="33" t="s">
        <v>214</v>
      </c>
      <c r="G1288" s="33" t="s">
        <v>378</v>
      </c>
      <c r="H1288" s="33" t="s">
        <v>0</v>
      </c>
      <c r="I1288" s="33" t="s">
        <v>37</v>
      </c>
      <c r="J1288" s="33" t="s">
        <v>38</v>
      </c>
      <c r="K1288" s="33" t="s">
        <v>38</v>
      </c>
      <c r="L1288" s="33" t="s">
        <v>39</v>
      </c>
      <c r="M1288" s="33" t="s">
        <v>609</v>
      </c>
      <c r="P1288" s="33">
        <v>13</v>
      </c>
      <c r="S1288" s="33">
        <v>13</v>
      </c>
    </row>
    <row r="1289" spans="1:27" x14ac:dyDescent="0.3">
      <c r="A1289" s="33" t="str">
        <f t="shared" si="40"/>
        <v>产前</v>
      </c>
      <c r="B1289" s="34" t="str">
        <f t="shared" si="41"/>
        <v>血清学筛查</v>
      </c>
      <c r="C1289" s="33" t="s">
        <v>33</v>
      </c>
      <c r="D1289" s="33" t="s">
        <v>186</v>
      </c>
      <c r="E1289" s="33" t="s">
        <v>3</v>
      </c>
      <c r="F1289" s="33" t="s">
        <v>214</v>
      </c>
      <c r="G1289" s="33" t="s">
        <v>379</v>
      </c>
      <c r="H1289" s="33" t="s">
        <v>0</v>
      </c>
      <c r="I1289" s="33" t="s">
        <v>79</v>
      </c>
      <c r="J1289" s="33" t="s">
        <v>80</v>
      </c>
      <c r="K1289" s="33" t="s">
        <v>79</v>
      </c>
      <c r="L1289" s="33" t="s">
        <v>39</v>
      </c>
      <c r="M1289" s="33" t="s">
        <v>608</v>
      </c>
      <c r="N1289" s="33">
        <v>66</v>
      </c>
      <c r="P1289" s="33">
        <v>38.400001525878899</v>
      </c>
      <c r="Q1289" s="33">
        <v>99</v>
      </c>
      <c r="S1289" s="33">
        <v>38.400001525878899</v>
      </c>
      <c r="T1289" s="33">
        <v>33</v>
      </c>
      <c r="V1289" s="33">
        <v>33</v>
      </c>
    </row>
    <row r="1290" spans="1:27" x14ac:dyDescent="0.3">
      <c r="A1290" s="33" t="str">
        <f t="shared" si="40"/>
        <v>产前</v>
      </c>
      <c r="B1290" s="34" t="str">
        <f t="shared" si="41"/>
        <v>血清学筛查</v>
      </c>
      <c r="C1290" s="33" t="s">
        <v>33</v>
      </c>
      <c r="D1290" s="33" t="s">
        <v>186</v>
      </c>
      <c r="E1290" s="33" t="s">
        <v>3</v>
      </c>
      <c r="F1290" s="33" t="s">
        <v>214</v>
      </c>
      <c r="G1290" s="33" t="s">
        <v>379</v>
      </c>
      <c r="H1290" s="33" t="s">
        <v>0</v>
      </c>
      <c r="I1290" s="33" t="s">
        <v>79</v>
      </c>
      <c r="J1290" s="33" t="s">
        <v>102</v>
      </c>
      <c r="K1290" s="33" t="s">
        <v>79</v>
      </c>
      <c r="L1290" s="33" t="s">
        <v>39</v>
      </c>
      <c r="M1290" s="33" t="s">
        <v>608</v>
      </c>
      <c r="N1290" s="33">
        <v>24</v>
      </c>
      <c r="P1290" s="33">
        <v>16.274999618530298</v>
      </c>
      <c r="Q1290" s="33">
        <v>36</v>
      </c>
      <c r="S1290" s="33">
        <v>16.274999618530298</v>
      </c>
      <c r="T1290" s="33">
        <v>12</v>
      </c>
      <c r="V1290" s="33">
        <v>12</v>
      </c>
    </row>
    <row r="1291" spans="1:27" x14ac:dyDescent="0.3">
      <c r="A1291" s="33" t="str">
        <f t="shared" si="40"/>
        <v>产前</v>
      </c>
      <c r="B1291" s="34" t="str">
        <f t="shared" si="41"/>
        <v>血清学筛查</v>
      </c>
      <c r="C1291" s="33" t="s">
        <v>33</v>
      </c>
      <c r="D1291" s="33" t="s">
        <v>186</v>
      </c>
      <c r="E1291" s="33" t="s">
        <v>3</v>
      </c>
      <c r="F1291" s="33" t="s">
        <v>214</v>
      </c>
      <c r="G1291" s="33" t="s">
        <v>379</v>
      </c>
      <c r="H1291" s="33" t="s">
        <v>0</v>
      </c>
      <c r="I1291" s="33" t="s">
        <v>79</v>
      </c>
      <c r="J1291" s="33" t="s">
        <v>103</v>
      </c>
      <c r="K1291" s="33" t="s">
        <v>79</v>
      </c>
      <c r="L1291" s="33" t="s">
        <v>39</v>
      </c>
      <c r="M1291" s="33" t="s">
        <v>608</v>
      </c>
      <c r="N1291" s="33">
        <v>35</v>
      </c>
      <c r="P1291" s="33">
        <v>23.344999313354499</v>
      </c>
      <c r="Q1291" s="33">
        <v>52.5</v>
      </c>
      <c r="S1291" s="33">
        <v>23.344999313354499</v>
      </c>
      <c r="T1291" s="33">
        <v>17.5</v>
      </c>
      <c r="V1291" s="33">
        <v>17.5</v>
      </c>
    </row>
    <row r="1292" spans="1:27" x14ac:dyDescent="0.3">
      <c r="A1292" s="33" t="str">
        <f t="shared" si="40"/>
        <v>产前</v>
      </c>
      <c r="B1292" s="34" t="str">
        <f t="shared" si="41"/>
        <v>血清学筛查</v>
      </c>
      <c r="C1292" s="33" t="s">
        <v>33</v>
      </c>
      <c r="D1292" s="33" t="s">
        <v>186</v>
      </c>
      <c r="E1292" s="33" t="s">
        <v>3</v>
      </c>
      <c r="F1292" s="33" t="s">
        <v>214</v>
      </c>
      <c r="G1292" s="33" t="s">
        <v>379</v>
      </c>
      <c r="H1292" s="33" t="s">
        <v>0</v>
      </c>
      <c r="I1292" s="33" t="s">
        <v>79</v>
      </c>
      <c r="J1292" s="33" t="s">
        <v>81</v>
      </c>
      <c r="K1292" s="33" t="s">
        <v>79</v>
      </c>
      <c r="L1292" s="33" t="s">
        <v>39</v>
      </c>
      <c r="M1292" s="33" t="s">
        <v>608</v>
      </c>
      <c r="N1292" s="33">
        <v>50</v>
      </c>
      <c r="P1292" s="33">
        <v>23.899999618530298</v>
      </c>
      <c r="Q1292" s="33">
        <v>75</v>
      </c>
      <c r="S1292" s="33">
        <v>23.899999618530298</v>
      </c>
      <c r="T1292" s="33">
        <v>25</v>
      </c>
      <c r="V1292" s="33">
        <v>25</v>
      </c>
    </row>
    <row r="1293" spans="1:27" x14ac:dyDescent="0.3">
      <c r="A1293" s="33" t="str">
        <f t="shared" si="40"/>
        <v>产前</v>
      </c>
      <c r="B1293" s="34" t="str">
        <f t="shared" si="41"/>
        <v>CMA_LDT</v>
      </c>
      <c r="C1293" s="33" t="s">
        <v>33</v>
      </c>
      <c r="D1293" s="33" t="s">
        <v>186</v>
      </c>
      <c r="E1293" s="33" t="s">
        <v>3</v>
      </c>
      <c r="F1293" s="33" t="s">
        <v>214</v>
      </c>
      <c r="G1293" s="33" t="s">
        <v>379</v>
      </c>
      <c r="H1293" s="33" t="s">
        <v>0</v>
      </c>
      <c r="I1293" s="33" t="s">
        <v>37</v>
      </c>
      <c r="J1293" s="33" t="s">
        <v>38</v>
      </c>
      <c r="K1293" s="33" t="s">
        <v>38</v>
      </c>
      <c r="L1293" s="33" t="s">
        <v>39</v>
      </c>
      <c r="M1293" s="33" t="s">
        <v>609</v>
      </c>
      <c r="N1293" s="33">
        <v>3.3299999237060498</v>
      </c>
      <c r="Q1293" s="33">
        <v>9.9899997711181605</v>
      </c>
      <c r="T1293" s="33">
        <v>6.6599998474121103</v>
      </c>
    </row>
    <row r="1294" spans="1:27" x14ac:dyDescent="0.3">
      <c r="A1294" s="33" t="str">
        <f t="shared" si="40"/>
        <v>产前</v>
      </c>
      <c r="B1294" s="34" t="str">
        <f t="shared" si="41"/>
        <v>NIPT</v>
      </c>
      <c r="C1294" s="33" t="s">
        <v>33</v>
      </c>
      <c r="D1294" s="33" t="s">
        <v>186</v>
      </c>
      <c r="E1294" s="33" t="s">
        <v>3</v>
      </c>
      <c r="F1294" s="33" t="s">
        <v>301</v>
      </c>
      <c r="G1294" s="33" t="s">
        <v>380</v>
      </c>
      <c r="H1294" s="33" t="s">
        <v>0</v>
      </c>
      <c r="I1294" s="33" t="s">
        <v>78</v>
      </c>
      <c r="J1294" s="33" t="s">
        <v>78</v>
      </c>
      <c r="K1294" s="33" t="s">
        <v>78</v>
      </c>
      <c r="L1294" s="33" t="s">
        <v>39</v>
      </c>
      <c r="M1294" s="33" t="s">
        <v>609</v>
      </c>
      <c r="P1294" s="33">
        <v>12.5999999046326</v>
      </c>
      <c r="S1294" s="33">
        <v>14.0999999046326</v>
      </c>
      <c r="Z1294" s="33">
        <v>1.5</v>
      </c>
      <c r="AA1294" s="33">
        <v>1.5</v>
      </c>
    </row>
    <row r="1295" spans="1:27" x14ac:dyDescent="0.3">
      <c r="A1295" s="33" t="str">
        <f t="shared" si="40"/>
        <v>产前</v>
      </c>
      <c r="B1295" s="34" t="str">
        <f t="shared" si="41"/>
        <v>CMA_LDT</v>
      </c>
      <c r="C1295" s="33" t="s">
        <v>33</v>
      </c>
      <c r="D1295" s="33" t="s">
        <v>186</v>
      </c>
      <c r="E1295" s="33" t="s">
        <v>3</v>
      </c>
      <c r="F1295" s="33" t="s">
        <v>301</v>
      </c>
      <c r="G1295" s="33" t="s">
        <v>380</v>
      </c>
      <c r="H1295" s="33" t="s">
        <v>0</v>
      </c>
      <c r="I1295" s="33" t="s">
        <v>37</v>
      </c>
      <c r="J1295" s="33" t="s">
        <v>38</v>
      </c>
      <c r="K1295" s="33" t="s">
        <v>38</v>
      </c>
      <c r="L1295" s="33" t="s">
        <v>39</v>
      </c>
      <c r="M1295" s="33" t="s">
        <v>609</v>
      </c>
      <c r="N1295" s="33">
        <v>33.279998779296903</v>
      </c>
      <c r="Q1295" s="33">
        <v>46.589999198913603</v>
      </c>
      <c r="T1295" s="33">
        <v>13.310000419616699</v>
      </c>
    </row>
    <row r="1296" spans="1:27" x14ac:dyDescent="0.3">
      <c r="A1296" s="33" t="str">
        <f t="shared" si="40"/>
        <v>产前</v>
      </c>
      <c r="B1296" s="34" t="str">
        <f t="shared" si="41"/>
        <v>NIPT</v>
      </c>
      <c r="C1296" s="33" t="s">
        <v>33</v>
      </c>
      <c r="D1296" s="33" t="s">
        <v>186</v>
      </c>
      <c r="E1296" s="33" t="s">
        <v>3</v>
      </c>
      <c r="F1296" s="33" t="s">
        <v>263</v>
      </c>
      <c r="G1296" s="33" t="s">
        <v>381</v>
      </c>
      <c r="H1296" s="33" t="s">
        <v>0</v>
      </c>
      <c r="I1296" s="33" t="s">
        <v>78</v>
      </c>
      <c r="J1296" s="33" t="s">
        <v>78</v>
      </c>
      <c r="K1296" s="33" t="s">
        <v>78</v>
      </c>
      <c r="L1296" s="33" t="s">
        <v>39</v>
      </c>
      <c r="M1296" s="33" t="s">
        <v>609</v>
      </c>
      <c r="N1296" s="33">
        <v>7.8000001907348597</v>
      </c>
      <c r="Q1296" s="33">
        <v>11.7000002861023</v>
      </c>
      <c r="T1296" s="33">
        <v>3.9000000953674299</v>
      </c>
    </row>
    <row r="1297" spans="1:27" x14ac:dyDescent="0.3">
      <c r="A1297" s="33" t="str">
        <f t="shared" si="40"/>
        <v>产前</v>
      </c>
      <c r="B1297" s="34" t="str">
        <f t="shared" si="41"/>
        <v>NIPT</v>
      </c>
      <c r="C1297" s="33" t="s">
        <v>33</v>
      </c>
      <c r="D1297" s="33" t="s">
        <v>186</v>
      </c>
      <c r="E1297" s="33" t="s">
        <v>3</v>
      </c>
      <c r="F1297" s="33" t="s">
        <v>263</v>
      </c>
      <c r="G1297" s="33" t="s">
        <v>381</v>
      </c>
      <c r="H1297" s="33" t="s">
        <v>0</v>
      </c>
      <c r="I1297" s="33" t="s">
        <v>78</v>
      </c>
      <c r="J1297" s="33" t="s">
        <v>114</v>
      </c>
      <c r="K1297" s="33" t="s">
        <v>78</v>
      </c>
      <c r="L1297" s="33" t="s">
        <v>39</v>
      </c>
      <c r="M1297" s="33" t="s">
        <v>609</v>
      </c>
      <c r="P1297" s="33">
        <v>0</v>
      </c>
      <c r="S1297" s="33">
        <v>1.03999996185303</v>
      </c>
      <c r="Y1297" s="33">
        <v>1.03999996185303</v>
      </c>
      <c r="AA1297" s="33">
        <v>1.03999996185303</v>
      </c>
    </row>
    <row r="1298" spans="1:27" x14ac:dyDescent="0.3">
      <c r="A1298" s="33" t="str">
        <f t="shared" si="40"/>
        <v>产前</v>
      </c>
      <c r="B1298" s="34" t="str">
        <f t="shared" si="41"/>
        <v/>
      </c>
      <c r="C1298" s="33" t="s">
        <v>33</v>
      </c>
      <c r="D1298" s="33" t="s">
        <v>186</v>
      </c>
      <c r="E1298" s="33" t="s">
        <v>3</v>
      </c>
      <c r="F1298" s="33" t="s">
        <v>263</v>
      </c>
      <c r="G1298" s="33" t="s">
        <v>381</v>
      </c>
      <c r="H1298" s="33" t="s">
        <v>0</v>
      </c>
      <c r="I1298" s="33" t="s">
        <v>265</v>
      </c>
      <c r="J1298" s="33" t="s">
        <v>266</v>
      </c>
      <c r="K1298" s="33" t="s">
        <v>58</v>
      </c>
      <c r="L1298" s="33" t="s">
        <v>39</v>
      </c>
      <c r="M1298" s="33" t="s">
        <v>609</v>
      </c>
      <c r="N1298" s="33">
        <v>2.5199999809265101</v>
      </c>
      <c r="Q1298" s="33">
        <v>3.7799999713897701</v>
      </c>
      <c r="T1298" s="33">
        <v>1.2599999904632599</v>
      </c>
    </row>
    <row r="1299" spans="1:27" x14ac:dyDescent="0.3">
      <c r="A1299" s="33" t="str">
        <f t="shared" si="40"/>
        <v>产前</v>
      </c>
      <c r="B1299" s="34" t="str">
        <f t="shared" si="41"/>
        <v/>
      </c>
      <c r="C1299" s="33" t="s">
        <v>33</v>
      </c>
      <c r="D1299" s="33" t="s">
        <v>186</v>
      </c>
      <c r="E1299" s="33" t="s">
        <v>3</v>
      </c>
      <c r="F1299" s="33" t="s">
        <v>263</v>
      </c>
      <c r="G1299" s="33" t="s">
        <v>381</v>
      </c>
      <c r="H1299" s="33" t="s">
        <v>0</v>
      </c>
      <c r="I1299" s="33" t="s">
        <v>79</v>
      </c>
      <c r="J1299" s="33" t="s">
        <v>178</v>
      </c>
      <c r="K1299" s="33" t="s">
        <v>58</v>
      </c>
      <c r="L1299" s="33" t="s">
        <v>39</v>
      </c>
      <c r="M1299" s="33" t="s">
        <v>609</v>
      </c>
      <c r="N1299" s="33">
        <v>8.3999996185302699</v>
      </c>
      <c r="P1299" s="33">
        <v>9.7999999523162806</v>
      </c>
      <c r="Q1299" s="33">
        <v>12.599999427795399</v>
      </c>
      <c r="S1299" s="33">
        <v>13.1599998474121</v>
      </c>
      <c r="T1299" s="33">
        <v>4.1999998092651403</v>
      </c>
      <c r="Y1299" s="33">
        <v>3.3599998950958301</v>
      </c>
      <c r="AA1299" s="33">
        <v>3.3599998950958301</v>
      </c>
    </row>
    <row r="1300" spans="1:27" x14ac:dyDescent="0.3">
      <c r="A1300" s="33" t="str">
        <f t="shared" si="40"/>
        <v>产前</v>
      </c>
      <c r="B1300" s="34" t="str">
        <f t="shared" si="41"/>
        <v/>
      </c>
      <c r="C1300" s="33" t="s">
        <v>33</v>
      </c>
      <c r="D1300" s="33" t="s">
        <v>186</v>
      </c>
      <c r="E1300" s="33" t="s">
        <v>3</v>
      </c>
      <c r="F1300" s="33" t="s">
        <v>263</v>
      </c>
      <c r="G1300" s="33" t="s">
        <v>381</v>
      </c>
      <c r="H1300" s="33" t="s">
        <v>0</v>
      </c>
      <c r="I1300" s="33" t="s">
        <v>79</v>
      </c>
      <c r="J1300" s="33" t="s">
        <v>230</v>
      </c>
      <c r="K1300" s="33" t="s">
        <v>58</v>
      </c>
      <c r="L1300" s="33" t="s">
        <v>39</v>
      </c>
      <c r="M1300" s="33" t="s">
        <v>609</v>
      </c>
      <c r="P1300" s="33">
        <v>13.120000362396199</v>
      </c>
      <c r="S1300" s="33">
        <v>16.320000410079999</v>
      </c>
      <c r="Y1300" s="33">
        <v>3.2000000476837198</v>
      </c>
      <c r="AA1300" s="33">
        <v>3.2000000476837198</v>
      </c>
    </row>
    <row r="1301" spans="1:27" x14ac:dyDescent="0.3">
      <c r="A1301" s="33" t="str">
        <f t="shared" si="40"/>
        <v>产前</v>
      </c>
      <c r="B1301" s="34" t="str">
        <f t="shared" si="41"/>
        <v>CMA_LDT</v>
      </c>
      <c r="C1301" s="33" t="s">
        <v>33</v>
      </c>
      <c r="D1301" s="33" t="s">
        <v>186</v>
      </c>
      <c r="E1301" s="33" t="s">
        <v>3</v>
      </c>
      <c r="F1301" s="33" t="s">
        <v>263</v>
      </c>
      <c r="G1301" s="33" t="s">
        <v>381</v>
      </c>
      <c r="H1301" s="33" t="s">
        <v>0</v>
      </c>
      <c r="I1301" s="33" t="s">
        <v>37</v>
      </c>
      <c r="J1301" s="33" t="s">
        <v>38</v>
      </c>
      <c r="K1301" s="33" t="s">
        <v>38</v>
      </c>
      <c r="L1301" s="33" t="s">
        <v>39</v>
      </c>
      <c r="M1301" s="33" t="s">
        <v>609</v>
      </c>
      <c r="N1301" s="33">
        <v>5.8200001716613796</v>
      </c>
      <c r="Q1301" s="33">
        <v>11.6400003433228</v>
      </c>
      <c r="T1301" s="33">
        <v>5.8200001716613796</v>
      </c>
    </row>
    <row r="1302" spans="1:27" x14ac:dyDescent="0.3">
      <c r="A1302" s="33" t="str">
        <f t="shared" si="40"/>
        <v>产前</v>
      </c>
      <c r="B1302" s="34" t="str">
        <f t="shared" si="41"/>
        <v/>
      </c>
      <c r="C1302" s="33" t="s">
        <v>33</v>
      </c>
      <c r="D1302" s="33" t="s">
        <v>186</v>
      </c>
      <c r="E1302" s="33" t="s">
        <v>3</v>
      </c>
      <c r="F1302" s="33" t="s">
        <v>263</v>
      </c>
      <c r="G1302" s="33" t="s">
        <v>381</v>
      </c>
      <c r="H1302" s="33" t="s">
        <v>0</v>
      </c>
      <c r="I1302" s="33" t="s">
        <v>37</v>
      </c>
      <c r="J1302" s="33" t="s">
        <v>84</v>
      </c>
      <c r="K1302" s="33" t="s">
        <v>58</v>
      </c>
      <c r="L1302" s="33" t="s">
        <v>39</v>
      </c>
      <c r="M1302" s="33" t="s">
        <v>609</v>
      </c>
      <c r="N1302" s="33">
        <v>0.75999999046325695</v>
      </c>
      <c r="P1302" s="33">
        <v>1.0249999761581401</v>
      </c>
      <c r="Q1302" s="33">
        <v>1.1399999856948899</v>
      </c>
      <c r="S1302" s="33">
        <v>1.0249999761581401</v>
      </c>
      <c r="T1302" s="33">
        <v>0.37999999523162797</v>
      </c>
    </row>
    <row r="1303" spans="1:27" x14ac:dyDescent="0.3">
      <c r="A1303" s="33" t="str">
        <f t="shared" si="40"/>
        <v>新生儿</v>
      </c>
      <c r="B1303" s="34" t="str">
        <f t="shared" si="41"/>
        <v/>
      </c>
      <c r="C1303" s="33" t="s">
        <v>33</v>
      </c>
      <c r="D1303" s="33" t="s">
        <v>186</v>
      </c>
      <c r="E1303" s="33" t="s">
        <v>3</v>
      </c>
      <c r="F1303" s="33" t="s">
        <v>263</v>
      </c>
      <c r="G1303" s="33" t="s">
        <v>381</v>
      </c>
      <c r="H1303" s="33" t="s">
        <v>1</v>
      </c>
      <c r="I1303" s="33" t="s">
        <v>233</v>
      </c>
      <c r="J1303" s="33" t="s">
        <v>234</v>
      </c>
      <c r="K1303" s="33" t="s">
        <v>58</v>
      </c>
      <c r="L1303" s="33" t="s">
        <v>39</v>
      </c>
      <c r="M1303" s="33" t="s">
        <v>609</v>
      </c>
      <c r="P1303" s="33">
        <v>3.3599998950958301</v>
      </c>
      <c r="S1303" s="33">
        <v>5.45999979972839</v>
      </c>
      <c r="Y1303" s="33">
        <v>2.0999999046325701</v>
      </c>
      <c r="AA1303" s="33">
        <v>2.0999999046325701</v>
      </c>
    </row>
    <row r="1304" spans="1:27" x14ac:dyDescent="0.3">
      <c r="A1304" s="33" t="str">
        <f t="shared" si="40"/>
        <v>产前</v>
      </c>
      <c r="B1304" s="34" t="str">
        <f t="shared" si="41"/>
        <v>血清学筛查</v>
      </c>
      <c r="C1304" s="33" t="s">
        <v>33</v>
      </c>
      <c r="D1304" s="33" t="s">
        <v>186</v>
      </c>
      <c r="E1304" s="33" t="s">
        <v>205</v>
      </c>
      <c r="F1304" s="33" t="s">
        <v>257</v>
      </c>
      <c r="G1304" s="33" t="s">
        <v>382</v>
      </c>
      <c r="H1304" s="33" t="s">
        <v>0</v>
      </c>
      <c r="I1304" s="33" t="s">
        <v>79</v>
      </c>
      <c r="J1304" s="33" t="s">
        <v>80</v>
      </c>
      <c r="K1304" s="33" t="s">
        <v>79</v>
      </c>
      <c r="L1304" s="33" t="s">
        <v>39</v>
      </c>
      <c r="M1304" s="33" t="s">
        <v>608</v>
      </c>
      <c r="N1304" s="33">
        <v>0</v>
      </c>
      <c r="P1304" s="33">
        <v>0</v>
      </c>
      <c r="Q1304" s="33">
        <v>31.680000305175799</v>
      </c>
      <c r="S1304" s="33">
        <v>50.400001525878899</v>
      </c>
      <c r="T1304" s="33">
        <v>31.680000305175799</v>
      </c>
      <c r="V1304" s="33">
        <v>50.400001525878899</v>
      </c>
      <c r="W1304" s="33">
        <v>50.400001525878899</v>
      </c>
      <c r="AA1304" s="33">
        <v>50.400001525878899</v>
      </c>
    </row>
    <row r="1305" spans="1:27" x14ac:dyDescent="0.3">
      <c r="A1305" s="33" t="str">
        <f t="shared" si="40"/>
        <v>产前</v>
      </c>
      <c r="B1305" s="34" t="str">
        <f t="shared" si="41"/>
        <v/>
      </c>
      <c r="C1305" s="33" t="s">
        <v>33</v>
      </c>
      <c r="D1305" s="33" t="s">
        <v>186</v>
      </c>
      <c r="E1305" s="33" t="s">
        <v>205</v>
      </c>
      <c r="F1305" s="33" t="s">
        <v>257</v>
      </c>
      <c r="G1305" s="33" t="s">
        <v>382</v>
      </c>
      <c r="H1305" s="33" t="s">
        <v>0</v>
      </c>
      <c r="I1305" s="33" t="s">
        <v>79</v>
      </c>
      <c r="J1305" s="33" t="s">
        <v>82</v>
      </c>
      <c r="K1305" s="33" t="s">
        <v>58</v>
      </c>
      <c r="L1305" s="33" t="s">
        <v>39</v>
      </c>
      <c r="M1305" s="33" t="s">
        <v>608</v>
      </c>
      <c r="N1305" s="33">
        <v>1</v>
      </c>
      <c r="Q1305" s="33">
        <v>1</v>
      </c>
    </row>
    <row r="1306" spans="1:27" x14ac:dyDescent="0.3">
      <c r="A1306" s="33" t="str">
        <f t="shared" si="40"/>
        <v>仪器设备</v>
      </c>
      <c r="B1306" s="34" t="str">
        <f t="shared" si="41"/>
        <v/>
      </c>
      <c r="C1306" s="33" t="s">
        <v>33</v>
      </c>
      <c r="D1306" s="33" t="s">
        <v>186</v>
      </c>
      <c r="E1306" s="33" t="s">
        <v>3</v>
      </c>
      <c r="F1306" s="33" t="s">
        <v>219</v>
      </c>
      <c r="G1306" s="33" t="s">
        <v>383</v>
      </c>
      <c r="H1306" s="33" t="s">
        <v>0</v>
      </c>
      <c r="I1306" s="33" t="s">
        <v>66</v>
      </c>
      <c r="J1306" s="33" t="s">
        <v>67</v>
      </c>
      <c r="K1306" s="33" t="s">
        <v>58</v>
      </c>
      <c r="L1306" s="33" t="s">
        <v>68</v>
      </c>
      <c r="M1306" s="33" t="s">
        <v>608</v>
      </c>
      <c r="P1306" s="33">
        <v>18.377999886870398</v>
      </c>
      <c r="S1306" s="33">
        <v>25.056999787688301</v>
      </c>
      <c r="Y1306" s="33">
        <v>6.6789999008178702</v>
      </c>
      <c r="AA1306" s="33">
        <v>6.6789999008178702</v>
      </c>
    </row>
    <row r="1307" spans="1:27" x14ac:dyDescent="0.3">
      <c r="A1307" s="33" t="str">
        <f t="shared" si="40"/>
        <v>产前</v>
      </c>
      <c r="B1307" s="34" t="str">
        <f t="shared" si="41"/>
        <v>CMA_产品类</v>
      </c>
      <c r="C1307" s="33" t="s">
        <v>33</v>
      </c>
      <c r="D1307" s="33" t="s">
        <v>186</v>
      </c>
      <c r="E1307" s="33" t="s">
        <v>3</v>
      </c>
      <c r="F1307" s="33" t="s">
        <v>219</v>
      </c>
      <c r="G1307" s="33" t="s">
        <v>383</v>
      </c>
      <c r="H1307" s="33" t="s">
        <v>0</v>
      </c>
      <c r="I1307" s="33" t="s">
        <v>37</v>
      </c>
      <c r="J1307" s="33" t="s">
        <v>38</v>
      </c>
      <c r="K1307" s="33" t="s">
        <v>38</v>
      </c>
      <c r="L1307" s="33" t="s">
        <v>39</v>
      </c>
      <c r="M1307" s="33" t="s">
        <v>608</v>
      </c>
      <c r="N1307" s="33">
        <v>105</v>
      </c>
      <c r="Q1307" s="33">
        <v>157.5</v>
      </c>
      <c r="T1307" s="33">
        <v>52.5</v>
      </c>
      <c r="V1307" s="33">
        <v>52.5</v>
      </c>
    </row>
    <row r="1308" spans="1:27" x14ac:dyDescent="0.3">
      <c r="A1308" s="33" t="str">
        <f t="shared" si="40"/>
        <v>仪器设备</v>
      </c>
      <c r="B1308" s="34" t="str">
        <f t="shared" si="41"/>
        <v>CMA设备</v>
      </c>
      <c r="C1308" s="33" t="s">
        <v>33</v>
      </c>
      <c r="D1308" s="33" t="s">
        <v>186</v>
      </c>
      <c r="E1308" s="33" t="s">
        <v>3</v>
      </c>
      <c r="F1308" s="33" t="s">
        <v>219</v>
      </c>
      <c r="G1308" s="33" t="s">
        <v>383</v>
      </c>
      <c r="H1308" s="33" t="s">
        <v>0</v>
      </c>
      <c r="I1308" s="33" t="s">
        <v>37</v>
      </c>
      <c r="J1308" s="33" t="s">
        <v>342</v>
      </c>
      <c r="K1308" s="33" t="s">
        <v>342</v>
      </c>
      <c r="L1308" s="33" t="s">
        <v>68</v>
      </c>
      <c r="M1308" s="33" t="s">
        <v>608</v>
      </c>
      <c r="P1308" s="33">
        <v>20.673999786376999</v>
      </c>
      <c r="S1308" s="33">
        <v>20.673999786376999</v>
      </c>
    </row>
    <row r="1309" spans="1:27" x14ac:dyDescent="0.3">
      <c r="A1309" s="33" t="str">
        <f t="shared" si="40"/>
        <v>产前</v>
      </c>
      <c r="B1309" s="34" t="str">
        <f t="shared" si="41"/>
        <v/>
      </c>
      <c r="C1309" s="33" t="s">
        <v>33</v>
      </c>
      <c r="D1309" s="33" t="s">
        <v>186</v>
      </c>
      <c r="E1309" s="33" t="s">
        <v>3</v>
      </c>
      <c r="F1309" s="33" t="s">
        <v>219</v>
      </c>
      <c r="G1309" s="33" t="s">
        <v>383</v>
      </c>
      <c r="H1309" s="33" t="s">
        <v>0</v>
      </c>
      <c r="I1309" s="33" t="s">
        <v>37</v>
      </c>
      <c r="J1309" s="33" t="s">
        <v>105</v>
      </c>
      <c r="K1309" s="33" t="s">
        <v>58</v>
      </c>
      <c r="L1309" s="33" t="s">
        <v>39</v>
      </c>
      <c r="M1309" s="33" t="s">
        <v>609</v>
      </c>
      <c r="P1309" s="33">
        <v>0.62400001287460305</v>
      </c>
      <c r="S1309" s="33">
        <v>1.87200003862381</v>
      </c>
      <c r="Y1309" s="33">
        <v>1.2480000257492101</v>
      </c>
      <c r="AA1309" s="33">
        <v>1.2480000257492101</v>
      </c>
    </row>
    <row r="1310" spans="1:27" x14ac:dyDescent="0.3">
      <c r="A1310" s="33" t="str">
        <f t="shared" si="40"/>
        <v>产前</v>
      </c>
      <c r="B1310" s="34" t="str">
        <f t="shared" si="41"/>
        <v/>
      </c>
      <c r="C1310" s="33" t="s">
        <v>33</v>
      </c>
      <c r="D1310" s="33" t="s">
        <v>186</v>
      </c>
      <c r="E1310" s="33" t="s">
        <v>3</v>
      </c>
      <c r="F1310" s="33" t="s">
        <v>219</v>
      </c>
      <c r="G1310" s="33" t="s">
        <v>383</v>
      </c>
      <c r="H1310" s="33" t="s">
        <v>0</v>
      </c>
      <c r="I1310" s="33" t="s">
        <v>37</v>
      </c>
      <c r="J1310" s="33" t="s">
        <v>106</v>
      </c>
      <c r="K1310" s="33" t="s">
        <v>58</v>
      </c>
      <c r="L1310" s="33" t="s">
        <v>39</v>
      </c>
      <c r="M1310" s="33" t="s">
        <v>609</v>
      </c>
      <c r="P1310" s="33">
        <v>0</v>
      </c>
      <c r="S1310" s="33">
        <v>5</v>
      </c>
      <c r="Z1310" s="33">
        <v>5</v>
      </c>
      <c r="AA1310" s="33">
        <v>5</v>
      </c>
    </row>
    <row r="1311" spans="1:27" x14ac:dyDescent="0.3">
      <c r="A1311" s="33" t="str">
        <f t="shared" si="40"/>
        <v>新生儿</v>
      </c>
      <c r="B1311" s="34" t="str">
        <f t="shared" si="41"/>
        <v>常规新筛</v>
      </c>
      <c r="C1311" s="33" t="s">
        <v>33</v>
      </c>
      <c r="D1311" s="33" t="s">
        <v>186</v>
      </c>
      <c r="E1311" s="33" t="s">
        <v>3</v>
      </c>
      <c r="F1311" s="33" t="s">
        <v>219</v>
      </c>
      <c r="G1311" s="33" t="s">
        <v>383</v>
      </c>
      <c r="H1311" s="33" t="s">
        <v>1</v>
      </c>
      <c r="I1311" s="33" t="s">
        <v>60</v>
      </c>
      <c r="J1311" s="33" t="s">
        <v>87</v>
      </c>
      <c r="K1311" s="33" t="s">
        <v>667</v>
      </c>
      <c r="L1311" s="33" t="s">
        <v>39</v>
      </c>
      <c r="M1311" s="33" t="s">
        <v>608</v>
      </c>
      <c r="N1311" s="33">
        <v>564.29998779296898</v>
      </c>
      <c r="P1311" s="33">
        <v>532.72802734375</v>
      </c>
      <c r="Q1311" s="33">
        <v>846.44998168945301</v>
      </c>
      <c r="S1311" s="33">
        <v>976.66802978515602</v>
      </c>
      <c r="T1311" s="33">
        <v>282.14999389648398</v>
      </c>
      <c r="V1311" s="33">
        <v>282.14999389648398</v>
      </c>
      <c r="X1311" s="33">
        <v>443.94000244140602</v>
      </c>
      <c r="AA1311" s="33">
        <v>443.94000244140602</v>
      </c>
    </row>
    <row r="1312" spans="1:27" x14ac:dyDescent="0.3">
      <c r="A1312" s="33" t="str">
        <f t="shared" si="40"/>
        <v>新生儿</v>
      </c>
      <c r="B1312" s="34" t="str">
        <f t="shared" si="41"/>
        <v>常规新筛</v>
      </c>
      <c r="C1312" s="33" t="s">
        <v>33</v>
      </c>
      <c r="D1312" s="33" t="s">
        <v>186</v>
      </c>
      <c r="E1312" s="33" t="s">
        <v>3</v>
      </c>
      <c r="F1312" s="33" t="s">
        <v>219</v>
      </c>
      <c r="G1312" s="33" t="s">
        <v>383</v>
      </c>
      <c r="H1312" s="33" t="s">
        <v>1</v>
      </c>
      <c r="I1312" s="33" t="s">
        <v>60</v>
      </c>
      <c r="J1312" s="33" t="s">
        <v>88</v>
      </c>
      <c r="K1312" s="33" t="s">
        <v>667</v>
      </c>
      <c r="L1312" s="33" t="s">
        <v>39</v>
      </c>
      <c r="M1312" s="33" t="s">
        <v>608</v>
      </c>
      <c r="N1312" s="33">
        <v>330</v>
      </c>
      <c r="P1312" s="33">
        <v>616.84500122070301</v>
      </c>
      <c r="Q1312" s="33">
        <v>495</v>
      </c>
      <c r="S1312" s="33">
        <v>911.24801635742199</v>
      </c>
      <c r="T1312" s="33">
        <v>165</v>
      </c>
      <c r="V1312" s="33">
        <v>165</v>
      </c>
      <c r="X1312" s="33">
        <v>294.40301513671898</v>
      </c>
      <c r="AA1312" s="33">
        <v>294.40301513671898</v>
      </c>
    </row>
    <row r="1313" spans="1:27" x14ac:dyDescent="0.3">
      <c r="A1313" s="33" t="str">
        <f t="shared" si="40"/>
        <v>新生儿</v>
      </c>
      <c r="B1313" s="34" t="str">
        <f t="shared" si="41"/>
        <v>常规新筛</v>
      </c>
      <c r="C1313" s="33" t="s">
        <v>33</v>
      </c>
      <c r="D1313" s="33" t="s">
        <v>186</v>
      </c>
      <c r="E1313" s="33" t="s">
        <v>3</v>
      </c>
      <c r="F1313" s="33" t="s">
        <v>219</v>
      </c>
      <c r="G1313" s="33" t="s">
        <v>383</v>
      </c>
      <c r="H1313" s="33" t="s">
        <v>1</v>
      </c>
      <c r="I1313" s="33" t="s">
        <v>60</v>
      </c>
      <c r="J1313" s="33" t="s">
        <v>89</v>
      </c>
      <c r="K1313" s="33" t="s">
        <v>667</v>
      </c>
      <c r="L1313" s="33" t="s">
        <v>39</v>
      </c>
      <c r="M1313" s="33" t="s">
        <v>608</v>
      </c>
      <c r="N1313" s="33">
        <v>12.300000190734901</v>
      </c>
      <c r="P1313" s="33">
        <v>35.514999389648402</v>
      </c>
      <c r="Q1313" s="33">
        <v>18.450000286102298</v>
      </c>
      <c r="S1313" s="33">
        <v>35.514999389648402</v>
      </c>
      <c r="T1313" s="33">
        <v>6.1500000953674299</v>
      </c>
      <c r="V1313" s="33">
        <v>6.1500000953674299</v>
      </c>
    </row>
    <row r="1314" spans="1:27" x14ac:dyDescent="0.3">
      <c r="A1314" s="33" t="str">
        <f t="shared" si="40"/>
        <v>新生儿</v>
      </c>
      <c r="B1314" s="34" t="str">
        <f t="shared" si="41"/>
        <v>常规新筛</v>
      </c>
      <c r="C1314" s="33" t="s">
        <v>33</v>
      </c>
      <c r="D1314" s="33" t="s">
        <v>186</v>
      </c>
      <c r="E1314" s="33" t="s">
        <v>3</v>
      </c>
      <c r="F1314" s="33" t="s">
        <v>219</v>
      </c>
      <c r="G1314" s="33" t="s">
        <v>383</v>
      </c>
      <c r="H1314" s="33" t="s">
        <v>1</v>
      </c>
      <c r="I1314" s="33" t="s">
        <v>60</v>
      </c>
      <c r="J1314" s="33" t="s">
        <v>90</v>
      </c>
      <c r="K1314" s="33" t="s">
        <v>667</v>
      </c>
      <c r="L1314" s="33" t="s">
        <v>39</v>
      </c>
      <c r="M1314" s="33" t="s">
        <v>608</v>
      </c>
      <c r="N1314" s="33">
        <v>440</v>
      </c>
      <c r="P1314" s="33">
        <v>415.38198852539102</v>
      </c>
      <c r="Q1314" s="33">
        <v>660</v>
      </c>
      <c r="S1314" s="33">
        <v>761.53399658203102</v>
      </c>
      <c r="T1314" s="33">
        <v>220</v>
      </c>
      <c r="V1314" s="33">
        <v>220</v>
      </c>
      <c r="X1314" s="33">
        <v>346.15200805664102</v>
      </c>
      <c r="AA1314" s="33">
        <v>346.15200805664102</v>
      </c>
    </row>
    <row r="1315" spans="1:27" x14ac:dyDescent="0.3">
      <c r="A1315" s="33" t="str">
        <f t="shared" si="40"/>
        <v>新生儿</v>
      </c>
      <c r="B1315" s="34" t="str">
        <f t="shared" si="41"/>
        <v/>
      </c>
      <c r="C1315" s="33" t="s">
        <v>33</v>
      </c>
      <c r="D1315" s="33" t="s">
        <v>186</v>
      </c>
      <c r="E1315" s="33" t="s">
        <v>3</v>
      </c>
      <c r="F1315" s="33" t="s">
        <v>219</v>
      </c>
      <c r="G1315" s="33" t="s">
        <v>383</v>
      </c>
      <c r="H1315" s="33" t="s">
        <v>1</v>
      </c>
      <c r="I1315" s="33" t="s">
        <v>60</v>
      </c>
      <c r="J1315" s="33" t="s">
        <v>61</v>
      </c>
      <c r="K1315" s="33" t="s">
        <v>58</v>
      </c>
      <c r="L1315" s="33" t="s">
        <v>39</v>
      </c>
      <c r="M1315" s="33" t="s">
        <v>608</v>
      </c>
      <c r="N1315" s="33">
        <v>46.799999237060497</v>
      </c>
      <c r="P1315" s="33">
        <v>54.584998130798297</v>
      </c>
      <c r="Q1315" s="33">
        <v>70.199998855590806</v>
      </c>
      <c r="S1315" s="33">
        <v>93.577998161315904</v>
      </c>
      <c r="T1315" s="33">
        <v>23.399999618530298</v>
      </c>
      <c r="V1315" s="33">
        <v>23.399999618530298</v>
      </c>
      <c r="X1315" s="33">
        <v>38.993000030517599</v>
      </c>
      <c r="AA1315" s="33">
        <v>38.993000030517599</v>
      </c>
    </row>
    <row r="1316" spans="1:27" x14ac:dyDescent="0.3">
      <c r="A1316" s="33" t="str">
        <f t="shared" si="40"/>
        <v>新生儿</v>
      </c>
      <c r="B1316" s="34" t="str">
        <f t="shared" si="41"/>
        <v/>
      </c>
      <c r="C1316" s="33" t="s">
        <v>33</v>
      </c>
      <c r="D1316" s="33" t="s">
        <v>186</v>
      </c>
      <c r="E1316" s="33" t="s">
        <v>3</v>
      </c>
      <c r="F1316" s="33" t="s">
        <v>219</v>
      </c>
      <c r="G1316" s="33" t="s">
        <v>383</v>
      </c>
      <c r="H1316" s="33" t="s">
        <v>1</v>
      </c>
      <c r="I1316" s="33" t="s">
        <v>60</v>
      </c>
      <c r="J1316" s="33" t="s">
        <v>191</v>
      </c>
      <c r="K1316" s="33" t="s">
        <v>58</v>
      </c>
      <c r="L1316" s="33" t="s">
        <v>39</v>
      </c>
      <c r="M1316" s="33" t="s">
        <v>608</v>
      </c>
      <c r="P1316" s="33">
        <v>1.6000000238418599</v>
      </c>
      <c r="S1316" s="33">
        <v>1.6000000238418599</v>
      </c>
    </row>
    <row r="1317" spans="1:27" x14ac:dyDescent="0.3">
      <c r="A1317" s="33" t="str">
        <f t="shared" si="40"/>
        <v>新生儿</v>
      </c>
      <c r="B1317" s="34" t="str">
        <f t="shared" si="41"/>
        <v>MSMS</v>
      </c>
      <c r="C1317" s="33" t="s">
        <v>33</v>
      </c>
      <c r="D1317" s="33" t="s">
        <v>186</v>
      </c>
      <c r="E1317" s="33" t="s">
        <v>3</v>
      </c>
      <c r="F1317" s="33" t="s">
        <v>219</v>
      </c>
      <c r="G1317" s="33" t="s">
        <v>383</v>
      </c>
      <c r="H1317" s="33" t="s">
        <v>1</v>
      </c>
      <c r="I1317" s="33" t="s">
        <v>47</v>
      </c>
      <c r="J1317" s="33" t="s">
        <v>48</v>
      </c>
      <c r="K1317" s="33" t="s">
        <v>591</v>
      </c>
      <c r="L1317" s="33" t="s">
        <v>39</v>
      </c>
      <c r="M1317" s="33" t="s">
        <v>608</v>
      </c>
      <c r="N1317" s="33">
        <v>3450</v>
      </c>
      <c r="P1317" s="33">
        <v>5971.1420211792001</v>
      </c>
      <c r="Q1317" s="33">
        <v>5175</v>
      </c>
      <c r="S1317" s="33">
        <v>8832.3141403198206</v>
      </c>
      <c r="T1317" s="33">
        <v>1725</v>
      </c>
      <c r="V1317" s="33">
        <v>1725</v>
      </c>
      <c r="W1317" s="33">
        <v>2861.17211914063</v>
      </c>
      <c r="AA1317" s="33">
        <v>2861.17211914063</v>
      </c>
    </row>
    <row r="1318" spans="1:27" x14ac:dyDescent="0.3">
      <c r="A1318" s="33" t="str">
        <f t="shared" si="40"/>
        <v>新生儿</v>
      </c>
      <c r="B1318" s="34" t="str">
        <f t="shared" si="41"/>
        <v/>
      </c>
      <c r="C1318" s="33" t="s">
        <v>33</v>
      </c>
      <c r="D1318" s="33" t="s">
        <v>186</v>
      </c>
      <c r="E1318" s="33" t="s">
        <v>3</v>
      </c>
      <c r="F1318" s="33" t="s">
        <v>219</v>
      </c>
      <c r="G1318" s="33" t="s">
        <v>383</v>
      </c>
      <c r="H1318" s="33" t="s">
        <v>1</v>
      </c>
      <c r="I1318" s="33" t="s">
        <v>95</v>
      </c>
      <c r="J1318" s="33" t="s">
        <v>385</v>
      </c>
      <c r="K1318" s="33" t="s">
        <v>58</v>
      </c>
      <c r="L1318" s="33" t="s">
        <v>39</v>
      </c>
      <c r="M1318" s="33" t="s">
        <v>609</v>
      </c>
      <c r="N1318" s="33">
        <v>127.199996948242</v>
      </c>
      <c r="Q1318" s="33">
        <v>190.799995422363</v>
      </c>
      <c r="T1318" s="33">
        <v>63.599998474121101</v>
      </c>
    </row>
    <row r="1319" spans="1:27" x14ac:dyDescent="0.3">
      <c r="A1319" s="33" t="str">
        <f t="shared" si="40"/>
        <v>新生儿</v>
      </c>
      <c r="B1319" s="34" t="str">
        <f t="shared" si="41"/>
        <v/>
      </c>
      <c r="C1319" s="33" t="s">
        <v>33</v>
      </c>
      <c r="D1319" s="33" t="s">
        <v>186</v>
      </c>
      <c r="E1319" s="33" t="s">
        <v>3</v>
      </c>
      <c r="F1319" s="33" t="s">
        <v>219</v>
      </c>
      <c r="G1319" s="33" t="s">
        <v>383</v>
      </c>
      <c r="H1319" s="33" t="s">
        <v>1</v>
      </c>
      <c r="I1319" s="33" t="s">
        <v>95</v>
      </c>
      <c r="J1319" s="33" t="s">
        <v>385</v>
      </c>
      <c r="K1319" s="33" t="s">
        <v>58</v>
      </c>
      <c r="L1319" s="33" t="s">
        <v>39</v>
      </c>
      <c r="M1319" s="33" t="s">
        <v>608</v>
      </c>
      <c r="V1319" s="33">
        <v>63.599998474121101</v>
      </c>
    </row>
    <row r="1320" spans="1:27" x14ac:dyDescent="0.3">
      <c r="A1320" s="33" t="str">
        <f t="shared" si="40"/>
        <v>服务类</v>
      </c>
      <c r="B1320" s="34" t="str">
        <f t="shared" si="41"/>
        <v/>
      </c>
      <c r="C1320" s="33" t="s">
        <v>33</v>
      </c>
      <c r="D1320" s="33" t="s">
        <v>186</v>
      </c>
      <c r="E1320" s="33" t="s">
        <v>3</v>
      </c>
      <c r="F1320" s="33" t="s">
        <v>219</v>
      </c>
      <c r="G1320" s="33" t="s">
        <v>383</v>
      </c>
      <c r="H1320" s="33" t="s">
        <v>54</v>
      </c>
      <c r="I1320" s="33" t="s">
        <v>384</v>
      </c>
      <c r="J1320" s="33" t="s">
        <v>384</v>
      </c>
      <c r="K1320" s="33" t="s">
        <v>58</v>
      </c>
      <c r="L1320" s="33" t="s">
        <v>39</v>
      </c>
      <c r="M1320" s="33" t="s">
        <v>54</v>
      </c>
      <c r="P1320" s="33">
        <v>1</v>
      </c>
      <c r="S1320" s="33">
        <v>1</v>
      </c>
    </row>
    <row r="1321" spans="1:27" x14ac:dyDescent="0.3">
      <c r="A1321" s="33" t="str">
        <f t="shared" si="40"/>
        <v>产前</v>
      </c>
      <c r="B1321" s="34" t="str">
        <f t="shared" si="41"/>
        <v>NIPT</v>
      </c>
      <c r="C1321" s="33" t="s">
        <v>33</v>
      </c>
      <c r="D1321" s="33" t="s">
        <v>186</v>
      </c>
      <c r="E1321" s="33" t="s">
        <v>3</v>
      </c>
      <c r="F1321" s="33" t="s">
        <v>219</v>
      </c>
      <c r="G1321" s="33" t="s">
        <v>386</v>
      </c>
      <c r="H1321" s="33" t="s">
        <v>0</v>
      </c>
      <c r="I1321" s="33" t="s">
        <v>78</v>
      </c>
      <c r="J1321" s="33" t="s">
        <v>78</v>
      </c>
      <c r="K1321" s="33" t="s">
        <v>78</v>
      </c>
      <c r="L1321" s="33" t="s">
        <v>39</v>
      </c>
      <c r="M1321" s="33" t="s">
        <v>608</v>
      </c>
      <c r="N1321" s="33">
        <v>900</v>
      </c>
      <c r="P1321" s="33">
        <v>576</v>
      </c>
      <c r="Q1321" s="33">
        <v>1350</v>
      </c>
      <c r="S1321" s="33">
        <v>1152</v>
      </c>
      <c r="T1321" s="33">
        <v>450</v>
      </c>
      <c r="V1321" s="33">
        <v>450</v>
      </c>
      <c r="Y1321" s="33">
        <v>576</v>
      </c>
      <c r="AA1321" s="33">
        <v>576</v>
      </c>
    </row>
    <row r="1322" spans="1:27" x14ac:dyDescent="0.3">
      <c r="A1322" s="33" t="str">
        <f t="shared" si="40"/>
        <v>产前</v>
      </c>
      <c r="B1322" s="34" t="str">
        <f t="shared" si="41"/>
        <v/>
      </c>
      <c r="C1322" s="33" t="s">
        <v>33</v>
      </c>
      <c r="D1322" s="33" t="s">
        <v>186</v>
      </c>
      <c r="E1322" s="33" t="s">
        <v>3</v>
      </c>
      <c r="F1322" s="33" t="s">
        <v>219</v>
      </c>
      <c r="G1322" s="33" t="s">
        <v>386</v>
      </c>
      <c r="H1322" s="33" t="s">
        <v>0</v>
      </c>
      <c r="I1322" s="33" t="s">
        <v>45</v>
      </c>
      <c r="J1322" s="33" t="s">
        <v>46</v>
      </c>
      <c r="K1322" s="33" t="s">
        <v>58</v>
      </c>
      <c r="L1322" s="33" t="s">
        <v>39</v>
      </c>
      <c r="M1322" s="33" t="s">
        <v>608</v>
      </c>
      <c r="P1322" s="33">
        <v>32.450000196695299</v>
      </c>
      <c r="S1322" s="33">
        <v>41.6620002835989</v>
      </c>
      <c r="Y1322" s="33">
        <v>9.2120000869035703</v>
      </c>
      <c r="AA1322" s="33">
        <v>9.2120000869035703</v>
      </c>
    </row>
    <row r="1323" spans="1:27" x14ac:dyDescent="0.3">
      <c r="A1323" s="33" t="str">
        <f t="shared" si="40"/>
        <v>产前</v>
      </c>
      <c r="B1323" s="34" t="str">
        <f t="shared" si="41"/>
        <v>血清学筛查</v>
      </c>
      <c r="C1323" s="33" t="s">
        <v>33</v>
      </c>
      <c r="D1323" s="33" t="s">
        <v>186</v>
      </c>
      <c r="E1323" s="33" t="s">
        <v>3</v>
      </c>
      <c r="F1323" s="33" t="s">
        <v>219</v>
      </c>
      <c r="G1323" s="33" t="s">
        <v>386</v>
      </c>
      <c r="H1323" s="33" t="s">
        <v>0</v>
      </c>
      <c r="I1323" s="33" t="s">
        <v>79</v>
      </c>
      <c r="J1323" s="33" t="s">
        <v>80</v>
      </c>
      <c r="K1323" s="33" t="s">
        <v>79</v>
      </c>
      <c r="L1323" s="33" t="s">
        <v>39</v>
      </c>
      <c r="M1323" s="33" t="s">
        <v>608</v>
      </c>
      <c r="N1323" s="33">
        <v>41.880001068115199</v>
      </c>
      <c r="P1323" s="33">
        <v>107.19999885559101</v>
      </c>
      <c r="Q1323" s="33">
        <v>62.820001602172901</v>
      </c>
      <c r="S1323" s="33">
        <v>107.19999885559101</v>
      </c>
      <c r="T1323" s="33">
        <v>20.940000534057599</v>
      </c>
      <c r="V1323" s="33">
        <v>20.940000534057599</v>
      </c>
    </row>
    <row r="1324" spans="1:27" x14ac:dyDescent="0.3">
      <c r="A1324" s="33" t="str">
        <f t="shared" si="40"/>
        <v>产前</v>
      </c>
      <c r="B1324" s="34" t="str">
        <f t="shared" si="41"/>
        <v>血清学筛查</v>
      </c>
      <c r="C1324" s="33" t="s">
        <v>33</v>
      </c>
      <c r="D1324" s="33" t="s">
        <v>186</v>
      </c>
      <c r="E1324" s="33" t="s">
        <v>3</v>
      </c>
      <c r="F1324" s="33" t="s">
        <v>219</v>
      </c>
      <c r="G1324" s="33" t="s">
        <v>386</v>
      </c>
      <c r="H1324" s="33" t="s">
        <v>0</v>
      </c>
      <c r="I1324" s="33" t="s">
        <v>79</v>
      </c>
      <c r="J1324" s="33" t="s">
        <v>102</v>
      </c>
      <c r="K1324" s="33" t="s">
        <v>79</v>
      </c>
      <c r="L1324" s="33" t="s">
        <v>39</v>
      </c>
      <c r="M1324" s="33" t="s">
        <v>608</v>
      </c>
      <c r="N1324" s="33">
        <v>25.4799995422363</v>
      </c>
      <c r="P1324" s="33">
        <v>75.857002258300795</v>
      </c>
      <c r="Q1324" s="33">
        <v>38.219999313354499</v>
      </c>
      <c r="S1324" s="33">
        <v>75.857002258300795</v>
      </c>
      <c r="T1324" s="33">
        <v>12.7399997711182</v>
      </c>
      <c r="V1324" s="33">
        <v>12.7399997711182</v>
      </c>
    </row>
    <row r="1325" spans="1:27" x14ac:dyDescent="0.3">
      <c r="A1325" s="33" t="str">
        <f t="shared" si="40"/>
        <v>产前</v>
      </c>
      <c r="B1325" s="34" t="str">
        <f t="shared" si="41"/>
        <v>血清学筛查</v>
      </c>
      <c r="C1325" s="33" t="s">
        <v>33</v>
      </c>
      <c r="D1325" s="33" t="s">
        <v>186</v>
      </c>
      <c r="E1325" s="33" t="s">
        <v>3</v>
      </c>
      <c r="F1325" s="33" t="s">
        <v>219</v>
      </c>
      <c r="G1325" s="33" t="s">
        <v>386</v>
      </c>
      <c r="H1325" s="33" t="s">
        <v>0</v>
      </c>
      <c r="I1325" s="33" t="s">
        <v>79</v>
      </c>
      <c r="J1325" s="33" t="s">
        <v>103</v>
      </c>
      <c r="K1325" s="33" t="s">
        <v>79</v>
      </c>
      <c r="L1325" s="33" t="s">
        <v>39</v>
      </c>
      <c r="M1325" s="33" t="s">
        <v>608</v>
      </c>
      <c r="N1325" s="33">
        <v>36.560001373291001</v>
      </c>
      <c r="P1325" s="33">
        <v>108.810001373291</v>
      </c>
      <c r="Q1325" s="33">
        <v>54.840002059936502</v>
      </c>
      <c r="S1325" s="33">
        <v>108.810001373291</v>
      </c>
      <c r="T1325" s="33">
        <v>18.280000686645501</v>
      </c>
      <c r="V1325" s="33">
        <v>18.280000686645501</v>
      </c>
    </row>
    <row r="1326" spans="1:27" x14ac:dyDescent="0.3">
      <c r="A1326" s="33" t="str">
        <f t="shared" si="40"/>
        <v>产前</v>
      </c>
      <c r="B1326" s="34" t="str">
        <f t="shared" si="41"/>
        <v/>
      </c>
      <c r="C1326" s="33" t="s">
        <v>33</v>
      </c>
      <c r="D1326" s="33" t="s">
        <v>186</v>
      </c>
      <c r="E1326" s="33" t="s">
        <v>3</v>
      </c>
      <c r="F1326" s="33" t="s">
        <v>219</v>
      </c>
      <c r="G1326" s="33" t="s">
        <v>386</v>
      </c>
      <c r="H1326" s="33" t="s">
        <v>0</v>
      </c>
      <c r="I1326" s="33" t="s">
        <v>79</v>
      </c>
      <c r="J1326" s="33" t="s">
        <v>104</v>
      </c>
      <c r="K1326" s="33" t="s">
        <v>58</v>
      </c>
      <c r="L1326" s="33" t="s">
        <v>39</v>
      </c>
      <c r="M1326" s="33" t="s">
        <v>608</v>
      </c>
      <c r="N1326" s="33">
        <v>0.75999999046325695</v>
      </c>
      <c r="Q1326" s="33">
        <v>1.1399999856948899</v>
      </c>
      <c r="T1326" s="33">
        <v>0.37999999523162797</v>
      </c>
    </row>
    <row r="1327" spans="1:27" x14ac:dyDescent="0.3">
      <c r="A1327" s="33" t="str">
        <f t="shared" si="40"/>
        <v>产前</v>
      </c>
      <c r="B1327" s="34" t="str">
        <f t="shared" si="41"/>
        <v/>
      </c>
      <c r="C1327" s="33" t="s">
        <v>33</v>
      </c>
      <c r="D1327" s="33" t="s">
        <v>186</v>
      </c>
      <c r="E1327" s="33" t="s">
        <v>3</v>
      </c>
      <c r="F1327" s="33" t="s">
        <v>219</v>
      </c>
      <c r="G1327" s="33" t="s">
        <v>386</v>
      </c>
      <c r="H1327" s="33" t="s">
        <v>0</v>
      </c>
      <c r="I1327" s="33" t="s">
        <v>79</v>
      </c>
      <c r="J1327" s="33" t="s">
        <v>82</v>
      </c>
      <c r="K1327" s="33" t="s">
        <v>58</v>
      </c>
      <c r="L1327" s="33" t="s">
        <v>39</v>
      </c>
      <c r="M1327" s="33" t="s">
        <v>608</v>
      </c>
      <c r="N1327" s="33">
        <v>0.20000000298023199</v>
      </c>
      <c r="Q1327" s="33">
        <v>0.30000000447034803</v>
      </c>
      <c r="T1327" s="33">
        <v>0.10000000149011599</v>
      </c>
    </row>
    <row r="1328" spans="1:27" x14ac:dyDescent="0.3">
      <c r="A1328" s="33" t="str">
        <f t="shared" si="40"/>
        <v>产前</v>
      </c>
      <c r="B1328" s="34" t="str">
        <f t="shared" si="41"/>
        <v/>
      </c>
      <c r="C1328" s="33" t="s">
        <v>33</v>
      </c>
      <c r="D1328" s="33" t="s">
        <v>186</v>
      </c>
      <c r="E1328" s="33" t="s">
        <v>3</v>
      </c>
      <c r="F1328" s="33" t="s">
        <v>219</v>
      </c>
      <c r="G1328" s="33" t="s">
        <v>386</v>
      </c>
      <c r="H1328" s="33" t="s">
        <v>0</v>
      </c>
      <c r="I1328" s="33" t="s">
        <v>37</v>
      </c>
      <c r="J1328" s="33" t="s">
        <v>83</v>
      </c>
      <c r="K1328" s="33" t="s">
        <v>58</v>
      </c>
      <c r="L1328" s="33" t="s">
        <v>39</v>
      </c>
      <c r="M1328" s="33" t="s">
        <v>608</v>
      </c>
      <c r="N1328" s="33">
        <v>122.879997253418</v>
      </c>
      <c r="P1328" s="33">
        <v>245.75999450683599</v>
      </c>
      <c r="Q1328" s="33">
        <v>184.31999588012701</v>
      </c>
      <c r="S1328" s="33">
        <v>368.63999176025402</v>
      </c>
      <c r="T1328" s="33">
        <v>61.439998626708999</v>
      </c>
      <c r="V1328" s="33">
        <v>61.439998626708999</v>
      </c>
      <c r="Y1328" s="33">
        <v>122.879997253418</v>
      </c>
      <c r="AA1328" s="33">
        <v>122.879997253418</v>
      </c>
    </row>
    <row r="1329" spans="1:27" x14ac:dyDescent="0.3">
      <c r="A1329" s="33" t="str">
        <f t="shared" si="40"/>
        <v>产前</v>
      </c>
      <c r="B1329" s="34" t="str">
        <f t="shared" si="41"/>
        <v>CMA_产品类</v>
      </c>
      <c r="C1329" s="33" t="s">
        <v>33</v>
      </c>
      <c r="D1329" s="33" t="s">
        <v>186</v>
      </c>
      <c r="E1329" s="33" t="s">
        <v>3</v>
      </c>
      <c r="F1329" s="33" t="s">
        <v>219</v>
      </c>
      <c r="G1329" s="33" t="s">
        <v>386</v>
      </c>
      <c r="H1329" s="33" t="s">
        <v>0</v>
      </c>
      <c r="I1329" s="33" t="s">
        <v>37</v>
      </c>
      <c r="J1329" s="33" t="s">
        <v>38</v>
      </c>
      <c r="K1329" s="33" t="s">
        <v>38</v>
      </c>
      <c r="L1329" s="33" t="s">
        <v>39</v>
      </c>
      <c r="M1329" s="33" t="s">
        <v>608</v>
      </c>
      <c r="N1329" s="33">
        <v>550</v>
      </c>
      <c r="P1329" s="33">
        <v>803.16001892089798</v>
      </c>
      <c r="Q1329" s="33">
        <v>825</v>
      </c>
      <c r="S1329" s="33">
        <v>1257.12002182007</v>
      </c>
      <c r="T1329" s="33">
        <v>275</v>
      </c>
      <c r="V1329" s="33">
        <v>275</v>
      </c>
      <c r="Y1329" s="33">
        <v>453.96000289916998</v>
      </c>
      <c r="AA1329" s="33">
        <v>453.96000289916998</v>
      </c>
    </row>
    <row r="1330" spans="1:27" x14ac:dyDescent="0.3">
      <c r="A1330" s="33" t="str">
        <f t="shared" si="40"/>
        <v>产前</v>
      </c>
      <c r="B1330" s="34" t="str">
        <f t="shared" si="41"/>
        <v/>
      </c>
      <c r="C1330" s="33" t="s">
        <v>33</v>
      </c>
      <c r="D1330" s="33" t="s">
        <v>186</v>
      </c>
      <c r="E1330" s="33" t="s">
        <v>3</v>
      </c>
      <c r="F1330" s="33" t="s">
        <v>219</v>
      </c>
      <c r="G1330" s="33" t="s">
        <v>386</v>
      </c>
      <c r="H1330" s="33" t="s">
        <v>0</v>
      </c>
      <c r="I1330" s="33" t="s">
        <v>37</v>
      </c>
      <c r="J1330" s="33" t="s">
        <v>106</v>
      </c>
      <c r="K1330" s="33" t="s">
        <v>58</v>
      </c>
      <c r="L1330" s="33" t="s">
        <v>39</v>
      </c>
      <c r="M1330" s="33" t="s">
        <v>609</v>
      </c>
      <c r="P1330" s="33">
        <v>0</v>
      </c>
      <c r="S1330" s="33">
        <v>8</v>
      </c>
      <c r="X1330" s="33">
        <v>8</v>
      </c>
      <c r="AA1330" s="33">
        <v>8</v>
      </c>
    </row>
    <row r="1331" spans="1:27" x14ac:dyDescent="0.3">
      <c r="A1331" s="33" t="str">
        <f t="shared" si="40"/>
        <v>产前</v>
      </c>
      <c r="B1331" s="34" t="str">
        <f t="shared" si="41"/>
        <v/>
      </c>
      <c r="C1331" s="33" t="s">
        <v>33</v>
      </c>
      <c r="D1331" s="33" t="s">
        <v>186</v>
      </c>
      <c r="E1331" s="33" t="s">
        <v>3</v>
      </c>
      <c r="F1331" s="33" t="s">
        <v>219</v>
      </c>
      <c r="G1331" s="33" t="s">
        <v>386</v>
      </c>
      <c r="H1331" s="33" t="s">
        <v>0</v>
      </c>
      <c r="I1331" s="33" t="s">
        <v>41</v>
      </c>
      <c r="J1331" s="33" t="s">
        <v>107</v>
      </c>
      <c r="K1331" s="33" t="s">
        <v>58</v>
      </c>
      <c r="L1331" s="33" t="s">
        <v>39</v>
      </c>
      <c r="M1331" s="33" t="s">
        <v>608</v>
      </c>
      <c r="P1331" s="33">
        <v>3.2000000476837198</v>
      </c>
      <c r="S1331" s="33">
        <v>3.2000000476837198</v>
      </c>
    </row>
    <row r="1332" spans="1:27" x14ac:dyDescent="0.3">
      <c r="A1332" s="33" t="str">
        <f t="shared" si="40"/>
        <v>产前</v>
      </c>
      <c r="B1332" s="34" t="str">
        <f t="shared" si="41"/>
        <v/>
      </c>
      <c r="C1332" s="33" t="s">
        <v>33</v>
      </c>
      <c r="D1332" s="33" t="s">
        <v>186</v>
      </c>
      <c r="E1332" s="33" t="s">
        <v>3</v>
      </c>
      <c r="F1332" s="33" t="s">
        <v>219</v>
      </c>
      <c r="G1332" s="33" t="s">
        <v>386</v>
      </c>
      <c r="H1332" s="33" t="s">
        <v>0</v>
      </c>
      <c r="I1332" s="33" t="s">
        <v>41</v>
      </c>
      <c r="J1332" s="33" t="s">
        <v>69</v>
      </c>
      <c r="K1332" s="33" t="s">
        <v>58</v>
      </c>
      <c r="L1332" s="33" t="s">
        <v>39</v>
      </c>
      <c r="M1332" s="33" t="s">
        <v>608</v>
      </c>
      <c r="N1332" s="33">
        <v>19.5</v>
      </c>
      <c r="P1332" s="33">
        <v>17.549999237060501</v>
      </c>
      <c r="Q1332" s="33">
        <v>29.25</v>
      </c>
      <c r="S1332" s="33">
        <v>17.549999237060501</v>
      </c>
      <c r="T1332" s="33">
        <v>9.75</v>
      </c>
      <c r="V1332" s="33">
        <v>9.75</v>
      </c>
    </row>
    <row r="1333" spans="1:27" x14ac:dyDescent="0.3">
      <c r="A1333" s="33" t="str">
        <f t="shared" si="40"/>
        <v>新生儿</v>
      </c>
      <c r="B1333" s="34" t="str">
        <f t="shared" si="41"/>
        <v/>
      </c>
      <c r="C1333" s="33" t="s">
        <v>33</v>
      </c>
      <c r="D1333" s="33" t="s">
        <v>186</v>
      </c>
      <c r="E1333" s="33" t="s">
        <v>3</v>
      </c>
      <c r="F1333" s="33" t="s">
        <v>219</v>
      </c>
      <c r="G1333" s="33" t="s">
        <v>386</v>
      </c>
      <c r="H1333" s="33" t="s">
        <v>1</v>
      </c>
      <c r="I1333" s="33" t="s">
        <v>95</v>
      </c>
      <c r="J1333" s="33" t="s">
        <v>141</v>
      </c>
      <c r="K1333" s="33" t="s">
        <v>58</v>
      </c>
      <c r="L1333" s="33" t="s">
        <v>39</v>
      </c>
      <c r="M1333" s="33" t="s">
        <v>609</v>
      </c>
      <c r="N1333" s="33">
        <v>30</v>
      </c>
      <c r="P1333" s="33">
        <v>8</v>
      </c>
      <c r="Q1333" s="33">
        <v>45</v>
      </c>
      <c r="S1333" s="33">
        <v>16</v>
      </c>
      <c r="T1333" s="33">
        <v>15</v>
      </c>
      <c r="Y1333" s="33">
        <v>4</v>
      </c>
      <c r="Z1333" s="33">
        <v>4</v>
      </c>
      <c r="AA1333" s="33">
        <v>8</v>
      </c>
    </row>
    <row r="1334" spans="1:27" x14ac:dyDescent="0.3">
      <c r="A1334" s="33" t="str">
        <f t="shared" si="40"/>
        <v>产前</v>
      </c>
      <c r="B1334" s="34" t="str">
        <f t="shared" si="41"/>
        <v>CMA_LDT</v>
      </c>
      <c r="C1334" s="33" t="s">
        <v>33</v>
      </c>
      <c r="D1334" s="33" t="s">
        <v>186</v>
      </c>
      <c r="E1334" s="33" t="s">
        <v>3</v>
      </c>
      <c r="F1334" s="33" t="s">
        <v>219</v>
      </c>
      <c r="G1334" s="33" t="s">
        <v>387</v>
      </c>
      <c r="H1334" s="33" t="s">
        <v>0</v>
      </c>
      <c r="I1334" s="33" t="s">
        <v>37</v>
      </c>
      <c r="J1334" s="33" t="s">
        <v>38</v>
      </c>
      <c r="K1334" s="33" t="s">
        <v>38</v>
      </c>
      <c r="L1334" s="33" t="s">
        <v>39</v>
      </c>
      <c r="M1334" s="33" t="s">
        <v>609</v>
      </c>
      <c r="N1334" s="33">
        <v>12.2399997711182</v>
      </c>
      <c r="Q1334" s="33">
        <v>18.3599996566772</v>
      </c>
      <c r="T1334" s="33">
        <v>6.1199998855590803</v>
      </c>
    </row>
    <row r="1335" spans="1:27" x14ac:dyDescent="0.3">
      <c r="A1335" s="33" t="str">
        <f t="shared" si="40"/>
        <v>产前</v>
      </c>
      <c r="B1335" s="34" t="str">
        <f t="shared" si="41"/>
        <v>CMA_产品类</v>
      </c>
      <c r="C1335" s="33" t="s">
        <v>33</v>
      </c>
      <c r="D1335" s="33" t="s">
        <v>186</v>
      </c>
      <c r="E1335" s="33" t="s">
        <v>3</v>
      </c>
      <c r="F1335" s="33" t="s">
        <v>219</v>
      </c>
      <c r="G1335" s="33" t="s">
        <v>387</v>
      </c>
      <c r="H1335" s="33" t="s">
        <v>0</v>
      </c>
      <c r="I1335" s="33" t="s">
        <v>37</v>
      </c>
      <c r="J1335" s="33" t="s">
        <v>38</v>
      </c>
      <c r="K1335" s="33" t="s">
        <v>38</v>
      </c>
      <c r="L1335" s="33" t="s">
        <v>39</v>
      </c>
      <c r="M1335" s="33" t="s">
        <v>608</v>
      </c>
      <c r="V1335" s="33">
        <v>6.1199998855590803</v>
      </c>
    </row>
    <row r="1336" spans="1:27" x14ac:dyDescent="0.3">
      <c r="A1336" s="33" t="str">
        <f t="shared" si="40"/>
        <v>产前</v>
      </c>
      <c r="B1336" s="34" t="str">
        <f t="shared" si="41"/>
        <v/>
      </c>
      <c r="C1336" s="33" t="s">
        <v>33</v>
      </c>
      <c r="D1336" s="33" t="s">
        <v>186</v>
      </c>
      <c r="E1336" s="33" t="s">
        <v>3</v>
      </c>
      <c r="F1336" s="33" t="s">
        <v>219</v>
      </c>
      <c r="G1336" s="33" t="s">
        <v>387</v>
      </c>
      <c r="H1336" s="33" t="s">
        <v>0</v>
      </c>
      <c r="I1336" s="33" t="s">
        <v>41</v>
      </c>
      <c r="J1336" s="33" t="s">
        <v>108</v>
      </c>
      <c r="K1336" s="33" t="s">
        <v>58</v>
      </c>
      <c r="L1336" s="33" t="s">
        <v>39</v>
      </c>
      <c r="M1336" s="33" t="s">
        <v>608</v>
      </c>
      <c r="N1336" s="33">
        <v>0</v>
      </c>
      <c r="Q1336" s="33">
        <v>0.15999999642372101</v>
      </c>
      <c r="T1336" s="33">
        <v>0.15999999642372101</v>
      </c>
      <c r="V1336" s="33">
        <v>0.15999999642372101</v>
      </c>
    </row>
    <row r="1337" spans="1:27" x14ac:dyDescent="0.3">
      <c r="A1337" s="33" t="str">
        <f t="shared" si="40"/>
        <v>产前</v>
      </c>
      <c r="B1337" s="34" t="str">
        <f t="shared" si="41"/>
        <v>NIPT</v>
      </c>
      <c r="C1337" s="33" t="s">
        <v>33</v>
      </c>
      <c r="D1337" s="33" t="s">
        <v>186</v>
      </c>
      <c r="E1337" s="33" t="s">
        <v>3</v>
      </c>
      <c r="F1337" s="33" t="s">
        <v>219</v>
      </c>
      <c r="G1337" s="33" t="s">
        <v>388</v>
      </c>
      <c r="H1337" s="33" t="s">
        <v>0</v>
      </c>
      <c r="I1337" s="33" t="s">
        <v>78</v>
      </c>
      <c r="J1337" s="33" t="s">
        <v>78</v>
      </c>
      <c r="K1337" s="33" t="s">
        <v>78</v>
      </c>
      <c r="L1337" s="33" t="s">
        <v>39</v>
      </c>
      <c r="M1337" s="33" t="s">
        <v>609</v>
      </c>
      <c r="N1337" s="33">
        <v>24.200000762939499</v>
      </c>
      <c r="P1337" s="33">
        <v>42.899999618530302</v>
      </c>
      <c r="Q1337" s="33">
        <v>36.300001144409201</v>
      </c>
      <c r="S1337" s="33">
        <v>42.899999618530302</v>
      </c>
      <c r="T1337" s="33">
        <v>12.1000003814697</v>
      </c>
    </row>
    <row r="1338" spans="1:27" x14ac:dyDescent="0.3">
      <c r="A1338" s="33" t="str">
        <f t="shared" ref="A1338:A1401" si="42">IF(L1338="是","仪器设备",H1338)</f>
        <v>产前</v>
      </c>
      <c r="B1338" s="34" t="str">
        <f t="shared" ref="B1338:B1401" si="43">IF(K1338="CMA",K1338&amp;"_"&amp;M1338,K1338)</f>
        <v>NIPT</v>
      </c>
      <c r="C1338" s="33" t="s">
        <v>33</v>
      </c>
      <c r="D1338" s="33" t="s">
        <v>186</v>
      </c>
      <c r="E1338" s="33" t="s">
        <v>3</v>
      </c>
      <c r="F1338" s="33" t="s">
        <v>219</v>
      </c>
      <c r="G1338" s="33" t="s">
        <v>388</v>
      </c>
      <c r="H1338" s="33" t="s">
        <v>0</v>
      </c>
      <c r="I1338" s="33" t="s">
        <v>78</v>
      </c>
      <c r="J1338" s="33" t="s">
        <v>78</v>
      </c>
      <c r="K1338" s="33" t="s">
        <v>78</v>
      </c>
      <c r="L1338" s="33" t="s">
        <v>39</v>
      </c>
      <c r="M1338" s="33" t="s">
        <v>608</v>
      </c>
      <c r="V1338" s="33">
        <v>12.1000003814697</v>
      </c>
    </row>
    <row r="1339" spans="1:27" x14ac:dyDescent="0.3">
      <c r="A1339" s="33" t="str">
        <f t="shared" si="42"/>
        <v>产前</v>
      </c>
      <c r="B1339" s="34" t="str">
        <f t="shared" si="43"/>
        <v>CMA_LDT</v>
      </c>
      <c r="C1339" s="33" t="s">
        <v>33</v>
      </c>
      <c r="D1339" s="33" t="s">
        <v>186</v>
      </c>
      <c r="E1339" s="33" t="s">
        <v>3</v>
      </c>
      <c r="F1339" s="33" t="s">
        <v>219</v>
      </c>
      <c r="G1339" s="33" t="s">
        <v>388</v>
      </c>
      <c r="H1339" s="33" t="s">
        <v>0</v>
      </c>
      <c r="I1339" s="33" t="s">
        <v>37</v>
      </c>
      <c r="J1339" s="33" t="s">
        <v>38</v>
      </c>
      <c r="K1339" s="33" t="s">
        <v>38</v>
      </c>
      <c r="L1339" s="33" t="s">
        <v>39</v>
      </c>
      <c r="M1339" s="33" t="s">
        <v>609</v>
      </c>
      <c r="N1339" s="33">
        <v>29.959999084472699</v>
      </c>
      <c r="P1339" s="33">
        <v>107.82799911499001</v>
      </c>
      <c r="Q1339" s="33">
        <v>44.939998626708999</v>
      </c>
      <c r="S1339" s="33">
        <v>107.82799911499001</v>
      </c>
      <c r="T1339" s="33">
        <v>14.9799995422363</v>
      </c>
    </row>
    <row r="1340" spans="1:27" x14ac:dyDescent="0.3">
      <c r="A1340" s="33" t="str">
        <f t="shared" si="42"/>
        <v>产前</v>
      </c>
      <c r="B1340" s="34" t="str">
        <f t="shared" si="43"/>
        <v>CMA_产品类</v>
      </c>
      <c r="C1340" s="33" t="s">
        <v>33</v>
      </c>
      <c r="D1340" s="33" t="s">
        <v>186</v>
      </c>
      <c r="E1340" s="33" t="s">
        <v>3</v>
      </c>
      <c r="F1340" s="33" t="s">
        <v>219</v>
      </c>
      <c r="G1340" s="33" t="s">
        <v>388</v>
      </c>
      <c r="H1340" s="33" t="s">
        <v>0</v>
      </c>
      <c r="I1340" s="33" t="s">
        <v>37</v>
      </c>
      <c r="J1340" s="33" t="s">
        <v>38</v>
      </c>
      <c r="K1340" s="33" t="s">
        <v>38</v>
      </c>
      <c r="L1340" s="33" t="s">
        <v>39</v>
      </c>
      <c r="M1340" s="33" t="s">
        <v>608</v>
      </c>
      <c r="V1340" s="33">
        <v>14.9799995422363</v>
      </c>
    </row>
    <row r="1341" spans="1:27" x14ac:dyDescent="0.3">
      <c r="A1341" s="33" t="str">
        <f t="shared" si="42"/>
        <v>产前</v>
      </c>
      <c r="B1341" s="34" t="str">
        <f t="shared" si="43"/>
        <v/>
      </c>
      <c r="C1341" s="33" t="s">
        <v>33</v>
      </c>
      <c r="D1341" s="33" t="s">
        <v>186</v>
      </c>
      <c r="E1341" s="33" t="s">
        <v>3</v>
      </c>
      <c r="F1341" s="33" t="s">
        <v>219</v>
      </c>
      <c r="G1341" s="33" t="s">
        <v>388</v>
      </c>
      <c r="H1341" s="33" t="s">
        <v>0</v>
      </c>
      <c r="I1341" s="33" t="s">
        <v>41</v>
      </c>
      <c r="J1341" s="33" t="s">
        <v>69</v>
      </c>
      <c r="K1341" s="33" t="s">
        <v>58</v>
      </c>
      <c r="L1341" s="33" t="s">
        <v>39</v>
      </c>
      <c r="M1341" s="33" t="s">
        <v>608</v>
      </c>
      <c r="N1341" s="33">
        <v>2.5999999046325701</v>
      </c>
      <c r="P1341" s="33">
        <v>0</v>
      </c>
      <c r="Q1341" s="33">
        <v>3.8999998569488499</v>
      </c>
      <c r="S1341" s="33">
        <v>5.8499999046325701</v>
      </c>
      <c r="T1341" s="33">
        <v>1.29999995231628</v>
      </c>
      <c r="V1341" s="33">
        <v>1.29999995231628</v>
      </c>
      <c r="W1341" s="33">
        <v>5.8499999046325701</v>
      </c>
      <c r="AA1341" s="33">
        <v>5.8499999046325701</v>
      </c>
    </row>
    <row r="1342" spans="1:27" x14ac:dyDescent="0.3">
      <c r="A1342" s="33" t="str">
        <f t="shared" si="42"/>
        <v>产前</v>
      </c>
      <c r="B1342" s="34" t="str">
        <f t="shared" si="43"/>
        <v/>
      </c>
      <c r="C1342" s="33" t="s">
        <v>33</v>
      </c>
      <c r="D1342" s="33" t="s">
        <v>186</v>
      </c>
      <c r="E1342" s="33" t="s">
        <v>3</v>
      </c>
      <c r="F1342" s="33" t="s">
        <v>219</v>
      </c>
      <c r="G1342" s="33" t="s">
        <v>388</v>
      </c>
      <c r="H1342" s="33" t="s">
        <v>0</v>
      </c>
      <c r="I1342" s="33" t="s">
        <v>41</v>
      </c>
      <c r="J1342" s="33" t="s">
        <v>285</v>
      </c>
      <c r="K1342" s="33" t="s">
        <v>58</v>
      </c>
      <c r="L1342" s="33" t="s">
        <v>39</v>
      </c>
      <c r="M1342" s="33" t="s">
        <v>608</v>
      </c>
      <c r="P1342" s="33">
        <v>0</v>
      </c>
      <c r="S1342" s="33">
        <v>0.64999999105930295</v>
      </c>
      <c r="W1342" s="33">
        <v>0.64999999105930295</v>
      </c>
      <c r="AA1342" s="33">
        <v>0.64999999105930295</v>
      </c>
    </row>
    <row r="1343" spans="1:27" x14ac:dyDescent="0.3">
      <c r="A1343" s="33" t="str">
        <f t="shared" si="42"/>
        <v>产前</v>
      </c>
      <c r="B1343" s="34" t="str">
        <f t="shared" si="43"/>
        <v/>
      </c>
      <c r="C1343" s="33" t="s">
        <v>33</v>
      </c>
      <c r="D1343" s="33" t="s">
        <v>186</v>
      </c>
      <c r="E1343" s="33" t="s">
        <v>3</v>
      </c>
      <c r="F1343" s="33" t="s">
        <v>336</v>
      </c>
      <c r="G1343" s="33" t="s">
        <v>389</v>
      </c>
      <c r="H1343" s="33" t="s">
        <v>0</v>
      </c>
      <c r="I1343" s="33" t="s">
        <v>45</v>
      </c>
      <c r="J1343" s="33" t="s">
        <v>46</v>
      </c>
      <c r="K1343" s="33" t="s">
        <v>58</v>
      </c>
      <c r="L1343" s="33" t="s">
        <v>39</v>
      </c>
      <c r="M1343" s="33" t="s">
        <v>608</v>
      </c>
      <c r="P1343" s="33">
        <v>24.769999265670801</v>
      </c>
      <c r="S1343" s="33">
        <v>54.959998369216898</v>
      </c>
      <c r="Z1343" s="33">
        <v>30.1899991035461</v>
      </c>
      <c r="AA1343" s="33">
        <v>30.1899991035461</v>
      </c>
    </row>
    <row r="1344" spans="1:27" x14ac:dyDescent="0.3">
      <c r="A1344" s="33" t="str">
        <f t="shared" si="42"/>
        <v>产前</v>
      </c>
      <c r="B1344" s="34" t="str">
        <f t="shared" si="43"/>
        <v>血清学筛查</v>
      </c>
      <c r="C1344" s="33" t="s">
        <v>33</v>
      </c>
      <c r="D1344" s="33" t="s">
        <v>186</v>
      </c>
      <c r="E1344" s="33" t="s">
        <v>3</v>
      </c>
      <c r="F1344" s="33" t="s">
        <v>336</v>
      </c>
      <c r="G1344" s="33" t="s">
        <v>389</v>
      </c>
      <c r="H1344" s="33" t="s">
        <v>0</v>
      </c>
      <c r="I1344" s="33" t="s">
        <v>79</v>
      </c>
      <c r="J1344" s="33" t="s">
        <v>80</v>
      </c>
      <c r="K1344" s="33" t="s">
        <v>79</v>
      </c>
      <c r="L1344" s="33" t="s">
        <v>39</v>
      </c>
      <c r="M1344" s="33" t="s">
        <v>608</v>
      </c>
      <c r="N1344" s="33">
        <v>153.60000610351599</v>
      </c>
      <c r="Q1344" s="33">
        <v>230.40000915527301</v>
      </c>
      <c r="T1344" s="33">
        <v>76.800003051757798</v>
      </c>
      <c r="V1344" s="33">
        <v>230.39999389648401</v>
      </c>
    </row>
    <row r="1345" spans="1:27" x14ac:dyDescent="0.3">
      <c r="A1345" s="33" t="str">
        <f t="shared" si="42"/>
        <v>产前</v>
      </c>
      <c r="B1345" s="34" t="str">
        <f t="shared" si="43"/>
        <v>血清学筛查</v>
      </c>
      <c r="C1345" s="33" t="s">
        <v>33</v>
      </c>
      <c r="D1345" s="33" t="s">
        <v>186</v>
      </c>
      <c r="E1345" s="33" t="s">
        <v>3</v>
      </c>
      <c r="F1345" s="33" t="s">
        <v>336</v>
      </c>
      <c r="G1345" s="33" t="s">
        <v>389</v>
      </c>
      <c r="H1345" s="33" t="s">
        <v>0</v>
      </c>
      <c r="I1345" s="33" t="s">
        <v>79</v>
      </c>
      <c r="J1345" s="33" t="s">
        <v>102</v>
      </c>
      <c r="K1345" s="33" t="s">
        <v>79</v>
      </c>
      <c r="L1345" s="33" t="s">
        <v>39</v>
      </c>
      <c r="M1345" s="33" t="s">
        <v>608</v>
      </c>
      <c r="N1345" s="33">
        <v>48.9799995422363</v>
      </c>
      <c r="P1345" s="33">
        <v>88.092002868652301</v>
      </c>
      <c r="Q1345" s="33">
        <v>73.469999313354506</v>
      </c>
      <c r="S1345" s="33">
        <v>88.092002868652301</v>
      </c>
      <c r="T1345" s="33">
        <v>24.4899997711182</v>
      </c>
    </row>
    <row r="1346" spans="1:27" x14ac:dyDescent="0.3">
      <c r="A1346" s="33" t="str">
        <f t="shared" si="42"/>
        <v>产前</v>
      </c>
      <c r="B1346" s="34" t="str">
        <f t="shared" si="43"/>
        <v>血清学筛查</v>
      </c>
      <c r="C1346" s="33" t="s">
        <v>33</v>
      </c>
      <c r="D1346" s="33" t="s">
        <v>186</v>
      </c>
      <c r="E1346" s="33" t="s">
        <v>3</v>
      </c>
      <c r="F1346" s="33" t="s">
        <v>336</v>
      </c>
      <c r="G1346" s="33" t="s">
        <v>389</v>
      </c>
      <c r="H1346" s="33" t="s">
        <v>0</v>
      </c>
      <c r="I1346" s="33" t="s">
        <v>79</v>
      </c>
      <c r="J1346" s="33" t="s">
        <v>103</v>
      </c>
      <c r="K1346" s="33" t="s">
        <v>79</v>
      </c>
      <c r="L1346" s="33" t="s">
        <v>39</v>
      </c>
      <c r="M1346" s="33" t="s">
        <v>608</v>
      </c>
      <c r="N1346" s="33">
        <v>48.9799995422363</v>
      </c>
      <c r="P1346" s="33">
        <v>126.360000610352</v>
      </c>
      <c r="Q1346" s="33">
        <v>73.469999313354506</v>
      </c>
      <c r="S1346" s="33">
        <v>126.360000610352</v>
      </c>
      <c r="T1346" s="33">
        <v>24.4899997711182</v>
      </c>
    </row>
    <row r="1347" spans="1:27" x14ac:dyDescent="0.3">
      <c r="A1347" s="33" t="str">
        <f t="shared" si="42"/>
        <v>产前</v>
      </c>
      <c r="B1347" s="34" t="str">
        <f t="shared" si="43"/>
        <v>血清学筛查</v>
      </c>
      <c r="C1347" s="33" t="s">
        <v>33</v>
      </c>
      <c r="D1347" s="33" t="s">
        <v>186</v>
      </c>
      <c r="E1347" s="33" t="s">
        <v>3</v>
      </c>
      <c r="F1347" s="33" t="s">
        <v>336</v>
      </c>
      <c r="G1347" s="33" t="s">
        <v>389</v>
      </c>
      <c r="H1347" s="33" t="s">
        <v>0</v>
      </c>
      <c r="I1347" s="33" t="s">
        <v>79</v>
      </c>
      <c r="J1347" s="33" t="s">
        <v>81</v>
      </c>
      <c r="K1347" s="33" t="s">
        <v>79</v>
      </c>
      <c r="L1347" s="33" t="s">
        <v>39</v>
      </c>
      <c r="M1347" s="33" t="s">
        <v>608</v>
      </c>
      <c r="N1347" s="33">
        <v>124.800003051758</v>
      </c>
      <c r="Q1347" s="33">
        <v>187.200004577637</v>
      </c>
      <c r="T1347" s="33">
        <v>62.400001525878899</v>
      </c>
      <c r="V1347" s="33">
        <v>187.19999694824199</v>
      </c>
    </row>
    <row r="1348" spans="1:27" x14ac:dyDescent="0.3">
      <c r="A1348" s="33" t="str">
        <f t="shared" si="42"/>
        <v>产前</v>
      </c>
      <c r="B1348" s="34" t="str">
        <f t="shared" si="43"/>
        <v/>
      </c>
      <c r="C1348" s="33" t="s">
        <v>33</v>
      </c>
      <c r="D1348" s="33" t="s">
        <v>186</v>
      </c>
      <c r="E1348" s="33" t="s">
        <v>3</v>
      </c>
      <c r="F1348" s="33" t="s">
        <v>336</v>
      </c>
      <c r="G1348" s="33" t="s">
        <v>389</v>
      </c>
      <c r="H1348" s="33" t="s">
        <v>0</v>
      </c>
      <c r="I1348" s="33" t="s">
        <v>79</v>
      </c>
      <c r="J1348" s="33" t="s">
        <v>104</v>
      </c>
      <c r="K1348" s="33" t="s">
        <v>58</v>
      </c>
      <c r="L1348" s="33" t="s">
        <v>39</v>
      </c>
      <c r="M1348" s="33" t="s">
        <v>608</v>
      </c>
      <c r="N1348" s="33">
        <v>5</v>
      </c>
      <c r="Q1348" s="33">
        <v>5</v>
      </c>
    </row>
    <row r="1349" spans="1:27" x14ac:dyDescent="0.3">
      <c r="A1349" s="33" t="str">
        <f t="shared" si="42"/>
        <v>产前</v>
      </c>
      <c r="B1349" s="34" t="str">
        <f t="shared" si="43"/>
        <v/>
      </c>
      <c r="C1349" s="33" t="s">
        <v>33</v>
      </c>
      <c r="D1349" s="33" t="s">
        <v>186</v>
      </c>
      <c r="E1349" s="33" t="s">
        <v>3</v>
      </c>
      <c r="F1349" s="33" t="s">
        <v>336</v>
      </c>
      <c r="G1349" s="33" t="s">
        <v>389</v>
      </c>
      <c r="H1349" s="33" t="s">
        <v>0</v>
      </c>
      <c r="I1349" s="33" t="s">
        <v>41</v>
      </c>
      <c r="J1349" s="33" t="s">
        <v>120</v>
      </c>
      <c r="K1349" s="33" t="s">
        <v>58</v>
      </c>
      <c r="L1349" s="33" t="s">
        <v>39</v>
      </c>
      <c r="M1349" s="33" t="s">
        <v>608</v>
      </c>
      <c r="N1349" s="33">
        <v>20.639999389648398</v>
      </c>
      <c r="P1349" s="33">
        <v>2.5</v>
      </c>
      <c r="Q1349" s="33">
        <v>30.959999084472699</v>
      </c>
      <c r="S1349" s="33">
        <v>2.5</v>
      </c>
      <c r="T1349" s="33">
        <v>10.319999694824199</v>
      </c>
      <c r="V1349" s="33">
        <v>0</v>
      </c>
    </row>
    <row r="1350" spans="1:27" x14ac:dyDescent="0.3">
      <c r="A1350" s="33" t="str">
        <f t="shared" si="42"/>
        <v>产前</v>
      </c>
      <c r="B1350" s="34" t="str">
        <f t="shared" si="43"/>
        <v/>
      </c>
      <c r="C1350" s="33" t="s">
        <v>33</v>
      </c>
      <c r="D1350" s="33" t="s">
        <v>186</v>
      </c>
      <c r="E1350" s="33" t="s">
        <v>3</v>
      </c>
      <c r="F1350" s="33" t="s">
        <v>336</v>
      </c>
      <c r="G1350" s="33" t="s">
        <v>389</v>
      </c>
      <c r="H1350" s="33" t="s">
        <v>0</v>
      </c>
      <c r="I1350" s="33" t="s">
        <v>41</v>
      </c>
      <c r="J1350" s="33" t="s">
        <v>69</v>
      </c>
      <c r="K1350" s="33" t="s">
        <v>58</v>
      </c>
      <c r="L1350" s="33" t="s">
        <v>39</v>
      </c>
      <c r="M1350" s="33" t="s">
        <v>608</v>
      </c>
      <c r="N1350" s="33">
        <v>64</v>
      </c>
      <c r="P1350" s="33">
        <v>19.200000762939499</v>
      </c>
      <c r="Q1350" s="33">
        <v>96</v>
      </c>
      <c r="S1350" s="33">
        <v>51.200000762939503</v>
      </c>
      <c r="T1350" s="33">
        <v>32</v>
      </c>
      <c r="V1350" s="33">
        <v>0</v>
      </c>
      <c r="W1350" s="33">
        <v>32</v>
      </c>
      <c r="AA1350" s="33">
        <v>32</v>
      </c>
    </row>
    <row r="1351" spans="1:27" x14ac:dyDescent="0.3">
      <c r="A1351" s="33" t="str">
        <f t="shared" si="42"/>
        <v>服务类</v>
      </c>
      <c r="B1351" s="34" t="str">
        <f t="shared" si="43"/>
        <v>软件</v>
      </c>
      <c r="C1351" s="33" t="s">
        <v>33</v>
      </c>
      <c r="D1351" s="33" t="s">
        <v>186</v>
      </c>
      <c r="E1351" s="33" t="s">
        <v>3</v>
      </c>
      <c r="F1351" s="33" t="s">
        <v>219</v>
      </c>
      <c r="G1351" s="33" t="s">
        <v>390</v>
      </c>
      <c r="H1351" s="33" t="s">
        <v>54</v>
      </c>
      <c r="I1351" s="33" t="s">
        <v>55</v>
      </c>
      <c r="J1351" s="33" t="s">
        <v>56</v>
      </c>
      <c r="K1351" s="33" t="s">
        <v>719</v>
      </c>
      <c r="L1351" s="33" t="s">
        <v>39</v>
      </c>
      <c r="M1351" s="33" t="s">
        <v>54</v>
      </c>
      <c r="P1351" s="33">
        <v>10.5</v>
      </c>
      <c r="S1351" s="33">
        <v>10.5</v>
      </c>
    </row>
    <row r="1352" spans="1:27" x14ac:dyDescent="0.3">
      <c r="A1352" s="33" t="str">
        <f t="shared" si="42"/>
        <v>产前</v>
      </c>
      <c r="B1352" s="34" t="str">
        <f t="shared" si="43"/>
        <v/>
      </c>
      <c r="C1352" s="33" t="s">
        <v>33</v>
      </c>
      <c r="D1352" s="33" t="s">
        <v>186</v>
      </c>
      <c r="E1352" s="33" t="s">
        <v>3</v>
      </c>
      <c r="F1352" s="33" t="s">
        <v>219</v>
      </c>
      <c r="G1352" s="33" t="s">
        <v>391</v>
      </c>
      <c r="H1352" s="33" t="s">
        <v>0</v>
      </c>
      <c r="I1352" s="33" t="s">
        <v>265</v>
      </c>
      <c r="J1352" s="33" t="s">
        <v>266</v>
      </c>
      <c r="K1352" s="33" t="s">
        <v>58</v>
      </c>
      <c r="L1352" s="33" t="s">
        <v>39</v>
      </c>
      <c r="M1352" s="33" t="s">
        <v>609</v>
      </c>
      <c r="N1352" s="33">
        <v>21.840000152587901</v>
      </c>
      <c r="Q1352" s="33">
        <v>32.7600002288818</v>
      </c>
      <c r="T1352" s="33">
        <v>10.920000076293899</v>
      </c>
    </row>
    <row r="1353" spans="1:27" x14ac:dyDescent="0.3">
      <c r="A1353" s="33" t="str">
        <f t="shared" si="42"/>
        <v>产前</v>
      </c>
      <c r="B1353" s="34" t="str">
        <f t="shared" si="43"/>
        <v>血清学筛查</v>
      </c>
      <c r="C1353" s="33" t="s">
        <v>33</v>
      </c>
      <c r="D1353" s="33" t="s">
        <v>186</v>
      </c>
      <c r="E1353" s="33" t="s">
        <v>3</v>
      </c>
      <c r="F1353" s="33" t="s">
        <v>219</v>
      </c>
      <c r="G1353" s="33" t="s">
        <v>391</v>
      </c>
      <c r="H1353" s="33" t="s">
        <v>0</v>
      </c>
      <c r="I1353" s="33" t="s">
        <v>79</v>
      </c>
      <c r="J1353" s="33" t="s">
        <v>80</v>
      </c>
      <c r="K1353" s="33" t="s">
        <v>79</v>
      </c>
      <c r="L1353" s="33" t="s">
        <v>39</v>
      </c>
      <c r="M1353" s="33" t="s">
        <v>608</v>
      </c>
      <c r="N1353" s="33">
        <v>53.319999694824197</v>
      </c>
      <c r="P1353" s="33">
        <v>0</v>
      </c>
      <c r="Q1353" s="33">
        <v>79.9799995422363</v>
      </c>
      <c r="S1353" s="33">
        <v>64</v>
      </c>
      <c r="T1353" s="33">
        <v>26.659999847412099</v>
      </c>
      <c r="V1353" s="33">
        <v>26.659999847412099</v>
      </c>
      <c r="X1353" s="33">
        <v>64</v>
      </c>
      <c r="AA1353" s="33">
        <v>64</v>
      </c>
    </row>
    <row r="1354" spans="1:27" x14ac:dyDescent="0.3">
      <c r="A1354" s="33" t="str">
        <f t="shared" si="42"/>
        <v>产前</v>
      </c>
      <c r="B1354" s="34" t="str">
        <f t="shared" si="43"/>
        <v>血清学筛查</v>
      </c>
      <c r="C1354" s="33" t="s">
        <v>33</v>
      </c>
      <c r="D1354" s="33" t="s">
        <v>186</v>
      </c>
      <c r="E1354" s="33" t="s">
        <v>3</v>
      </c>
      <c r="F1354" s="33" t="s">
        <v>219</v>
      </c>
      <c r="G1354" s="33" t="s">
        <v>391</v>
      </c>
      <c r="H1354" s="33" t="s">
        <v>0</v>
      </c>
      <c r="I1354" s="33" t="s">
        <v>79</v>
      </c>
      <c r="J1354" s="33" t="s">
        <v>102</v>
      </c>
      <c r="K1354" s="33" t="s">
        <v>79</v>
      </c>
      <c r="L1354" s="33" t="s">
        <v>39</v>
      </c>
      <c r="M1354" s="33" t="s">
        <v>608</v>
      </c>
      <c r="N1354" s="33">
        <v>25.4799995422363</v>
      </c>
      <c r="P1354" s="33">
        <v>0</v>
      </c>
      <c r="Q1354" s="33">
        <v>38.219999313354499</v>
      </c>
      <c r="S1354" s="33">
        <v>48.939998626708999</v>
      </c>
      <c r="T1354" s="33">
        <v>12.7399997711182</v>
      </c>
      <c r="V1354" s="33">
        <v>12.7399997711182</v>
      </c>
      <c r="X1354" s="33">
        <v>48.939998626708999</v>
      </c>
      <c r="AA1354" s="33">
        <v>48.939998626708999</v>
      </c>
    </row>
    <row r="1355" spans="1:27" x14ac:dyDescent="0.3">
      <c r="A1355" s="33" t="str">
        <f t="shared" si="42"/>
        <v>产前</v>
      </c>
      <c r="B1355" s="34" t="str">
        <f t="shared" si="43"/>
        <v>血清学筛查</v>
      </c>
      <c r="C1355" s="33" t="s">
        <v>33</v>
      </c>
      <c r="D1355" s="33" t="s">
        <v>186</v>
      </c>
      <c r="E1355" s="33" t="s">
        <v>3</v>
      </c>
      <c r="F1355" s="33" t="s">
        <v>219</v>
      </c>
      <c r="G1355" s="33" t="s">
        <v>391</v>
      </c>
      <c r="H1355" s="33" t="s">
        <v>0</v>
      </c>
      <c r="I1355" s="33" t="s">
        <v>79</v>
      </c>
      <c r="J1355" s="33" t="s">
        <v>103</v>
      </c>
      <c r="K1355" s="33" t="s">
        <v>79</v>
      </c>
      <c r="L1355" s="33" t="s">
        <v>39</v>
      </c>
      <c r="M1355" s="33" t="s">
        <v>608</v>
      </c>
      <c r="N1355" s="33">
        <v>36.560001373291001</v>
      </c>
      <c r="P1355" s="33">
        <v>0</v>
      </c>
      <c r="Q1355" s="33">
        <v>54.840002059936502</v>
      </c>
      <c r="S1355" s="33">
        <v>70.199996948242202</v>
      </c>
      <c r="T1355" s="33">
        <v>18.280000686645501</v>
      </c>
      <c r="V1355" s="33">
        <v>18.280000686645501</v>
      </c>
      <c r="X1355" s="33">
        <v>70.199996948242202</v>
      </c>
      <c r="AA1355" s="33">
        <v>70.199996948242202</v>
      </c>
    </row>
    <row r="1356" spans="1:27" x14ac:dyDescent="0.3">
      <c r="A1356" s="33" t="str">
        <f t="shared" si="42"/>
        <v>产前</v>
      </c>
      <c r="B1356" s="34" t="str">
        <f t="shared" si="43"/>
        <v/>
      </c>
      <c r="C1356" s="33" t="s">
        <v>33</v>
      </c>
      <c r="D1356" s="33" t="s">
        <v>186</v>
      </c>
      <c r="E1356" s="33" t="s">
        <v>3</v>
      </c>
      <c r="F1356" s="33" t="s">
        <v>219</v>
      </c>
      <c r="G1356" s="33" t="s">
        <v>391</v>
      </c>
      <c r="H1356" s="33" t="s">
        <v>0</v>
      </c>
      <c r="I1356" s="33" t="s">
        <v>79</v>
      </c>
      <c r="J1356" s="33" t="s">
        <v>104</v>
      </c>
      <c r="K1356" s="33" t="s">
        <v>58</v>
      </c>
      <c r="L1356" s="33" t="s">
        <v>39</v>
      </c>
      <c r="M1356" s="33" t="s">
        <v>608</v>
      </c>
      <c r="N1356" s="33">
        <v>1</v>
      </c>
      <c r="Q1356" s="33">
        <v>1.5</v>
      </c>
      <c r="T1356" s="33">
        <v>0.5</v>
      </c>
    </row>
    <row r="1357" spans="1:27" x14ac:dyDescent="0.3">
      <c r="A1357" s="33" t="str">
        <f t="shared" si="42"/>
        <v>产前</v>
      </c>
      <c r="B1357" s="34" t="str">
        <f t="shared" si="43"/>
        <v/>
      </c>
      <c r="C1357" s="33" t="s">
        <v>33</v>
      </c>
      <c r="D1357" s="33" t="s">
        <v>186</v>
      </c>
      <c r="E1357" s="33" t="s">
        <v>3</v>
      </c>
      <c r="F1357" s="33" t="s">
        <v>219</v>
      </c>
      <c r="G1357" s="33" t="s">
        <v>391</v>
      </c>
      <c r="H1357" s="33" t="s">
        <v>0</v>
      </c>
      <c r="I1357" s="33" t="s">
        <v>79</v>
      </c>
      <c r="J1357" s="33" t="s">
        <v>82</v>
      </c>
      <c r="K1357" s="33" t="s">
        <v>58</v>
      </c>
      <c r="L1357" s="33" t="s">
        <v>39</v>
      </c>
      <c r="M1357" s="33" t="s">
        <v>608</v>
      </c>
      <c r="N1357" s="33">
        <v>0.20000000298023199</v>
      </c>
      <c r="Q1357" s="33">
        <v>0.30000000447034803</v>
      </c>
      <c r="T1357" s="33">
        <v>0.10000000149011599</v>
      </c>
    </row>
    <row r="1358" spans="1:27" x14ac:dyDescent="0.3">
      <c r="A1358" s="33" t="str">
        <f t="shared" si="42"/>
        <v>产前</v>
      </c>
      <c r="B1358" s="34" t="str">
        <f t="shared" si="43"/>
        <v>CMA_LDT</v>
      </c>
      <c r="C1358" s="33" t="s">
        <v>33</v>
      </c>
      <c r="D1358" s="33" t="s">
        <v>186</v>
      </c>
      <c r="E1358" s="33" t="s">
        <v>3</v>
      </c>
      <c r="F1358" s="33" t="s">
        <v>219</v>
      </c>
      <c r="G1358" s="33" t="s">
        <v>391</v>
      </c>
      <c r="H1358" s="33" t="s">
        <v>0</v>
      </c>
      <c r="I1358" s="33" t="s">
        <v>37</v>
      </c>
      <c r="J1358" s="33" t="s">
        <v>38</v>
      </c>
      <c r="K1358" s="33" t="s">
        <v>38</v>
      </c>
      <c r="L1358" s="33" t="s">
        <v>39</v>
      </c>
      <c r="M1358" s="33" t="s">
        <v>609</v>
      </c>
      <c r="N1358" s="33">
        <v>8</v>
      </c>
      <c r="Q1358" s="33">
        <v>12</v>
      </c>
      <c r="T1358" s="33">
        <v>4</v>
      </c>
    </row>
    <row r="1359" spans="1:27" x14ac:dyDescent="0.3">
      <c r="A1359" s="33" t="str">
        <f t="shared" si="42"/>
        <v>产前</v>
      </c>
      <c r="B1359" s="34" t="str">
        <f t="shared" si="43"/>
        <v>CMA_产品类</v>
      </c>
      <c r="C1359" s="33" t="s">
        <v>33</v>
      </c>
      <c r="D1359" s="33" t="s">
        <v>186</v>
      </c>
      <c r="E1359" s="33" t="s">
        <v>3</v>
      </c>
      <c r="F1359" s="33" t="s">
        <v>219</v>
      </c>
      <c r="G1359" s="33" t="s">
        <v>391</v>
      </c>
      <c r="H1359" s="33" t="s">
        <v>0</v>
      </c>
      <c r="I1359" s="33" t="s">
        <v>37</v>
      </c>
      <c r="J1359" s="33" t="s">
        <v>38</v>
      </c>
      <c r="K1359" s="33" t="s">
        <v>38</v>
      </c>
      <c r="L1359" s="33" t="s">
        <v>39</v>
      </c>
      <c r="M1359" s="33" t="s">
        <v>608</v>
      </c>
      <c r="V1359" s="33">
        <v>4</v>
      </c>
    </row>
    <row r="1360" spans="1:27" x14ac:dyDescent="0.3">
      <c r="A1360" s="33" t="str">
        <f t="shared" si="42"/>
        <v>产前</v>
      </c>
      <c r="B1360" s="34" t="str">
        <f t="shared" si="43"/>
        <v/>
      </c>
      <c r="C1360" s="33" t="s">
        <v>33</v>
      </c>
      <c r="D1360" s="33" t="s">
        <v>186</v>
      </c>
      <c r="E1360" s="33" t="s">
        <v>3</v>
      </c>
      <c r="F1360" s="33" t="s">
        <v>219</v>
      </c>
      <c r="G1360" s="33" t="s">
        <v>391</v>
      </c>
      <c r="H1360" s="33" t="s">
        <v>0</v>
      </c>
      <c r="I1360" s="33" t="s">
        <v>37</v>
      </c>
      <c r="J1360" s="33" t="s">
        <v>84</v>
      </c>
      <c r="K1360" s="33" t="s">
        <v>58</v>
      </c>
      <c r="L1360" s="33" t="s">
        <v>39</v>
      </c>
      <c r="M1360" s="33" t="s">
        <v>609</v>
      </c>
      <c r="N1360" s="33">
        <v>9.6800003051757795</v>
      </c>
      <c r="Q1360" s="33">
        <v>14.5200004577637</v>
      </c>
      <c r="T1360" s="33">
        <v>4.8400001525878897</v>
      </c>
    </row>
    <row r="1361" spans="1:27" x14ac:dyDescent="0.3">
      <c r="A1361" s="33" t="str">
        <f t="shared" si="42"/>
        <v>产前</v>
      </c>
      <c r="B1361" s="34" t="str">
        <f t="shared" si="43"/>
        <v/>
      </c>
      <c r="C1361" s="33" t="s">
        <v>33</v>
      </c>
      <c r="D1361" s="33" t="s">
        <v>186</v>
      </c>
      <c r="E1361" s="33" t="s">
        <v>3</v>
      </c>
      <c r="F1361" s="33" t="s">
        <v>219</v>
      </c>
      <c r="G1361" s="33" t="s">
        <v>391</v>
      </c>
      <c r="H1361" s="33" t="s">
        <v>0</v>
      </c>
      <c r="I1361" s="33" t="s">
        <v>37</v>
      </c>
      <c r="J1361" s="33" t="s">
        <v>84</v>
      </c>
      <c r="K1361" s="33" t="s">
        <v>58</v>
      </c>
      <c r="L1361" s="33" t="s">
        <v>39</v>
      </c>
      <c r="M1361" s="33" t="s">
        <v>608</v>
      </c>
      <c r="V1361" s="33">
        <v>4.8400001525878897</v>
      </c>
    </row>
    <row r="1362" spans="1:27" x14ac:dyDescent="0.3">
      <c r="A1362" s="33" t="str">
        <f t="shared" si="42"/>
        <v>新生儿</v>
      </c>
      <c r="B1362" s="34" t="str">
        <f t="shared" si="43"/>
        <v/>
      </c>
      <c r="C1362" s="33" t="s">
        <v>33</v>
      </c>
      <c r="D1362" s="33" t="s">
        <v>186</v>
      </c>
      <c r="E1362" s="33" t="s">
        <v>3</v>
      </c>
      <c r="F1362" s="33" t="s">
        <v>219</v>
      </c>
      <c r="G1362" s="33" t="s">
        <v>391</v>
      </c>
      <c r="H1362" s="33" t="s">
        <v>1</v>
      </c>
      <c r="I1362" s="33" t="s">
        <v>233</v>
      </c>
      <c r="J1362" s="33" t="s">
        <v>234</v>
      </c>
      <c r="K1362" s="33" t="s">
        <v>58</v>
      </c>
      <c r="L1362" s="33" t="s">
        <v>39</v>
      </c>
      <c r="M1362" s="33" t="s">
        <v>608</v>
      </c>
      <c r="V1362" s="33">
        <v>10.920000076293899</v>
      </c>
    </row>
    <row r="1363" spans="1:27" x14ac:dyDescent="0.3">
      <c r="A1363" s="33" t="str">
        <f t="shared" si="42"/>
        <v>产前</v>
      </c>
      <c r="B1363" s="34" t="str">
        <f t="shared" si="43"/>
        <v>血清学筛查</v>
      </c>
      <c r="C1363" s="33" t="s">
        <v>33</v>
      </c>
      <c r="D1363" s="33" t="s">
        <v>186</v>
      </c>
      <c r="E1363" s="33" t="s">
        <v>205</v>
      </c>
      <c r="F1363" s="33" t="s">
        <v>392</v>
      </c>
      <c r="G1363" s="33" t="s">
        <v>393</v>
      </c>
      <c r="H1363" s="33" t="s">
        <v>0</v>
      </c>
      <c r="I1363" s="33" t="s">
        <v>79</v>
      </c>
      <c r="J1363" s="33" t="s">
        <v>80</v>
      </c>
      <c r="K1363" s="33" t="s">
        <v>79</v>
      </c>
      <c r="L1363" s="33" t="s">
        <v>39</v>
      </c>
      <c r="M1363" s="33" t="s">
        <v>608</v>
      </c>
      <c r="N1363" s="33">
        <v>68.639999389648395</v>
      </c>
      <c r="P1363" s="33">
        <v>67.968002319335895</v>
      </c>
      <c r="Q1363" s="33">
        <v>102.959999084473</v>
      </c>
      <c r="S1363" s="33">
        <v>169.92000579833999</v>
      </c>
      <c r="T1363" s="33">
        <v>34.319999694824197</v>
      </c>
      <c r="V1363" s="33">
        <v>34.319999694824197</v>
      </c>
      <c r="X1363" s="33">
        <v>101.95200347900401</v>
      </c>
      <c r="AA1363" s="33">
        <v>101.95200347900401</v>
      </c>
    </row>
    <row r="1364" spans="1:27" x14ac:dyDescent="0.3">
      <c r="A1364" s="33" t="str">
        <f t="shared" si="42"/>
        <v>产前</v>
      </c>
      <c r="B1364" s="34" t="str">
        <f t="shared" si="43"/>
        <v/>
      </c>
      <c r="C1364" s="33" t="s">
        <v>33</v>
      </c>
      <c r="D1364" s="33" t="s">
        <v>186</v>
      </c>
      <c r="E1364" s="33" t="s">
        <v>205</v>
      </c>
      <c r="F1364" s="33" t="s">
        <v>392</v>
      </c>
      <c r="G1364" s="33" t="s">
        <v>393</v>
      </c>
      <c r="H1364" s="33" t="s">
        <v>0</v>
      </c>
      <c r="I1364" s="33" t="s">
        <v>79</v>
      </c>
      <c r="J1364" s="33" t="s">
        <v>82</v>
      </c>
      <c r="K1364" s="33" t="s">
        <v>58</v>
      </c>
      <c r="L1364" s="33" t="s">
        <v>39</v>
      </c>
      <c r="M1364" s="33" t="s">
        <v>608</v>
      </c>
      <c r="N1364" s="33">
        <v>1</v>
      </c>
      <c r="Q1364" s="33">
        <v>2</v>
      </c>
      <c r="T1364" s="33">
        <v>1</v>
      </c>
      <c r="V1364" s="33">
        <v>1</v>
      </c>
    </row>
    <row r="1365" spans="1:27" x14ac:dyDescent="0.3">
      <c r="A1365" s="33" t="str">
        <f t="shared" si="42"/>
        <v>产前</v>
      </c>
      <c r="B1365" s="34" t="str">
        <f t="shared" si="43"/>
        <v/>
      </c>
      <c r="C1365" s="33" t="s">
        <v>33</v>
      </c>
      <c r="D1365" s="33" t="s">
        <v>186</v>
      </c>
      <c r="E1365" s="33" t="s">
        <v>205</v>
      </c>
      <c r="F1365" s="33" t="s">
        <v>392</v>
      </c>
      <c r="G1365" s="33" t="s">
        <v>393</v>
      </c>
      <c r="H1365" s="33" t="s">
        <v>0</v>
      </c>
      <c r="I1365" s="33" t="s">
        <v>41</v>
      </c>
      <c r="J1365" s="33" t="s">
        <v>69</v>
      </c>
      <c r="K1365" s="33" t="s">
        <v>58</v>
      </c>
      <c r="L1365" s="33" t="s">
        <v>39</v>
      </c>
      <c r="M1365" s="33" t="s">
        <v>608</v>
      </c>
      <c r="N1365" s="33">
        <v>7</v>
      </c>
      <c r="P1365" s="33">
        <v>7</v>
      </c>
      <c r="Q1365" s="33">
        <v>7</v>
      </c>
      <c r="S1365" s="33">
        <v>21</v>
      </c>
      <c r="X1365" s="33">
        <v>14</v>
      </c>
      <c r="AA1365" s="33">
        <v>14</v>
      </c>
    </row>
    <row r="1366" spans="1:27" x14ac:dyDescent="0.3">
      <c r="A1366" s="33" t="str">
        <f t="shared" si="42"/>
        <v>新生儿</v>
      </c>
      <c r="B1366" s="34" t="str">
        <f t="shared" si="43"/>
        <v>常规新筛</v>
      </c>
      <c r="C1366" s="33" t="s">
        <v>33</v>
      </c>
      <c r="D1366" s="33" t="s">
        <v>186</v>
      </c>
      <c r="E1366" s="33" t="s">
        <v>205</v>
      </c>
      <c r="F1366" s="33" t="s">
        <v>392</v>
      </c>
      <c r="G1366" s="33" t="s">
        <v>393</v>
      </c>
      <c r="H1366" s="33" t="s">
        <v>1</v>
      </c>
      <c r="I1366" s="33" t="s">
        <v>60</v>
      </c>
      <c r="J1366" s="33" t="s">
        <v>87</v>
      </c>
      <c r="K1366" s="33" t="s">
        <v>667</v>
      </c>
      <c r="L1366" s="33" t="s">
        <v>39</v>
      </c>
      <c r="M1366" s="33" t="s">
        <v>608</v>
      </c>
      <c r="N1366" s="33">
        <v>57.120000839233398</v>
      </c>
      <c r="P1366" s="33">
        <v>57.599998474121101</v>
      </c>
      <c r="Q1366" s="33">
        <v>79.970001220703097</v>
      </c>
      <c r="S1366" s="33">
        <v>57.599998474121101</v>
      </c>
      <c r="T1366" s="33">
        <v>22.850000381469702</v>
      </c>
      <c r="V1366" s="33">
        <v>22.850000381469702</v>
      </c>
    </row>
    <row r="1367" spans="1:27" x14ac:dyDescent="0.3">
      <c r="A1367" s="33" t="str">
        <f t="shared" si="42"/>
        <v>新生儿</v>
      </c>
      <c r="B1367" s="34" t="str">
        <f t="shared" si="43"/>
        <v>常规新筛</v>
      </c>
      <c r="C1367" s="33" t="s">
        <v>33</v>
      </c>
      <c r="D1367" s="33" t="s">
        <v>186</v>
      </c>
      <c r="E1367" s="33" t="s">
        <v>205</v>
      </c>
      <c r="F1367" s="33" t="s">
        <v>392</v>
      </c>
      <c r="G1367" s="33" t="s">
        <v>393</v>
      </c>
      <c r="H1367" s="33" t="s">
        <v>1</v>
      </c>
      <c r="I1367" s="33" t="s">
        <v>60</v>
      </c>
      <c r="J1367" s="33" t="s">
        <v>89</v>
      </c>
      <c r="K1367" s="33" t="s">
        <v>667</v>
      </c>
      <c r="L1367" s="33" t="s">
        <v>39</v>
      </c>
      <c r="M1367" s="33" t="s">
        <v>608</v>
      </c>
      <c r="N1367" s="33">
        <v>18.719999313354499</v>
      </c>
      <c r="P1367" s="33">
        <v>14.3999996185303</v>
      </c>
      <c r="Q1367" s="33">
        <v>26.209999084472699</v>
      </c>
      <c r="S1367" s="33">
        <v>28.799999237060501</v>
      </c>
      <c r="T1367" s="33">
        <v>7.4899997711181596</v>
      </c>
      <c r="V1367" s="33">
        <v>7.4899997711181596</v>
      </c>
      <c r="X1367" s="33">
        <v>14.3999996185303</v>
      </c>
      <c r="AA1367" s="33">
        <v>14.3999996185303</v>
      </c>
    </row>
    <row r="1368" spans="1:27" x14ac:dyDescent="0.3">
      <c r="A1368" s="33" t="str">
        <f t="shared" si="42"/>
        <v>新生儿</v>
      </c>
      <c r="B1368" s="34" t="str">
        <f t="shared" si="43"/>
        <v>常规新筛</v>
      </c>
      <c r="C1368" s="33" t="s">
        <v>33</v>
      </c>
      <c r="D1368" s="33" t="s">
        <v>186</v>
      </c>
      <c r="E1368" s="33" t="s">
        <v>205</v>
      </c>
      <c r="F1368" s="33" t="s">
        <v>392</v>
      </c>
      <c r="G1368" s="33" t="s">
        <v>393</v>
      </c>
      <c r="H1368" s="33" t="s">
        <v>1</v>
      </c>
      <c r="I1368" s="33" t="s">
        <v>60</v>
      </c>
      <c r="J1368" s="33" t="s">
        <v>90</v>
      </c>
      <c r="K1368" s="33" t="s">
        <v>667</v>
      </c>
      <c r="L1368" s="33" t="s">
        <v>39</v>
      </c>
      <c r="M1368" s="33" t="s">
        <v>608</v>
      </c>
      <c r="N1368" s="33">
        <v>40.559999465942397</v>
      </c>
      <c r="P1368" s="33">
        <v>43.7760009765625</v>
      </c>
      <c r="Q1368" s="33">
        <v>56.779998779296903</v>
      </c>
      <c r="S1368" s="33">
        <v>43.7760009765625</v>
      </c>
      <c r="T1368" s="33">
        <v>16.219999313354499</v>
      </c>
      <c r="V1368" s="33">
        <v>16.219999313354499</v>
      </c>
    </row>
    <row r="1369" spans="1:27" x14ac:dyDescent="0.3">
      <c r="A1369" s="33" t="str">
        <f t="shared" si="42"/>
        <v>新生儿</v>
      </c>
      <c r="B1369" s="34" t="str">
        <f t="shared" si="43"/>
        <v/>
      </c>
      <c r="C1369" s="33" t="s">
        <v>33</v>
      </c>
      <c r="D1369" s="33" t="s">
        <v>186</v>
      </c>
      <c r="E1369" s="33" t="s">
        <v>205</v>
      </c>
      <c r="F1369" s="33" t="s">
        <v>392</v>
      </c>
      <c r="G1369" s="33" t="s">
        <v>393</v>
      </c>
      <c r="H1369" s="33" t="s">
        <v>1</v>
      </c>
      <c r="I1369" s="33" t="s">
        <v>60</v>
      </c>
      <c r="J1369" s="33" t="s">
        <v>191</v>
      </c>
      <c r="K1369" s="33" t="s">
        <v>58</v>
      </c>
      <c r="L1369" s="33" t="s">
        <v>39</v>
      </c>
      <c r="M1369" s="33" t="s">
        <v>608</v>
      </c>
      <c r="N1369" s="33">
        <v>3.2000000476837198</v>
      </c>
      <c r="Q1369" s="33">
        <v>3.2000000476837198</v>
      </c>
    </row>
    <row r="1370" spans="1:27" x14ac:dyDescent="0.3">
      <c r="A1370" s="33" t="str">
        <f t="shared" si="42"/>
        <v>新生儿</v>
      </c>
      <c r="B1370" s="34" t="str">
        <f t="shared" si="43"/>
        <v>MSMS</v>
      </c>
      <c r="C1370" s="33" t="s">
        <v>33</v>
      </c>
      <c r="D1370" s="33" t="s">
        <v>186</v>
      </c>
      <c r="E1370" s="33" t="s">
        <v>205</v>
      </c>
      <c r="F1370" s="33" t="s">
        <v>392</v>
      </c>
      <c r="G1370" s="33" t="s">
        <v>393</v>
      </c>
      <c r="H1370" s="33" t="s">
        <v>1</v>
      </c>
      <c r="I1370" s="33" t="s">
        <v>47</v>
      </c>
      <c r="J1370" s="33" t="s">
        <v>48</v>
      </c>
      <c r="K1370" s="33" t="s">
        <v>591</v>
      </c>
      <c r="L1370" s="33" t="s">
        <v>39</v>
      </c>
      <c r="M1370" s="33" t="s">
        <v>608</v>
      </c>
      <c r="N1370" s="33">
        <v>78.000001907348604</v>
      </c>
      <c r="P1370" s="33">
        <v>48</v>
      </c>
      <c r="Q1370" s="33">
        <v>140.40000343322799</v>
      </c>
      <c r="S1370" s="33">
        <v>48</v>
      </c>
      <c r="T1370" s="33">
        <v>62.400001525878899</v>
      </c>
      <c r="V1370" s="33">
        <v>62.400001525878899</v>
      </c>
    </row>
    <row r="1371" spans="1:27" x14ac:dyDescent="0.3">
      <c r="A1371" s="33" t="str">
        <f t="shared" si="42"/>
        <v>仪器设备</v>
      </c>
      <c r="B1371" s="34" t="str">
        <f t="shared" si="43"/>
        <v/>
      </c>
      <c r="C1371" s="33" t="s">
        <v>33</v>
      </c>
      <c r="D1371" s="33" t="s">
        <v>186</v>
      </c>
      <c r="E1371" s="33" t="s">
        <v>205</v>
      </c>
      <c r="F1371" s="33" t="s">
        <v>392</v>
      </c>
      <c r="G1371" s="33" t="s">
        <v>393</v>
      </c>
      <c r="H1371" s="33" t="s">
        <v>1</v>
      </c>
      <c r="I1371" s="33" t="s">
        <v>66</v>
      </c>
      <c r="J1371" s="33" t="s">
        <v>122</v>
      </c>
      <c r="K1371" s="33" t="s">
        <v>58</v>
      </c>
      <c r="L1371" s="33" t="s">
        <v>68</v>
      </c>
      <c r="M1371" s="33" t="s">
        <v>608</v>
      </c>
      <c r="P1371" s="33">
        <v>1.20000004768372</v>
      </c>
      <c r="S1371" s="33">
        <v>1.20000004768372</v>
      </c>
    </row>
    <row r="1372" spans="1:27" x14ac:dyDescent="0.3">
      <c r="A1372" s="33" t="str">
        <f t="shared" si="42"/>
        <v>产前</v>
      </c>
      <c r="B1372" s="34" t="str">
        <f t="shared" si="43"/>
        <v>NIPT</v>
      </c>
      <c r="C1372" s="33" t="s">
        <v>33</v>
      </c>
      <c r="D1372" s="33" t="s">
        <v>186</v>
      </c>
      <c r="E1372" s="33" t="s">
        <v>3</v>
      </c>
      <c r="F1372" s="33" t="s">
        <v>301</v>
      </c>
      <c r="G1372" s="33" t="s">
        <v>394</v>
      </c>
      <c r="H1372" s="33" t="s">
        <v>0</v>
      </c>
      <c r="I1372" s="33" t="s">
        <v>78</v>
      </c>
      <c r="J1372" s="33" t="s">
        <v>78</v>
      </c>
      <c r="K1372" s="33" t="s">
        <v>78</v>
      </c>
      <c r="L1372" s="33" t="s">
        <v>39</v>
      </c>
      <c r="M1372" s="33" t="s">
        <v>609</v>
      </c>
      <c r="P1372" s="33">
        <v>2.5999999046325701</v>
      </c>
      <c r="S1372" s="33">
        <v>3.6999999284744298</v>
      </c>
      <c r="X1372" s="33">
        <v>1.1000000238418599</v>
      </c>
      <c r="AA1372" s="33">
        <v>1.1000000238418599</v>
      </c>
    </row>
    <row r="1373" spans="1:27" x14ac:dyDescent="0.3">
      <c r="A1373" s="33" t="str">
        <f t="shared" si="42"/>
        <v>产前</v>
      </c>
      <c r="B1373" s="34" t="str">
        <f t="shared" si="43"/>
        <v>CMA_产品类</v>
      </c>
      <c r="C1373" s="33" t="s">
        <v>33</v>
      </c>
      <c r="D1373" s="33" t="s">
        <v>186</v>
      </c>
      <c r="E1373" s="33" t="s">
        <v>187</v>
      </c>
      <c r="F1373" s="33" t="s">
        <v>188</v>
      </c>
      <c r="G1373" s="33" t="s">
        <v>395</v>
      </c>
      <c r="H1373" s="33" t="s">
        <v>0</v>
      </c>
      <c r="I1373" s="33" t="s">
        <v>37</v>
      </c>
      <c r="J1373" s="33" t="s">
        <v>38</v>
      </c>
      <c r="K1373" s="33" t="s">
        <v>38</v>
      </c>
      <c r="L1373" s="33" t="s">
        <v>39</v>
      </c>
      <c r="M1373" s="33" t="s">
        <v>608</v>
      </c>
      <c r="N1373" s="33">
        <v>0</v>
      </c>
      <c r="Q1373" s="33">
        <v>13</v>
      </c>
      <c r="T1373" s="33">
        <v>13</v>
      </c>
    </row>
    <row r="1374" spans="1:27" x14ac:dyDescent="0.3">
      <c r="A1374" s="33" t="str">
        <f t="shared" si="42"/>
        <v>产前</v>
      </c>
      <c r="B1374" s="34" t="str">
        <f t="shared" si="43"/>
        <v>NIPT</v>
      </c>
      <c r="C1374" s="33" t="s">
        <v>33</v>
      </c>
      <c r="D1374" s="33" t="s">
        <v>186</v>
      </c>
      <c r="E1374" s="33" t="s">
        <v>3</v>
      </c>
      <c r="F1374" s="33" t="s">
        <v>396</v>
      </c>
      <c r="G1374" s="33" t="s">
        <v>397</v>
      </c>
      <c r="H1374" s="33" t="s">
        <v>0</v>
      </c>
      <c r="I1374" s="33" t="s">
        <v>78</v>
      </c>
      <c r="J1374" s="33" t="s">
        <v>78</v>
      </c>
      <c r="K1374" s="33" t="s">
        <v>78</v>
      </c>
      <c r="L1374" s="33" t="s">
        <v>39</v>
      </c>
      <c r="M1374" s="33" t="s">
        <v>609</v>
      </c>
      <c r="N1374" s="33">
        <v>208</v>
      </c>
      <c r="P1374" s="33">
        <v>0</v>
      </c>
      <c r="Q1374" s="33">
        <v>312</v>
      </c>
      <c r="S1374" s="33">
        <v>468.25998687744101</v>
      </c>
      <c r="T1374" s="33">
        <v>104</v>
      </c>
      <c r="X1374" s="33">
        <v>214.30499267578099</v>
      </c>
      <c r="Y1374" s="33">
        <v>86.449996948242202</v>
      </c>
      <c r="Z1374" s="33">
        <v>167.504997253418</v>
      </c>
      <c r="AA1374" s="33">
        <v>468.25998687744101</v>
      </c>
    </row>
    <row r="1375" spans="1:27" x14ac:dyDescent="0.3">
      <c r="A1375" s="33" t="str">
        <f t="shared" si="42"/>
        <v>产前</v>
      </c>
      <c r="B1375" s="34" t="str">
        <f t="shared" si="43"/>
        <v>NIPT</v>
      </c>
      <c r="C1375" s="33" t="s">
        <v>33</v>
      </c>
      <c r="D1375" s="33" t="s">
        <v>186</v>
      </c>
      <c r="E1375" s="33" t="s">
        <v>3</v>
      </c>
      <c r="F1375" s="33" t="s">
        <v>396</v>
      </c>
      <c r="G1375" s="33" t="s">
        <v>397</v>
      </c>
      <c r="H1375" s="33" t="s">
        <v>0</v>
      </c>
      <c r="I1375" s="33" t="s">
        <v>78</v>
      </c>
      <c r="J1375" s="33" t="s">
        <v>78</v>
      </c>
      <c r="K1375" s="33" t="s">
        <v>78</v>
      </c>
      <c r="L1375" s="33" t="s">
        <v>39</v>
      </c>
      <c r="M1375" s="33" t="s">
        <v>608</v>
      </c>
      <c r="V1375" s="33">
        <v>0</v>
      </c>
    </row>
    <row r="1376" spans="1:27" x14ac:dyDescent="0.3">
      <c r="A1376" s="33" t="str">
        <f t="shared" si="42"/>
        <v>产前</v>
      </c>
      <c r="B1376" s="34" t="str">
        <f t="shared" si="43"/>
        <v>NIPT</v>
      </c>
      <c r="C1376" s="33" t="s">
        <v>33</v>
      </c>
      <c r="D1376" s="33" t="s">
        <v>186</v>
      </c>
      <c r="E1376" s="33" t="s">
        <v>3</v>
      </c>
      <c r="F1376" s="33" t="s">
        <v>396</v>
      </c>
      <c r="G1376" s="33" t="s">
        <v>397</v>
      </c>
      <c r="H1376" s="33" t="s">
        <v>0</v>
      </c>
      <c r="I1376" s="33" t="s">
        <v>78</v>
      </c>
      <c r="J1376" s="33" t="s">
        <v>114</v>
      </c>
      <c r="K1376" s="33" t="s">
        <v>78</v>
      </c>
      <c r="L1376" s="33" t="s">
        <v>39</v>
      </c>
      <c r="M1376" s="33" t="s">
        <v>609</v>
      </c>
      <c r="N1376" s="33">
        <v>10</v>
      </c>
      <c r="P1376" s="33">
        <v>0</v>
      </c>
      <c r="Q1376" s="33">
        <v>15</v>
      </c>
      <c r="S1376" s="33">
        <v>34.050001144409201</v>
      </c>
      <c r="T1376" s="33">
        <v>5</v>
      </c>
      <c r="X1376" s="33">
        <v>8.1000003814697301</v>
      </c>
      <c r="Y1376" s="33">
        <v>3</v>
      </c>
      <c r="Z1376" s="33">
        <v>22.950000762939499</v>
      </c>
      <c r="AA1376" s="33">
        <v>34.050001144409201</v>
      </c>
    </row>
    <row r="1377" spans="1:27" x14ac:dyDescent="0.3">
      <c r="A1377" s="33" t="str">
        <f t="shared" si="42"/>
        <v>产前</v>
      </c>
      <c r="B1377" s="34" t="str">
        <f t="shared" si="43"/>
        <v/>
      </c>
      <c r="C1377" s="33" t="s">
        <v>33</v>
      </c>
      <c r="D1377" s="33" t="s">
        <v>186</v>
      </c>
      <c r="E1377" s="33" t="s">
        <v>3</v>
      </c>
      <c r="F1377" s="33" t="s">
        <v>396</v>
      </c>
      <c r="G1377" s="33" t="s">
        <v>397</v>
      </c>
      <c r="H1377" s="33" t="s">
        <v>0</v>
      </c>
      <c r="I1377" s="33" t="s">
        <v>45</v>
      </c>
      <c r="J1377" s="33" t="s">
        <v>46</v>
      </c>
      <c r="K1377" s="33" t="s">
        <v>58</v>
      </c>
      <c r="L1377" s="33" t="s">
        <v>39</v>
      </c>
      <c r="M1377" s="33" t="s">
        <v>608</v>
      </c>
      <c r="P1377" s="33">
        <v>10.3799999952316</v>
      </c>
      <c r="S1377" s="33">
        <v>10.3799999952316</v>
      </c>
    </row>
    <row r="1378" spans="1:27" x14ac:dyDescent="0.3">
      <c r="A1378" s="33" t="str">
        <f t="shared" si="42"/>
        <v>仪器设备</v>
      </c>
      <c r="B1378" s="34" t="str">
        <f t="shared" si="43"/>
        <v/>
      </c>
      <c r="C1378" s="33" t="s">
        <v>33</v>
      </c>
      <c r="D1378" s="33" t="s">
        <v>186</v>
      </c>
      <c r="E1378" s="33" t="s">
        <v>3</v>
      </c>
      <c r="F1378" s="33" t="s">
        <v>396</v>
      </c>
      <c r="G1378" s="33" t="s">
        <v>397</v>
      </c>
      <c r="H1378" s="33" t="s">
        <v>0</v>
      </c>
      <c r="I1378" s="33" t="s">
        <v>66</v>
      </c>
      <c r="J1378" s="33" t="s">
        <v>67</v>
      </c>
      <c r="K1378" s="33" t="s">
        <v>58</v>
      </c>
      <c r="L1378" s="33" t="s">
        <v>68</v>
      </c>
      <c r="M1378" s="33" t="s">
        <v>608</v>
      </c>
      <c r="P1378" s="33">
        <v>22.8920001983643</v>
      </c>
      <c r="S1378" s="33">
        <v>32.492000579833999</v>
      </c>
      <c r="X1378" s="33">
        <v>9.6000003814697301</v>
      </c>
      <c r="AA1378" s="33">
        <v>9.6000003814697301</v>
      </c>
    </row>
    <row r="1379" spans="1:27" x14ac:dyDescent="0.3">
      <c r="A1379" s="33" t="str">
        <f t="shared" si="42"/>
        <v>产前</v>
      </c>
      <c r="B1379" s="34" t="str">
        <f t="shared" si="43"/>
        <v>血清学筛查</v>
      </c>
      <c r="C1379" s="33" t="s">
        <v>33</v>
      </c>
      <c r="D1379" s="33" t="s">
        <v>186</v>
      </c>
      <c r="E1379" s="33" t="s">
        <v>3</v>
      </c>
      <c r="F1379" s="33" t="s">
        <v>396</v>
      </c>
      <c r="G1379" s="33" t="s">
        <v>397</v>
      </c>
      <c r="H1379" s="33" t="s">
        <v>0</v>
      </c>
      <c r="I1379" s="33" t="s">
        <v>79</v>
      </c>
      <c r="J1379" s="33" t="s">
        <v>80</v>
      </c>
      <c r="K1379" s="33" t="s">
        <v>79</v>
      </c>
      <c r="L1379" s="33" t="s">
        <v>39</v>
      </c>
      <c r="M1379" s="33" t="s">
        <v>608</v>
      </c>
      <c r="N1379" s="33">
        <v>40.799999237060497</v>
      </c>
      <c r="P1379" s="33">
        <v>63.659999847412102</v>
      </c>
      <c r="Q1379" s="33">
        <v>61.199998855590799</v>
      </c>
      <c r="S1379" s="33">
        <v>63.659999847412102</v>
      </c>
      <c r="T1379" s="33">
        <v>20.399999618530298</v>
      </c>
    </row>
    <row r="1380" spans="1:27" x14ac:dyDescent="0.3">
      <c r="A1380" s="33" t="str">
        <f t="shared" si="42"/>
        <v>产前</v>
      </c>
      <c r="B1380" s="34" t="str">
        <f t="shared" si="43"/>
        <v>血清学筛查</v>
      </c>
      <c r="C1380" s="33" t="s">
        <v>33</v>
      </c>
      <c r="D1380" s="33" t="s">
        <v>186</v>
      </c>
      <c r="E1380" s="33" t="s">
        <v>3</v>
      </c>
      <c r="F1380" s="33" t="s">
        <v>396</v>
      </c>
      <c r="G1380" s="33" t="s">
        <v>397</v>
      </c>
      <c r="H1380" s="33" t="s">
        <v>0</v>
      </c>
      <c r="I1380" s="33" t="s">
        <v>79</v>
      </c>
      <c r="J1380" s="33" t="s">
        <v>102</v>
      </c>
      <c r="K1380" s="33" t="s">
        <v>79</v>
      </c>
      <c r="L1380" s="33" t="s">
        <v>39</v>
      </c>
      <c r="M1380" s="33" t="s">
        <v>608</v>
      </c>
      <c r="N1380" s="33">
        <v>16.559999465942401</v>
      </c>
      <c r="P1380" s="33">
        <v>0</v>
      </c>
      <c r="Q1380" s="33">
        <v>24.839999198913599</v>
      </c>
      <c r="S1380" s="33">
        <v>48.939998626708999</v>
      </c>
      <c r="T1380" s="33">
        <v>8.2799997329711896</v>
      </c>
      <c r="V1380" s="33">
        <v>36.700000762939503</v>
      </c>
      <c r="X1380" s="33">
        <v>48.939998626708999</v>
      </c>
      <c r="AA1380" s="33">
        <v>48.939998626708999</v>
      </c>
    </row>
    <row r="1381" spans="1:27" x14ac:dyDescent="0.3">
      <c r="A1381" s="33" t="str">
        <f t="shared" si="42"/>
        <v>产前</v>
      </c>
      <c r="B1381" s="34" t="str">
        <f t="shared" si="43"/>
        <v>血清学筛查</v>
      </c>
      <c r="C1381" s="33" t="s">
        <v>33</v>
      </c>
      <c r="D1381" s="33" t="s">
        <v>186</v>
      </c>
      <c r="E1381" s="33" t="s">
        <v>3</v>
      </c>
      <c r="F1381" s="33" t="s">
        <v>396</v>
      </c>
      <c r="G1381" s="33" t="s">
        <v>397</v>
      </c>
      <c r="H1381" s="33" t="s">
        <v>0</v>
      </c>
      <c r="I1381" s="33" t="s">
        <v>79</v>
      </c>
      <c r="J1381" s="33" t="s">
        <v>103</v>
      </c>
      <c r="K1381" s="33" t="s">
        <v>79</v>
      </c>
      <c r="L1381" s="33" t="s">
        <v>39</v>
      </c>
      <c r="M1381" s="33" t="s">
        <v>608</v>
      </c>
      <c r="N1381" s="33">
        <v>25.200000762939499</v>
      </c>
      <c r="P1381" s="33">
        <v>0</v>
      </c>
      <c r="Q1381" s="33">
        <v>37.800001144409201</v>
      </c>
      <c r="S1381" s="33">
        <v>70.199996948242202</v>
      </c>
      <c r="T1381" s="33">
        <v>12.6000003814697</v>
      </c>
      <c r="V1381" s="33">
        <v>52.650001525878899</v>
      </c>
      <c r="X1381" s="33">
        <v>70.199996948242202</v>
      </c>
      <c r="AA1381" s="33">
        <v>70.199996948242202</v>
      </c>
    </row>
    <row r="1382" spans="1:27" x14ac:dyDescent="0.3">
      <c r="A1382" s="33" t="str">
        <f t="shared" si="42"/>
        <v>产前</v>
      </c>
      <c r="B1382" s="34" t="str">
        <f t="shared" si="43"/>
        <v>血清学筛查</v>
      </c>
      <c r="C1382" s="33" t="s">
        <v>33</v>
      </c>
      <c r="D1382" s="33" t="s">
        <v>186</v>
      </c>
      <c r="E1382" s="33" t="s">
        <v>3</v>
      </c>
      <c r="F1382" s="33" t="s">
        <v>396</v>
      </c>
      <c r="G1382" s="33" t="s">
        <v>397</v>
      </c>
      <c r="H1382" s="33" t="s">
        <v>0</v>
      </c>
      <c r="I1382" s="33" t="s">
        <v>79</v>
      </c>
      <c r="J1382" s="33" t="s">
        <v>81</v>
      </c>
      <c r="K1382" s="33" t="s">
        <v>79</v>
      </c>
      <c r="L1382" s="33" t="s">
        <v>39</v>
      </c>
      <c r="M1382" s="33" t="s">
        <v>608</v>
      </c>
      <c r="N1382" s="33">
        <v>27.600000381469702</v>
      </c>
      <c r="P1382" s="33">
        <v>45</v>
      </c>
      <c r="Q1382" s="33">
        <v>41.400000572204597</v>
      </c>
      <c r="S1382" s="33">
        <v>45</v>
      </c>
      <c r="T1382" s="33">
        <v>13.800000190734901</v>
      </c>
    </row>
    <row r="1383" spans="1:27" x14ac:dyDescent="0.3">
      <c r="A1383" s="33" t="str">
        <f t="shared" si="42"/>
        <v>产前</v>
      </c>
      <c r="B1383" s="34" t="str">
        <f t="shared" si="43"/>
        <v/>
      </c>
      <c r="C1383" s="33" t="s">
        <v>33</v>
      </c>
      <c r="D1383" s="33" t="s">
        <v>186</v>
      </c>
      <c r="E1383" s="33" t="s">
        <v>3</v>
      </c>
      <c r="F1383" s="33" t="s">
        <v>396</v>
      </c>
      <c r="G1383" s="33" t="s">
        <v>397</v>
      </c>
      <c r="H1383" s="33" t="s">
        <v>0</v>
      </c>
      <c r="I1383" s="33" t="s">
        <v>79</v>
      </c>
      <c r="J1383" s="33" t="s">
        <v>178</v>
      </c>
      <c r="K1383" s="33" t="s">
        <v>58</v>
      </c>
      <c r="L1383" s="33" t="s">
        <v>39</v>
      </c>
      <c r="M1383" s="33" t="s">
        <v>609</v>
      </c>
      <c r="P1383" s="33">
        <v>0</v>
      </c>
      <c r="S1383" s="33">
        <v>1.37700003385544</v>
      </c>
      <c r="X1383" s="33">
        <v>0.67000001668930098</v>
      </c>
      <c r="Z1383" s="33">
        <v>0.70700001716613803</v>
      </c>
      <c r="AA1383" s="33">
        <v>1.37700003385544</v>
      </c>
    </row>
    <row r="1384" spans="1:27" x14ac:dyDescent="0.3">
      <c r="A1384" s="33" t="str">
        <f t="shared" si="42"/>
        <v>产前</v>
      </c>
      <c r="B1384" s="34" t="str">
        <f t="shared" si="43"/>
        <v/>
      </c>
      <c r="C1384" s="33" t="s">
        <v>33</v>
      </c>
      <c r="D1384" s="33" t="s">
        <v>186</v>
      </c>
      <c r="E1384" s="33" t="s">
        <v>3</v>
      </c>
      <c r="F1384" s="33" t="s">
        <v>396</v>
      </c>
      <c r="G1384" s="33" t="s">
        <v>397</v>
      </c>
      <c r="H1384" s="33" t="s">
        <v>0</v>
      </c>
      <c r="I1384" s="33" t="s">
        <v>79</v>
      </c>
      <c r="J1384" s="33" t="s">
        <v>104</v>
      </c>
      <c r="K1384" s="33" t="s">
        <v>58</v>
      </c>
      <c r="L1384" s="33" t="s">
        <v>39</v>
      </c>
      <c r="M1384" s="33" t="s">
        <v>608</v>
      </c>
      <c r="P1384" s="33">
        <v>5</v>
      </c>
      <c r="S1384" s="33">
        <v>5</v>
      </c>
    </row>
    <row r="1385" spans="1:27" x14ac:dyDescent="0.3">
      <c r="A1385" s="33" t="str">
        <f t="shared" si="42"/>
        <v>产前</v>
      </c>
      <c r="B1385" s="34" t="str">
        <f t="shared" si="43"/>
        <v/>
      </c>
      <c r="C1385" s="33" t="s">
        <v>33</v>
      </c>
      <c r="D1385" s="33" t="s">
        <v>186</v>
      </c>
      <c r="E1385" s="33" t="s">
        <v>3</v>
      </c>
      <c r="F1385" s="33" t="s">
        <v>396</v>
      </c>
      <c r="G1385" s="33" t="s">
        <v>397</v>
      </c>
      <c r="H1385" s="33" t="s">
        <v>0</v>
      </c>
      <c r="I1385" s="33" t="s">
        <v>79</v>
      </c>
      <c r="J1385" s="33" t="s">
        <v>82</v>
      </c>
      <c r="K1385" s="33" t="s">
        <v>58</v>
      </c>
      <c r="L1385" s="33" t="s">
        <v>39</v>
      </c>
      <c r="M1385" s="33" t="s">
        <v>608</v>
      </c>
      <c r="P1385" s="33">
        <v>3</v>
      </c>
      <c r="S1385" s="33">
        <v>3</v>
      </c>
    </row>
    <row r="1386" spans="1:27" x14ac:dyDescent="0.3">
      <c r="A1386" s="33" t="str">
        <f t="shared" si="42"/>
        <v>产前</v>
      </c>
      <c r="B1386" s="34" t="str">
        <f t="shared" si="43"/>
        <v/>
      </c>
      <c r="C1386" s="33" t="s">
        <v>33</v>
      </c>
      <c r="D1386" s="33" t="s">
        <v>186</v>
      </c>
      <c r="E1386" s="33" t="s">
        <v>3</v>
      </c>
      <c r="F1386" s="33" t="s">
        <v>396</v>
      </c>
      <c r="G1386" s="33" t="s">
        <v>397</v>
      </c>
      <c r="H1386" s="33" t="s">
        <v>0</v>
      </c>
      <c r="I1386" s="33" t="s">
        <v>79</v>
      </c>
      <c r="J1386" s="33" t="s">
        <v>230</v>
      </c>
      <c r="K1386" s="33" t="s">
        <v>58</v>
      </c>
      <c r="L1386" s="33" t="s">
        <v>39</v>
      </c>
      <c r="M1386" s="33" t="s">
        <v>609</v>
      </c>
      <c r="N1386" s="33">
        <v>9.9200000762939506</v>
      </c>
      <c r="Q1386" s="33">
        <v>14.8800001144409</v>
      </c>
      <c r="T1386" s="33">
        <v>4.96000003814697</v>
      </c>
    </row>
    <row r="1387" spans="1:27" x14ac:dyDescent="0.3">
      <c r="A1387" s="33" t="str">
        <f t="shared" si="42"/>
        <v>产前</v>
      </c>
      <c r="B1387" s="34" t="str">
        <f t="shared" si="43"/>
        <v>CMA_LDT</v>
      </c>
      <c r="C1387" s="33" t="s">
        <v>33</v>
      </c>
      <c r="D1387" s="33" t="s">
        <v>186</v>
      </c>
      <c r="E1387" s="33" t="s">
        <v>3</v>
      </c>
      <c r="F1387" s="33" t="s">
        <v>396</v>
      </c>
      <c r="G1387" s="33" t="s">
        <v>397</v>
      </c>
      <c r="H1387" s="33" t="s">
        <v>0</v>
      </c>
      <c r="I1387" s="33" t="s">
        <v>37</v>
      </c>
      <c r="J1387" s="33" t="s">
        <v>38</v>
      </c>
      <c r="K1387" s="33" t="s">
        <v>38</v>
      </c>
      <c r="L1387" s="33" t="s">
        <v>39</v>
      </c>
      <c r="M1387" s="33" t="s">
        <v>609</v>
      </c>
      <c r="N1387" s="33">
        <v>51.580001831054702</v>
      </c>
      <c r="P1387" s="33">
        <v>0</v>
      </c>
      <c r="Q1387" s="33">
        <v>77.370002746582003</v>
      </c>
      <c r="S1387" s="33">
        <v>140.56600379943799</v>
      </c>
      <c r="T1387" s="33">
        <v>25.790000915527301</v>
      </c>
      <c r="X1387" s="33">
        <v>71.959001541137695</v>
      </c>
      <c r="Z1387" s="33">
        <v>68.607002258300795</v>
      </c>
      <c r="AA1387" s="33">
        <v>140.56600379943799</v>
      </c>
    </row>
    <row r="1388" spans="1:27" x14ac:dyDescent="0.3">
      <c r="A1388" s="33" t="str">
        <f t="shared" si="42"/>
        <v>产前</v>
      </c>
      <c r="B1388" s="34" t="str">
        <f t="shared" si="43"/>
        <v>CMA_产品类</v>
      </c>
      <c r="C1388" s="33" t="s">
        <v>33</v>
      </c>
      <c r="D1388" s="33" t="s">
        <v>186</v>
      </c>
      <c r="E1388" s="33" t="s">
        <v>3</v>
      </c>
      <c r="F1388" s="33" t="s">
        <v>396</v>
      </c>
      <c r="G1388" s="33" t="s">
        <v>397</v>
      </c>
      <c r="H1388" s="33" t="s">
        <v>0</v>
      </c>
      <c r="I1388" s="33" t="s">
        <v>37</v>
      </c>
      <c r="J1388" s="33" t="s">
        <v>38</v>
      </c>
      <c r="K1388" s="33" t="s">
        <v>38</v>
      </c>
      <c r="L1388" s="33" t="s">
        <v>39</v>
      </c>
      <c r="M1388" s="33" t="s">
        <v>608</v>
      </c>
      <c r="V1388" s="33">
        <v>0</v>
      </c>
    </row>
    <row r="1389" spans="1:27" x14ac:dyDescent="0.3">
      <c r="A1389" s="33" t="str">
        <f t="shared" si="42"/>
        <v>产前</v>
      </c>
      <c r="B1389" s="34" t="str">
        <f t="shared" si="43"/>
        <v/>
      </c>
      <c r="C1389" s="33" t="s">
        <v>33</v>
      </c>
      <c r="D1389" s="33" t="s">
        <v>186</v>
      </c>
      <c r="E1389" s="33" t="s">
        <v>3</v>
      </c>
      <c r="F1389" s="33" t="s">
        <v>396</v>
      </c>
      <c r="G1389" s="33" t="s">
        <v>397</v>
      </c>
      <c r="H1389" s="33" t="s">
        <v>0</v>
      </c>
      <c r="I1389" s="33" t="s">
        <v>37</v>
      </c>
      <c r="J1389" s="33" t="s">
        <v>119</v>
      </c>
      <c r="K1389" s="33" t="s">
        <v>58</v>
      </c>
      <c r="L1389" s="33" t="s">
        <v>39</v>
      </c>
      <c r="M1389" s="33" t="s">
        <v>609</v>
      </c>
      <c r="P1389" s="33">
        <v>0</v>
      </c>
      <c r="S1389" s="33">
        <v>1.16100001335144</v>
      </c>
      <c r="Z1389" s="33">
        <v>1.16100001335144</v>
      </c>
      <c r="AA1389" s="33">
        <v>1.16100001335144</v>
      </c>
    </row>
    <row r="1390" spans="1:27" x14ac:dyDescent="0.3">
      <c r="A1390" s="33" t="str">
        <f t="shared" si="42"/>
        <v>产前</v>
      </c>
      <c r="B1390" s="34" t="str">
        <f t="shared" si="43"/>
        <v/>
      </c>
      <c r="C1390" s="33" t="s">
        <v>33</v>
      </c>
      <c r="D1390" s="33" t="s">
        <v>186</v>
      </c>
      <c r="E1390" s="33" t="s">
        <v>3</v>
      </c>
      <c r="F1390" s="33" t="s">
        <v>396</v>
      </c>
      <c r="G1390" s="33" t="s">
        <v>397</v>
      </c>
      <c r="H1390" s="33" t="s">
        <v>0</v>
      </c>
      <c r="I1390" s="33" t="s">
        <v>37</v>
      </c>
      <c r="J1390" s="33" t="s">
        <v>105</v>
      </c>
      <c r="K1390" s="33" t="s">
        <v>58</v>
      </c>
      <c r="L1390" s="33" t="s">
        <v>39</v>
      </c>
      <c r="M1390" s="33" t="s">
        <v>608</v>
      </c>
      <c r="P1390" s="33">
        <v>76.5</v>
      </c>
      <c r="S1390" s="33">
        <v>76.5</v>
      </c>
    </row>
    <row r="1391" spans="1:27" x14ac:dyDescent="0.3">
      <c r="A1391" s="33" t="str">
        <f t="shared" si="42"/>
        <v>产前</v>
      </c>
      <c r="B1391" s="34" t="str">
        <f t="shared" si="43"/>
        <v/>
      </c>
      <c r="C1391" s="33" t="s">
        <v>33</v>
      </c>
      <c r="D1391" s="33" t="s">
        <v>186</v>
      </c>
      <c r="E1391" s="33" t="s">
        <v>3</v>
      </c>
      <c r="F1391" s="33" t="s">
        <v>396</v>
      </c>
      <c r="G1391" s="33" t="s">
        <v>397</v>
      </c>
      <c r="H1391" s="33" t="s">
        <v>0</v>
      </c>
      <c r="I1391" s="33" t="s">
        <v>37</v>
      </c>
      <c r="J1391" s="33" t="s">
        <v>84</v>
      </c>
      <c r="K1391" s="33" t="s">
        <v>58</v>
      </c>
      <c r="L1391" s="33" t="s">
        <v>39</v>
      </c>
      <c r="M1391" s="33" t="s">
        <v>609</v>
      </c>
      <c r="P1391" s="33">
        <v>0</v>
      </c>
      <c r="S1391" s="33">
        <v>0.61400002241134599</v>
      </c>
      <c r="Z1391" s="33">
        <v>0.61400002241134599</v>
      </c>
      <c r="AA1391" s="33">
        <v>0.61400002241134599</v>
      </c>
    </row>
    <row r="1392" spans="1:27" x14ac:dyDescent="0.3">
      <c r="A1392" s="33" t="str">
        <f t="shared" si="42"/>
        <v>产前</v>
      </c>
      <c r="B1392" s="34" t="str">
        <f t="shared" si="43"/>
        <v/>
      </c>
      <c r="C1392" s="33" t="s">
        <v>33</v>
      </c>
      <c r="D1392" s="33" t="s">
        <v>186</v>
      </c>
      <c r="E1392" s="33" t="s">
        <v>3</v>
      </c>
      <c r="F1392" s="33" t="s">
        <v>396</v>
      </c>
      <c r="G1392" s="33" t="s">
        <v>397</v>
      </c>
      <c r="H1392" s="33" t="s">
        <v>0</v>
      </c>
      <c r="I1392" s="33" t="s">
        <v>41</v>
      </c>
      <c r="J1392" s="33" t="s">
        <v>69</v>
      </c>
      <c r="K1392" s="33" t="s">
        <v>58</v>
      </c>
      <c r="L1392" s="33" t="s">
        <v>39</v>
      </c>
      <c r="M1392" s="33" t="s">
        <v>608</v>
      </c>
      <c r="P1392" s="33">
        <v>12</v>
      </c>
      <c r="S1392" s="33">
        <v>12</v>
      </c>
    </row>
    <row r="1393" spans="1:27" x14ac:dyDescent="0.3">
      <c r="A1393" s="33" t="str">
        <f t="shared" si="42"/>
        <v>产前</v>
      </c>
      <c r="B1393" s="34" t="str">
        <f t="shared" si="43"/>
        <v/>
      </c>
      <c r="C1393" s="33" t="s">
        <v>33</v>
      </c>
      <c r="D1393" s="33" t="s">
        <v>186</v>
      </c>
      <c r="E1393" s="33" t="s">
        <v>3</v>
      </c>
      <c r="F1393" s="33" t="s">
        <v>396</v>
      </c>
      <c r="G1393" s="33" t="s">
        <v>397</v>
      </c>
      <c r="H1393" s="33" t="s">
        <v>0</v>
      </c>
      <c r="I1393" s="33" t="s">
        <v>41</v>
      </c>
      <c r="J1393" s="33" t="s">
        <v>398</v>
      </c>
      <c r="K1393" s="33" t="s">
        <v>58</v>
      </c>
      <c r="L1393" s="33" t="s">
        <v>39</v>
      </c>
      <c r="M1393" s="33" t="s">
        <v>608</v>
      </c>
      <c r="P1393" s="33">
        <v>1.5</v>
      </c>
      <c r="S1393" s="33">
        <v>1.5</v>
      </c>
    </row>
    <row r="1394" spans="1:27" x14ac:dyDescent="0.3">
      <c r="A1394" s="33" t="str">
        <f t="shared" si="42"/>
        <v>新生儿</v>
      </c>
      <c r="B1394" s="34" t="str">
        <f t="shared" si="43"/>
        <v/>
      </c>
      <c r="C1394" s="33" t="s">
        <v>33</v>
      </c>
      <c r="D1394" s="33" t="s">
        <v>186</v>
      </c>
      <c r="E1394" s="33" t="s">
        <v>3</v>
      </c>
      <c r="F1394" s="33" t="s">
        <v>396</v>
      </c>
      <c r="G1394" s="33" t="s">
        <v>397</v>
      </c>
      <c r="H1394" s="33" t="s">
        <v>1</v>
      </c>
      <c r="I1394" s="33" t="s">
        <v>92</v>
      </c>
      <c r="J1394" s="33" t="s">
        <v>92</v>
      </c>
      <c r="K1394" s="33" t="s">
        <v>58</v>
      </c>
      <c r="L1394" s="33" t="s">
        <v>39</v>
      </c>
      <c r="M1394" s="33" t="s">
        <v>609</v>
      </c>
      <c r="N1394" s="33">
        <v>111.59999847412099</v>
      </c>
      <c r="P1394" s="33">
        <v>0</v>
      </c>
      <c r="Q1394" s="33">
        <v>167.39999771118201</v>
      </c>
      <c r="S1394" s="33">
        <v>206.57099914550801</v>
      </c>
      <c r="T1394" s="33">
        <v>55.799999237060497</v>
      </c>
      <c r="X1394" s="33">
        <v>117.40299987793</v>
      </c>
      <c r="Z1394" s="33">
        <v>89.167999267578097</v>
      </c>
      <c r="AA1394" s="33">
        <v>206.57099914550801</v>
      </c>
    </row>
    <row r="1395" spans="1:27" x14ac:dyDescent="0.3">
      <c r="A1395" s="33" t="str">
        <f t="shared" si="42"/>
        <v>新生儿</v>
      </c>
      <c r="B1395" s="34" t="str">
        <f t="shared" si="43"/>
        <v/>
      </c>
      <c r="C1395" s="33" t="s">
        <v>33</v>
      </c>
      <c r="D1395" s="33" t="s">
        <v>186</v>
      </c>
      <c r="E1395" s="33" t="s">
        <v>3</v>
      </c>
      <c r="F1395" s="33" t="s">
        <v>396</v>
      </c>
      <c r="G1395" s="33" t="s">
        <v>397</v>
      </c>
      <c r="H1395" s="33" t="s">
        <v>1</v>
      </c>
      <c r="I1395" s="33" t="s">
        <v>92</v>
      </c>
      <c r="J1395" s="33" t="s">
        <v>92</v>
      </c>
      <c r="K1395" s="33" t="s">
        <v>58</v>
      </c>
      <c r="L1395" s="33" t="s">
        <v>39</v>
      </c>
      <c r="M1395" s="33" t="s">
        <v>608</v>
      </c>
      <c r="V1395" s="33">
        <v>0</v>
      </c>
    </row>
    <row r="1396" spans="1:27" x14ac:dyDescent="0.3">
      <c r="A1396" s="33" t="str">
        <f t="shared" si="42"/>
        <v>新生儿</v>
      </c>
      <c r="B1396" s="34" t="str">
        <f t="shared" si="43"/>
        <v/>
      </c>
      <c r="C1396" s="33" t="s">
        <v>33</v>
      </c>
      <c r="D1396" s="33" t="s">
        <v>186</v>
      </c>
      <c r="E1396" s="33" t="s">
        <v>3</v>
      </c>
      <c r="F1396" s="33" t="s">
        <v>396</v>
      </c>
      <c r="G1396" s="33" t="s">
        <v>397</v>
      </c>
      <c r="H1396" s="33" t="s">
        <v>1</v>
      </c>
      <c r="I1396" s="33" t="s">
        <v>233</v>
      </c>
      <c r="J1396" s="33" t="s">
        <v>234</v>
      </c>
      <c r="K1396" s="33" t="s">
        <v>58</v>
      </c>
      <c r="L1396" s="33" t="s">
        <v>39</v>
      </c>
      <c r="M1396" s="33" t="s">
        <v>609</v>
      </c>
      <c r="P1396" s="33">
        <v>0</v>
      </c>
      <c r="S1396" s="33">
        <v>6.4730002582073203</v>
      </c>
      <c r="X1396" s="33">
        <v>5.0220001935958898</v>
      </c>
      <c r="Z1396" s="33">
        <v>1.4510000646114301</v>
      </c>
      <c r="AA1396" s="33">
        <v>6.4730002582073203</v>
      </c>
    </row>
    <row r="1397" spans="1:27" x14ac:dyDescent="0.3">
      <c r="A1397" s="33" t="str">
        <f t="shared" si="42"/>
        <v>新生儿</v>
      </c>
      <c r="B1397" s="34" t="str">
        <f t="shared" si="43"/>
        <v/>
      </c>
      <c r="C1397" s="33" t="s">
        <v>33</v>
      </c>
      <c r="D1397" s="33" t="s">
        <v>399</v>
      </c>
      <c r="E1397" s="33" t="s">
        <v>400</v>
      </c>
      <c r="F1397" s="33" t="s">
        <v>401</v>
      </c>
      <c r="G1397" s="33" t="s">
        <v>624</v>
      </c>
      <c r="H1397" s="33" t="s">
        <v>1</v>
      </c>
      <c r="I1397" s="33" t="s">
        <v>60</v>
      </c>
      <c r="J1397" s="33" t="s">
        <v>61</v>
      </c>
      <c r="K1397" s="33" t="s">
        <v>58</v>
      </c>
      <c r="L1397" s="33" t="s">
        <v>39</v>
      </c>
      <c r="M1397" s="33" t="s">
        <v>608</v>
      </c>
      <c r="P1397" s="33">
        <v>0</v>
      </c>
      <c r="S1397" s="33">
        <v>1.5</v>
      </c>
      <c r="Y1397" s="33">
        <v>1.5</v>
      </c>
      <c r="AA1397" s="33">
        <v>1.5</v>
      </c>
    </row>
    <row r="1398" spans="1:27" x14ac:dyDescent="0.3">
      <c r="A1398" s="33" t="str">
        <f t="shared" si="42"/>
        <v>产前</v>
      </c>
      <c r="B1398" s="34" t="str">
        <f t="shared" si="43"/>
        <v/>
      </c>
      <c r="C1398" s="33" t="s">
        <v>33</v>
      </c>
      <c r="D1398" s="33" t="s">
        <v>399</v>
      </c>
      <c r="E1398" s="33" t="s">
        <v>400</v>
      </c>
      <c r="F1398" s="33" t="s">
        <v>401</v>
      </c>
      <c r="G1398" s="33" t="s">
        <v>402</v>
      </c>
      <c r="H1398" s="33" t="s">
        <v>0</v>
      </c>
      <c r="I1398" s="33" t="s">
        <v>265</v>
      </c>
      <c r="J1398" s="33" t="s">
        <v>403</v>
      </c>
      <c r="K1398" s="33" t="s">
        <v>58</v>
      </c>
      <c r="L1398" s="33" t="s">
        <v>39</v>
      </c>
      <c r="M1398" s="33" t="s">
        <v>608</v>
      </c>
      <c r="N1398" s="33">
        <v>19.799999237060501</v>
      </c>
      <c r="O1398" s="33">
        <v>11233.599609375</v>
      </c>
      <c r="P1398" s="33">
        <v>0</v>
      </c>
      <c r="Q1398" s="33">
        <v>29.699998855590799</v>
      </c>
      <c r="R1398" s="33">
        <v>16850.3994140625</v>
      </c>
      <c r="S1398" s="33">
        <v>47.5200004577637</v>
      </c>
      <c r="T1398" s="33">
        <v>9.8999996185302699</v>
      </c>
      <c r="U1398" s="33">
        <v>5616.7998046875</v>
      </c>
      <c r="V1398" s="33">
        <v>9.8999996185302699</v>
      </c>
      <c r="Z1398" s="33">
        <v>47.5200004577637</v>
      </c>
      <c r="AA1398" s="33">
        <v>47.5200004577637</v>
      </c>
    </row>
    <row r="1399" spans="1:27" x14ac:dyDescent="0.3">
      <c r="A1399" s="33" t="str">
        <f t="shared" si="42"/>
        <v>产前</v>
      </c>
      <c r="B1399" s="34" t="str">
        <f t="shared" si="43"/>
        <v/>
      </c>
      <c r="C1399" s="33" t="s">
        <v>33</v>
      </c>
      <c r="D1399" s="33" t="s">
        <v>399</v>
      </c>
      <c r="E1399" s="33" t="s">
        <v>400</v>
      </c>
      <c r="F1399" s="33" t="s">
        <v>401</v>
      </c>
      <c r="G1399" s="33" t="s">
        <v>402</v>
      </c>
      <c r="H1399" s="33" t="s">
        <v>0</v>
      </c>
      <c r="I1399" s="33" t="s">
        <v>45</v>
      </c>
      <c r="J1399" s="33" t="s">
        <v>46</v>
      </c>
      <c r="K1399" s="33" t="s">
        <v>58</v>
      </c>
      <c r="L1399" s="33" t="s">
        <v>39</v>
      </c>
      <c r="M1399" s="33" t="s">
        <v>608</v>
      </c>
      <c r="P1399" s="33">
        <v>1.4400000572204601</v>
      </c>
      <c r="S1399" s="33">
        <v>2.8800001144409202</v>
      </c>
      <c r="Y1399" s="33">
        <v>1.4400000572204601</v>
      </c>
      <c r="AA1399" s="33">
        <v>1.4400000572204601</v>
      </c>
    </row>
    <row r="1400" spans="1:27" x14ac:dyDescent="0.3">
      <c r="A1400" s="33" t="str">
        <f t="shared" si="42"/>
        <v>产前</v>
      </c>
      <c r="B1400" s="34" t="str">
        <f t="shared" si="43"/>
        <v>血清学筛查</v>
      </c>
      <c r="C1400" s="33" t="s">
        <v>33</v>
      </c>
      <c r="D1400" s="33" t="s">
        <v>399</v>
      </c>
      <c r="E1400" s="33" t="s">
        <v>400</v>
      </c>
      <c r="F1400" s="33" t="s">
        <v>401</v>
      </c>
      <c r="G1400" s="33" t="s">
        <v>402</v>
      </c>
      <c r="H1400" s="33" t="s">
        <v>0</v>
      </c>
      <c r="I1400" s="33" t="s">
        <v>79</v>
      </c>
      <c r="J1400" s="33" t="s">
        <v>80</v>
      </c>
      <c r="K1400" s="33" t="s">
        <v>79</v>
      </c>
      <c r="L1400" s="33" t="s">
        <v>39</v>
      </c>
      <c r="M1400" s="33" t="s">
        <v>608</v>
      </c>
      <c r="N1400" s="33">
        <v>175.67999267578099</v>
      </c>
      <c r="P1400" s="33">
        <v>186.87799835205101</v>
      </c>
      <c r="Q1400" s="33">
        <v>263.51998901367199</v>
      </c>
      <c r="S1400" s="33">
        <v>243.293998718262</v>
      </c>
      <c r="T1400" s="33">
        <v>87.839996337890597</v>
      </c>
      <c r="V1400" s="33">
        <v>69.120002746582003</v>
      </c>
      <c r="X1400" s="33">
        <v>56.416000366210902</v>
      </c>
      <c r="AA1400" s="33">
        <v>56.416000366210902</v>
      </c>
    </row>
    <row r="1401" spans="1:27" x14ac:dyDescent="0.3">
      <c r="A1401" s="33" t="str">
        <f t="shared" si="42"/>
        <v>产前</v>
      </c>
      <c r="B1401" s="34" t="str">
        <f t="shared" si="43"/>
        <v>血清学筛查</v>
      </c>
      <c r="C1401" s="33" t="s">
        <v>33</v>
      </c>
      <c r="D1401" s="33" t="s">
        <v>399</v>
      </c>
      <c r="E1401" s="33" t="s">
        <v>400</v>
      </c>
      <c r="F1401" s="33" t="s">
        <v>401</v>
      </c>
      <c r="G1401" s="33" t="s">
        <v>402</v>
      </c>
      <c r="H1401" s="33" t="s">
        <v>0</v>
      </c>
      <c r="I1401" s="33" t="s">
        <v>79</v>
      </c>
      <c r="J1401" s="33" t="s">
        <v>102</v>
      </c>
      <c r="K1401" s="33" t="s">
        <v>79</v>
      </c>
      <c r="L1401" s="33" t="s">
        <v>39</v>
      </c>
      <c r="M1401" s="33" t="s">
        <v>608</v>
      </c>
      <c r="N1401" s="33">
        <v>72</v>
      </c>
      <c r="P1401" s="33">
        <v>29.364000320434599</v>
      </c>
      <c r="Q1401" s="33">
        <v>108</v>
      </c>
      <c r="S1401" s="33">
        <v>78.303998947143597</v>
      </c>
      <c r="T1401" s="33">
        <v>36</v>
      </c>
      <c r="V1401" s="33">
        <v>36</v>
      </c>
      <c r="X1401" s="33">
        <v>48.939998626708999</v>
      </c>
      <c r="AA1401" s="33">
        <v>48.939998626708999</v>
      </c>
    </row>
    <row r="1402" spans="1:27" x14ac:dyDescent="0.3">
      <c r="A1402" s="33" t="str">
        <f t="shared" ref="A1402:A1465" si="44">IF(L1402="是","仪器设备",H1402)</f>
        <v>产前</v>
      </c>
      <c r="B1402" s="34" t="str">
        <f t="shared" ref="B1402:B1465" si="45">IF(K1402="CMA",K1402&amp;"_"&amp;M1402,K1402)</f>
        <v>血清学筛查</v>
      </c>
      <c r="C1402" s="33" t="s">
        <v>33</v>
      </c>
      <c r="D1402" s="33" t="s">
        <v>399</v>
      </c>
      <c r="E1402" s="33" t="s">
        <v>400</v>
      </c>
      <c r="F1402" s="33" t="s">
        <v>401</v>
      </c>
      <c r="G1402" s="33" t="s">
        <v>402</v>
      </c>
      <c r="H1402" s="33" t="s">
        <v>0</v>
      </c>
      <c r="I1402" s="33" t="s">
        <v>79</v>
      </c>
      <c r="J1402" s="33" t="s">
        <v>103</v>
      </c>
      <c r="K1402" s="33" t="s">
        <v>79</v>
      </c>
      <c r="L1402" s="33" t="s">
        <v>39</v>
      </c>
      <c r="M1402" s="33" t="s">
        <v>608</v>
      </c>
      <c r="N1402" s="33">
        <v>109.44000244140599</v>
      </c>
      <c r="P1402" s="33">
        <v>110.515998840332</v>
      </c>
      <c r="Q1402" s="33">
        <v>164.16000366210901</v>
      </c>
      <c r="S1402" s="33">
        <v>189.456001281738</v>
      </c>
      <c r="T1402" s="33">
        <v>54.720001220703097</v>
      </c>
      <c r="V1402" s="33">
        <v>54.720001220703097</v>
      </c>
      <c r="X1402" s="33">
        <v>78.940002441406307</v>
      </c>
      <c r="AA1402" s="33">
        <v>78.940002441406307</v>
      </c>
    </row>
    <row r="1403" spans="1:27" x14ac:dyDescent="0.3">
      <c r="A1403" s="33" t="str">
        <f t="shared" si="44"/>
        <v>产前</v>
      </c>
      <c r="B1403" s="34" t="str">
        <f t="shared" si="45"/>
        <v>血清学筛查</v>
      </c>
      <c r="C1403" s="33" t="s">
        <v>33</v>
      </c>
      <c r="D1403" s="33" t="s">
        <v>399</v>
      </c>
      <c r="E1403" s="33" t="s">
        <v>400</v>
      </c>
      <c r="F1403" s="33" t="s">
        <v>401</v>
      </c>
      <c r="G1403" s="33" t="s">
        <v>402</v>
      </c>
      <c r="H1403" s="33" t="s">
        <v>0</v>
      </c>
      <c r="I1403" s="33" t="s">
        <v>79</v>
      </c>
      <c r="J1403" s="33" t="s">
        <v>81</v>
      </c>
      <c r="K1403" s="33" t="s">
        <v>79</v>
      </c>
      <c r="L1403" s="33" t="s">
        <v>39</v>
      </c>
      <c r="M1403" s="33" t="s">
        <v>608</v>
      </c>
      <c r="N1403" s="33">
        <v>122</v>
      </c>
      <c r="P1403" s="33">
        <v>127.243999481201</v>
      </c>
      <c r="Q1403" s="33">
        <v>183</v>
      </c>
      <c r="S1403" s="33">
        <v>166.39599990844701</v>
      </c>
      <c r="T1403" s="33">
        <v>61</v>
      </c>
      <c r="V1403" s="33">
        <v>48</v>
      </c>
      <c r="X1403" s="33">
        <v>39.152000427246101</v>
      </c>
      <c r="AA1403" s="33">
        <v>39.152000427246101</v>
      </c>
    </row>
    <row r="1404" spans="1:27" x14ac:dyDescent="0.3">
      <c r="A1404" s="33" t="str">
        <f t="shared" si="44"/>
        <v>产前</v>
      </c>
      <c r="B1404" s="34" t="str">
        <f t="shared" si="45"/>
        <v/>
      </c>
      <c r="C1404" s="33" t="s">
        <v>33</v>
      </c>
      <c r="D1404" s="33" t="s">
        <v>399</v>
      </c>
      <c r="E1404" s="33" t="s">
        <v>400</v>
      </c>
      <c r="F1404" s="33" t="s">
        <v>401</v>
      </c>
      <c r="G1404" s="33" t="s">
        <v>402</v>
      </c>
      <c r="H1404" s="33" t="s">
        <v>0</v>
      </c>
      <c r="I1404" s="33" t="s">
        <v>79</v>
      </c>
      <c r="J1404" s="33" t="s">
        <v>104</v>
      </c>
      <c r="K1404" s="33" t="s">
        <v>58</v>
      </c>
      <c r="L1404" s="33" t="s">
        <v>39</v>
      </c>
      <c r="M1404" s="33" t="s">
        <v>608</v>
      </c>
      <c r="P1404" s="33">
        <v>10</v>
      </c>
      <c r="S1404" s="33">
        <v>10</v>
      </c>
    </row>
    <row r="1405" spans="1:27" x14ac:dyDescent="0.3">
      <c r="A1405" s="33" t="str">
        <f t="shared" si="44"/>
        <v>产前</v>
      </c>
      <c r="B1405" s="34" t="str">
        <f t="shared" si="45"/>
        <v/>
      </c>
      <c r="C1405" s="33" t="s">
        <v>33</v>
      </c>
      <c r="D1405" s="33" t="s">
        <v>399</v>
      </c>
      <c r="E1405" s="33" t="s">
        <v>400</v>
      </c>
      <c r="F1405" s="33" t="s">
        <v>401</v>
      </c>
      <c r="G1405" s="33" t="s">
        <v>402</v>
      </c>
      <c r="H1405" s="33" t="s">
        <v>0</v>
      </c>
      <c r="I1405" s="33" t="s">
        <v>79</v>
      </c>
      <c r="J1405" s="33" t="s">
        <v>82</v>
      </c>
      <c r="K1405" s="33" t="s">
        <v>58</v>
      </c>
      <c r="L1405" s="33" t="s">
        <v>39</v>
      </c>
      <c r="M1405" s="33" t="s">
        <v>608</v>
      </c>
      <c r="N1405" s="33">
        <v>10</v>
      </c>
      <c r="P1405" s="33">
        <v>8</v>
      </c>
      <c r="Q1405" s="33">
        <v>10</v>
      </c>
      <c r="S1405" s="33">
        <v>8</v>
      </c>
    </row>
    <row r="1406" spans="1:27" x14ac:dyDescent="0.3">
      <c r="A1406" s="33" t="str">
        <f t="shared" si="44"/>
        <v>产前</v>
      </c>
      <c r="B1406" s="34" t="str">
        <f t="shared" si="45"/>
        <v/>
      </c>
      <c r="C1406" s="33" t="s">
        <v>33</v>
      </c>
      <c r="D1406" s="33" t="s">
        <v>399</v>
      </c>
      <c r="E1406" s="33" t="s">
        <v>400</v>
      </c>
      <c r="F1406" s="33" t="s">
        <v>401</v>
      </c>
      <c r="G1406" s="33" t="s">
        <v>402</v>
      </c>
      <c r="H1406" s="33" t="s">
        <v>0</v>
      </c>
      <c r="I1406" s="33" t="s">
        <v>37</v>
      </c>
      <c r="J1406" s="33" t="s">
        <v>83</v>
      </c>
      <c r="K1406" s="33" t="s">
        <v>58</v>
      </c>
      <c r="L1406" s="33" t="s">
        <v>39</v>
      </c>
      <c r="M1406" s="33" t="s">
        <v>608</v>
      </c>
      <c r="N1406" s="33">
        <v>78.75</v>
      </c>
      <c r="P1406" s="33">
        <v>0</v>
      </c>
      <c r="Q1406" s="33">
        <v>131.25</v>
      </c>
      <c r="S1406" s="33">
        <v>100.800003051758</v>
      </c>
      <c r="T1406" s="33">
        <v>52.5</v>
      </c>
      <c r="V1406" s="33">
        <v>52.5</v>
      </c>
      <c r="X1406" s="33">
        <v>100.800003051758</v>
      </c>
      <c r="AA1406" s="33">
        <v>100.800003051758</v>
      </c>
    </row>
    <row r="1407" spans="1:27" x14ac:dyDescent="0.3">
      <c r="A1407" s="33" t="str">
        <f t="shared" si="44"/>
        <v>产前</v>
      </c>
      <c r="B1407" s="34" t="str">
        <f t="shared" si="45"/>
        <v>CMA_产品类</v>
      </c>
      <c r="C1407" s="33" t="s">
        <v>33</v>
      </c>
      <c r="D1407" s="33" t="s">
        <v>399</v>
      </c>
      <c r="E1407" s="33" t="s">
        <v>400</v>
      </c>
      <c r="F1407" s="33" t="s">
        <v>401</v>
      </c>
      <c r="G1407" s="33" t="s">
        <v>402</v>
      </c>
      <c r="H1407" s="33" t="s">
        <v>0</v>
      </c>
      <c r="I1407" s="33" t="s">
        <v>37</v>
      </c>
      <c r="J1407" s="33" t="s">
        <v>38</v>
      </c>
      <c r="K1407" s="33" t="s">
        <v>38</v>
      </c>
      <c r="L1407" s="33" t="s">
        <v>39</v>
      </c>
      <c r="M1407" s="33" t="s">
        <v>608</v>
      </c>
      <c r="N1407" s="33">
        <v>409.5</v>
      </c>
      <c r="P1407" s="33">
        <v>462</v>
      </c>
      <c r="Q1407" s="33">
        <v>702</v>
      </c>
      <c r="S1407" s="33">
        <v>714</v>
      </c>
      <c r="T1407" s="33">
        <v>292.5</v>
      </c>
      <c r="V1407" s="33">
        <v>374.39999389648398</v>
      </c>
      <c r="X1407" s="33">
        <v>168</v>
      </c>
      <c r="Z1407" s="33">
        <v>84</v>
      </c>
      <c r="AA1407" s="33">
        <v>252</v>
      </c>
    </row>
    <row r="1408" spans="1:27" x14ac:dyDescent="0.3">
      <c r="A1408" s="33" t="str">
        <f t="shared" si="44"/>
        <v>产前</v>
      </c>
      <c r="B1408" s="34" t="str">
        <f t="shared" si="45"/>
        <v/>
      </c>
      <c r="C1408" s="33" t="s">
        <v>33</v>
      </c>
      <c r="D1408" s="33" t="s">
        <v>399</v>
      </c>
      <c r="E1408" s="33" t="s">
        <v>400</v>
      </c>
      <c r="F1408" s="33" t="s">
        <v>401</v>
      </c>
      <c r="G1408" s="33" t="s">
        <v>402</v>
      </c>
      <c r="H1408" s="33" t="s">
        <v>0</v>
      </c>
      <c r="I1408" s="33" t="s">
        <v>37</v>
      </c>
      <c r="J1408" s="33" t="s">
        <v>119</v>
      </c>
      <c r="K1408" s="33" t="s">
        <v>58</v>
      </c>
      <c r="L1408" s="33" t="s">
        <v>39</v>
      </c>
      <c r="M1408" s="33" t="s">
        <v>609</v>
      </c>
      <c r="N1408" s="33">
        <v>10.800000190734901</v>
      </c>
      <c r="Q1408" s="33">
        <v>16.200000286102298</v>
      </c>
      <c r="T1408" s="33">
        <v>5.4000000953674299</v>
      </c>
    </row>
    <row r="1409" spans="1:27" x14ac:dyDescent="0.3">
      <c r="A1409" s="33" t="str">
        <f t="shared" si="44"/>
        <v>产前</v>
      </c>
      <c r="B1409" s="34" t="str">
        <f t="shared" si="45"/>
        <v/>
      </c>
      <c r="C1409" s="33" t="s">
        <v>33</v>
      </c>
      <c r="D1409" s="33" t="s">
        <v>399</v>
      </c>
      <c r="E1409" s="33" t="s">
        <v>400</v>
      </c>
      <c r="F1409" s="33" t="s">
        <v>401</v>
      </c>
      <c r="G1409" s="33" t="s">
        <v>402</v>
      </c>
      <c r="H1409" s="33" t="s">
        <v>0</v>
      </c>
      <c r="I1409" s="33" t="s">
        <v>37</v>
      </c>
      <c r="J1409" s="33" t="s">
        <v>119</v>
      </c>
      <c r="K1409" s="33" t="s">
        <v>58</v>
      </c>
      <c r="L1409" s="33" t="s">
        <v>39</v>
      </c>
      <c r="M1409" s="33" t="s">
        <v>608</v>
      </c>
      <c r="V1409" s="33">
        <v>5.4000000953674299</v>
      </c>
    </row>
    <row r="1410" spans="1:27" x14ac:dyDescent="0.3">
      <c r="A1410" s="33" t="str">
        <f t="shared" si="44"/>
        <v>产前</v>
      </c>
      <c r="B1410" s="34" t="str">
        <f t="shared" si="45"/>
        <v/>
      </c>
      <c r="C1410" s="33" t="s">
        <v>33</v>
      </c>
      <c r="D1410" s="33" t="s">
        <v>399</v>
      </c>
      <c r="E1410" s="33" t="s">
        <v>400</v>
      </c>
      <c r="F1410" s="33" t="s">
        <v>401</v>
      </c>
      <c r="G1410" s="33" t="s">
        <v>402</v>
      </c>
      <c r="H1410" s="33" t="s">
        <v>0</v>
      </c>
      <c r="I1410" s="33" t="s">
        <v>37</v>
      </c>
      <c r="J1410" s="33" t="s">
        <v>106</v>
      </c>
      <c r="K1410" s="33" t="s">
        <v>58</v>
      </c>
      <c r="L1410" s="33" t="s">
        <v>39</v>
      </c>
      <c r="M1410" s="33" t="s">
        <v>609</v>
      </c>
      <c r="N1410" s="33">
        <v>2.5</v>
      </c>
      <c r="Q1410" s="33">
        <v>7.5</v>
      </c>
      <c r="T1410" s="33">
        <v>5</v>
      </c>
    </row>
    <row r="1411" spans="1:27" x14ac:dyDescent="0.3">
      <c r="A1411" s="33" t="str">
        <f t="shared" si="44"/>
        <v>产前</v>
      </c>
      <c r="B1411" s="34" t="str">
        <f t="shared" si="45"/>
        <v/>
      </c>
      <c r="C1411" s="33" t="s">
        <v>33</v>
      </c>
      <c r="D1411" s="33" t="s">
        <v>399</v>
      </c>
      <c r="E1411" s="33" t="s">
        <v>400</v>
      </c>
      <c r="F1411" s="33" t="s">
        <v>401</v>
      </c>
      <c r="G1411" s="33" t="s">
        <v>402</v>
      </c>
      <c r="H1411" s="33" t="s">
        <v>0</v>
      </c>
      <c r="I1411" s="33" t="s">
        <v>37</v>
      </c>
      <c r="J1411" s="33" t="s">
        <v>106</v>
      </c>
      <c r="K1411" s="33" t="s">
        <v>58</v>
      </c>
      <c r="L1411" s="33" t="s">
        <v>39</v>
      </c>
      <c r="M1411" s="33" t="s">
        <v>608</v>
      </c>
      <c r="V1411" s="33">
        <v>5</v>
      </c>
    </row>
    <row r="1412" spans="1:27" x14ac:dyDescent="0.3">
      <c r="A1412" s="33" t="str">
        <f t="shared" si="44"/>
        <v>产前</v>
      </c>
      <c r="B1412" s="34" t="str">
        <f t="shared" si="45"/>
        <v/>
      </c>
      <c r="C1412" s="33" t="s">
        <v>33</v>
      </c>
      <c r="D1412" s="33" t="s">
        <v>399</v>
      </c>
      <c r="E1412" s="33" t="s">
        <v>400</v>
      </c>
      <c r="F1412" s="33" t="s">
        <v>401</v>
      </c>
      <c r="G1412" s="33" t="s">
        <v>402</v>
      </c>
      <c r="H1412" s="33" t="s">
        <v>0</v>
      </c>
      <c r="I1412" s="33" t="s">
        <v>41</v>
      </c>
      <c r="J1412" s="33" t="s">
        <v>42</v>
      </c>
      <c r="K1412" s="33" t="s">
        <v>58</v>
      </c>
      <c r="L1412" s="33" t="s">
        <v>39</v>
      </c>
      <c r="M1412" s="33" t="s">
        <v>608</v>
      </c>
      <c r="N1412" s="33">
        <v>8.75</v>
      </c>
      <c r="Q1412" s="33">
        <v>13.75</v>
      </c>
      <c r="T1412" s="33">
        <v>5</v>
      </c>
      <c r="V1412" s="33">
        <v>0</v>
      </c>
    </row>
    <row r="1413" spans="1:27" x14ac:dyDescent="0.3">
      <c r="A1413" s="33" t="str">
        <f t="shared" si="44"/>
        <v>产前</v>
      </c>
      <c r="B1413" s="34" t="str">
        <f t="shared" si="45"/>
        <v/>
      </c>
      <c r="C1413" s="33" t="s">
        <v>33</v>
      </c>
      <c r="D1413" s="33" t="s">
        <v>399</v>
      </c>
      <c r="E1413" s="33" t="s">
        <v>400</v>
      </c>
      <c r="F1413" s="33" t="s">
        <v>401</v>
      </c>
      <c r="G1413" s="33" t="s">
        <v>402</v>
      </c>
      <c r="H1413" s="33" t="s">
        <v>0</v>
      </c>
      <c r="I1413" s="33" t="s">
        <v>41</v>
      </c>
      <c r="J1413" s="33" t="s">
        <v>69</v>
      </c>
      <c r="K1413" s="33" t="s">
        <v>58</v>
      </c>
      <c r="L1413" s="33" t="s">
        <v>39</v>
      </c>
      <c r="M1413" s="33" t="s">
        <v>608</v>
      </c>
      <c r="N1413" s="33">
        <v>26</v>
      </c>
      <c r="P1413" s="33">
        <v>65</v>
      </c>
      <c r="Q1413" s="33">
        <v>39</v>
      </c>
      <c r="S1413" s="33">
        <v>97.5</v>
      </c>
      <c r="T1413" s="33">
        <v>13</v>
      </c>
      <c r="V1413" s="33">
        <v>13</v>
      </c>
      <c r="W1413" s="33">
        <v>0</v>
      </c>
      <c r="X1413" s="33">
        <v>32.5</v>
      </c>
      <c r="AA1413" s="33">
        <v>32.5</v>
      </c>
    </row>
    <row r="1414" spans="1:27" x14ac:dyDescent="0.3">
      <c r="A1414" s="33" t="str">
        <f t="shared" si="44"/>
        <v>新生儿</v>
      </c>
      <c r="B1414" s="34" t="str">
        <f t="shared" si="45"/>
        <v>常规新筛</v>
      </c>
      <c r="C1414" s="33" t="s">
        <v>33</v>
      </c>
      <c r="D1414" s="33" t="s">
        <v>399</v>
      </c>
      <c r="E1414" s="33" t="s">
        <v>400</v>
      </c>
      <c r="F1414" s="33" t="s">
        <v>401</v>
      </c>
      <c r="G1414" s="33" t="s">
        <v>402</v>
      </c>
      <c r="H1414" s="33" t="s">
        <v>1</v>
      </c>
      <c r="I1414" s="33" t="s">
        <v>60</v>
      </c>
      <c r="J1414" s="33" t="s">
        <v>87</v>
      </c>
      <c r="K1414" s="33" t="s">
        <v>667</v>
      </c>
      <c r="L1414" s="33" t="s">
        <v>39</v>
      </c>
      <c r="M1414" s="33" t="s">
        <v>608</v>
      </c>
      <c r="N1414" s="33">
        <v>176.96000671386699</v>
      </c>
      <c r="O1414" s="33">
        <v>5970.919921875</v>
      </c>
      <c r="P1414" s="33">
        <v>0</v>
      </c>
      <c r="Q1414" s="33">
        <v>265.44001007080101</v>
      </c>
      <c r="R1414" s="33">
        <v>8956.3798828125</v>
      </c>
      <c r="S1414" s="33">
        <v>103.879997253418</v>
      </c>
      <c r="T1414" s="33">
        <v>88.480003356933594</v>
      </c>
      <c r="U1414" s="33">
        <v>2985.4599609375</v>
      </c>
      <c r="V1414" s="33">
        <v>134.39999389648401</v>
      </c>
      <c r="X1414" s="33">
        <v>103.879997253418</v>
      </c>
      <c r="AA1414" s="33">
        <v>103.879997253418</v>
      </c>
    </row>
    <row r="1415" spans="1:27" x14ac:dyDescent="0.3">
      <c r="A1415" s="33" t="str">
        <f t="shared" si="44"/>
        <v>新生儿</v>
      </c>
      <c r="B1415" s="34" t="str">
        <f t="shared" si="45"/>
        <v>常规新筛</v>
      </c>
      <c r="C1415" s="33" t="s">
        <v>33</v>
      </c>
      <c r="D1415" s="33" t="s">
        <v>399</v>
      </c>
      <c r="E1415" s="33" t="s">
        <v>400</v>
      </c>
      <c r="F1415" s="33" t="s">
        <v>401</v>
      </c>
      <c r="G1415" s="33" t="s">
        <v>402</v>
      </c>
      <c r="H1415" s="33" t="s">
        <v>1</v>
      </c>
      <c r="I1415" s="33" t="s">
        <v>60</v>
      </c>
      <c r="J1415" s="33" t="s">
        <v>88</v>
      </c>
      <c r="K1415" s="33" t="s">
        <v>667</v>
      </c>
      <c r="L1415" s="33" t="s">
        <v>39</v>
      </c>
      <c r="M1415" s="33" t="s">
        <v>608</v>
      </c>
      <c r="N1415" s="33">
        <v>75.839996337890597</v>
      </c>
      <c r="P1415" s="33">
        <v>0</v>
      </c>
      <c r="Q1415" s="33">
        <v>113.75999450683599</v>
      </c>
      <c r="S1415" s="33">
        <v>43.200000762939503</v>
      </c>
      <c r="T1415" s="33">
        <v>37.919998168945298</v>
      </c>
      <c r="V1415" s="33">
        <v>57.599998474121101</v>
      </c>
      <c r="X1415" s="33">
        <v>43.200000762939503</v>
      </c>
      <c r="AA1415" s="33">
        <v>43.200000762939503</v>
      </c>
    </row>
    <row r="1416" spans="1:27" x14ac:dyDescent="0.3">
      <c r="A1416" s="33" t="str">
        <f t="shared" si="44"/>
        <v>新生儿</v>
      </c>
      <c r="B1416" s="34" t="str">
        <f t="shared" si="45"/>
        <v>常规新筛</v>
      </c>
      <c r="C1416" s="33" t="s">
        <v>33</v>
      </c>
      <c r="D1416" s="33" t="s">
        <v>399</v>
      </c>
      <c r="E1416" s="33" t="s">
        <v>400</v>
      </c>
      <c r="F1416" s="33" t="s">
        <v>401</v>
      </c>
      <c r="G1416" s="33" t="s">
        <v>402</v>
      </c>
      <c r="H1416" s="33" t="s">
        <v>1</v>
      </c>
      <c r="I1416" s="33" t="s">
        <v>60</v>
      </c>
      <c r="J1416" s="33" t="s">
        <v>89</v>
      </c>
      <c r="K1416" s="33" t="s">
        <v>667</v>
      </c>
      <c r="L1416" s="33" t="s">
        <v>39</v>
      </c>
      <c r="M1416" s="33" t="s">
        <v>608</v>
      </c>
      <c r="N1416" s="33">
        <v>44.240001678466797</v>
      </c>
      <c r="Q1416" s="33">
        <v>66.360002517700195</v>
      </c>
      <c r="T1416" s="33">
        <v>22.120000839233398</v>
      </c>
    </row>
    <row r="1417" spans="1:27" x14ac:dyDescent="0.3">
      <c r="A1417" s="33" t="str">
        <f t="shared" si="44"/>
        <v>新生儿</v>
      </c>
      <c r="B1417" s="34" t="str">
        <f t="shared" si="45"/>
        <v>常规新筛</v>
      </c>
      <c r="C1417" s="33" t="s">
        <v>33</v>
      </c>
      <c r="D1417" s="33" t="s">
        <v>399</v>
      </c>
      <c r="E1417" s="33" t="s">
        <v>400</v>
      </c>
      <c r="F1417" s="33" t="s">
        <v>401</v>
      </c>
      <c r="G1417" s="33" t="s">
        <v>402</v>
      </c>
      <c r="H1417" s="33" t="s">
        <v>1</v>
      </c>
      <c r="I1417" s="33" t="s">
        <v>60</v>
      </c>
      <c r="J1417" s="33" t="s">
        <v>90</v>
      </c>
      <c r="K1417" s="33" t="s">
        <v>667</v>
      </c>
      <c r="L1417" s="33" t="s">
        <v>39</v>
      </c>
      <c r="M1417" s="33" t="s">
        <v>608</v>
      </c>
      <c r="N1417" s="33">
        <v>178.55999755859401</v>
      </c>
      <c r="P1417" s="33">
        <v>0</v>
      </c>
      <c r="Q1417" s="33">
        <v>267.83999633789102</v>
      </c>
      <c r="S1417" s="33">
        <v>76.900001525878906</v>
      </c>
      <c r="T1417" s="33">
        <v>89.279998779296903</v>
      </c>
      <c r="V1417" s="33">
        <v>115.199996948242</v>
      </c>
      <c r="X1417" s="33">
        <v>76.900001525878906</v>
      </c>
      <c r="AA1417" s="33">
        <v>76.900001525878906</v>
      </c>
    </row>
    <row r="1418" spans="1:27" x14ac:dyDescent="0.3">
      <c r="A1418" s="33" t="str">
        <f t="shared" si="44"/>
        <v>新生儿</v>
      </c>
      <c r="B1418" s="34" t="str">
        <f t="shared" si="45"/>
        <v/>
      </c>
      <c r="C1418" s="33" t="s">
        <v>33</v>
      </c>
      <c r="D1418" s="33" t="s">
        <v>399</v>
      </c>
      <c r="E1418" s="33" t="s">
        <v>400</v>
      </c>
      <c r="F1418" s="33" t="s">
        <v>401</v>
      </c>
      <c r="G1418" s="33" t="s">
        <v>402</v>
      </c>
      <c r="H1418" s="33" t="s">
        <v>1</v>
      </c>
      <c r="I1418" s="33" t="s">
        <v>60</v>
      </c>
      <c r="J1418" s="33" t="s">
        <v>191</v>
      </c>
      <c r="K1418" s="33" t="s">
        <v>58</v>
      </c>
      <c r="L1418" s="33" t="s">
        <v>39</v>
      </c>
      <c r="M1418" s="33" t="s">
        <v>608</v>
      </c>
      <c r="P1418" s="33">
        <v>14</v>
      </c>
      <c r="S1418" s="33">
        <v>14</v>
      </c>
    </row>
    <row r="1419" spans="1:27" x14ac:dyDescent="0.3">
      <c r="A1419" s="33" t="str">
        <f t="shared" si="44"/>
        <v>新生儿</v>
      </c>
      <c r="B1419" s="34" t="str">
        <f t="shared" si="45"/>
        <v>MSMS</v>
      </c>
      <c r="C1419" s="33" t="s">
        <v>33</v>
      </c>
      <c r="D1419" s="33" t="s">
        <v>399</v>
      </c>
      <c r="E1419" s="33" t="s">
        <v>400</v>
      </c>
      <c r="F1419" s="33" t="s">
        <v>401</v>
      </c>
      <c r="G1419" s="33" t="s">
        <v>402</v>
      </c>
      <c r="H1419" s="33" t="s">
        <v>1</v>
      </c>
      <c r="I1419" s="33" t="s">
        <v>47</v>
      </c>
      <c r="J1419" s="33" t="s">
        <v>48</v>
      </c>
      <c r="K1419" s="33" t="s">
        <v>591</v>
      </c>
      <c r="L1419" s="33" t="s">
        <v>39</v>
      </c>
      <c r="M1419" s="33" t="s">
        <v>608</v>
      </c>
      <c r="N1419" s="33">
        <v>432</v>
      </c>
      <c r="Q1419" s="33">
        <v>648</v>
      </c>
      <c r="T1419" s="33">
        <v>216</v>
      </c>
    </row>
    <row r="1420" spans="1:27" x14ac:dyDescent="0.3">
      <c r="A1420" s="33" t="str">
        <f t="shared" si="44"/>
        <v>新生儿</v>
      </c>
      <c r="B1420" s="34" t="str">
        <f t="shared" si="45"/>
        <v>代谢病诊断</v>
      </c>
      <c r="C1420" s="33" t="s">
        <v>33</v>
      </c>
      <c r="D1420" s="33" t="s">
        <v>399</v>
      </c>
      <c r="E1420" s="33" t="s">
        <v>400</v>
      </c>
      <c r="F1420" s="33" t="s">
        <v>401</v>
      </c>
      <c r="G1420" s="33" t="s">
        <v>402</v>
      </c>
      <c r="H1420" s="33" t="s">
        <v>1</v>
      </c>
      <c r="I1420" s="33" t="s">
        <v>95</v>
      </c>
      <c r="J1420" s="33" t="s">
        <v>96</v>
      </c>
      <c r="K1420" s="33" t="s">
        <v>587</v>
      </c>
      <c r="L1420" s="33" t="s">
        <v>39</v>
      </c>
      <c r="M1420" s="33" t="s">
        <v>609</v>
      </c>
      <c r="N1420" s="33">
        <v>27.5</v>
      </c>
      <c r="Q1420" s="33">
        <v>52.5</v>
      </c>
      <c r="T1420" s="33">
        <v>25</v>
      </c>
    </row>
    <row r="1421" spans="1:27" x14ac:dyDescent="0.3">
      <c r="A1421" s="33" t="str">
        <f t="shared" si="44"/>
        <v>新生儿</v>
      </c>
      <c r="B1421" s="34" t="str">
        <f t="shared" si="45"/>
        <v>代谢病诊断</v>
      </c>
      <c r="C1421" s="33" t="s">
        <v>33</v>
      </c>
      <c r="D1421" s="33" t="s">
        <v>399</v>
      </c>
      <c r="E1421" s="33" t="s">
        <v>400</v>
      </c>
      <c r="F1421" s="33" t="s">
        <v>401</v>
      </c>
      <c r="G1421" s="33" t="s">
        <v>402</v>
      </c>
      <c r="H1421" s="33" t="s">
        <v>1</v>
      </c>
      <c r="I1421" s="33" t="s">
        <v>95</v>
      </c>
      <c r="J1421" s="33" t="s">
        <v>96</v>
      </c>
      <c r="K1421" s="33" t="s">
        <v>587</v>
      </c>
      <c r="L1421" s="33" t="s">
        <v>39</v>
      </c>
      <c r="M1421" s="33" t="s">
        <v>608</v>
      </c>
      <c r="V1421" s="33">
        <v>12.5</v>
      </c>
    </row>
    <row r="1422" spans="1:27" x14ac:dyDescent="0.3">
      <c r="A1422" s="33" t="str">
        <f t="shared" si="44"/>
        <v>产前</v>
      </c>
      <c r="B1422" s="34" t="str">
        <f t="shared" si="45"/>
        <v>血清学筛查</v>
      </c>
      <c r="C1422" s="33" t="s">
        <v>33</v>
      </c>
      <c r="D1422" s="33" t="s">
        <v>399</v>
      </c>
      <c r="E1422" s="33" t="s">
        <v>400</v>
      </c>
      <c r="F1422" s="33" t="s">
        <v>401</v>
      </c>
      <c r="G1422" s="33" t="s">
        <v>404</v>
      </c>
      <c r="H1422" s="33" t="s">
        <v>0</v>
      </c>
      <c r="I1422" s="33" t="s">
        <v>79</v>
      </c>
      <c r="J1422" s="33" t="s">
        <v>80</v>
      </c>
      <c r="K1422" s="33" t="s">
        <v>79</v>
      </c>
      <c r="L1422" s="33" t="s">
        <v>39</v>
      </c>
      <c r="M1422" s="33" t="s">
        <v>608</v>
      </c>
      <c r="N1422" s="33">
        <v>41.4799995422363</v>
      </c>
      <c r="P1422" s="33">
        <v>70.519996643066406</v>
      </c>
      <c r="Q1422" s="33">
        <v>62.219999313354499</v>
      </c>
      <c r="S1422" s="33">
        <v>70.519996643066406</v>
      </c>
      <c r="T1422" s="33">
        <v>20.7399997711182</v>
      </c>
      <c r="V1422" s="33">
        <v>20.7399997711182</v>
      </c>
    </row>
    <row r="1423" spans="1:27" x14ac:dyDescent="0.3">
      <c r="A1423" s="33" t="str">
        <f t="shared" si="44"/>
        <v>产前</v>
      </c>
      <c r="B1423" s="34" t="str">
        <f t="shared" si="45"/>
        <v>血清学筛查</v>
      </c>
      <c r="C1423" s="33" t="s">
        <v>33</v>
      </c>
      <c r="D1423" s="33" t="s">
        <v>399</v>
      </c>
      <c r="E1423" s="33" t="s">
        <v>400</v>
      </c>
      <c r="F1423" s="33" t="s">
        <v>401</v>
      </c>
      <c r="G1423" s="33" t="s">
        <v>404</v>
      </c>
      <c r="H1423" s="33" t="s">
        <v>0</v>
      </c>
      <c r="I1423" s="33" t="s">
        <v>79</v>
      </c>
      <c r="J1423" s="33" t="s">
        <v>81</v>
      </c>
      <c r="K1423" s="33" t="s">
        <v>79</v>
      </c>
      <c r="L1423" s="33" t="s">
        <v>39</v>
      </c>
      <c r="M1423" s="33" t="s">
        <v>608</v>
      </c>
      <c r="N1423" s="33">
        <v>28.799999237060501</v>
      </c>
      <c r="P1423" s="33">
        <v>48.939998626708999</v>
      </c>
      <c r="Q1423" s="33">
        <v>43.199998855590799</v>
      </c>
      <c r="S1423" s="33">
        <v>48.939998626708999</v>
      </c>
      <c r="T1423" s="33">
        <v>14.3999996185303</v>
      </c>
      <c r="V1423" s="33">
        <v>14.3999996185303</v>
      </c>
    </row>
    <row r="1424" spans="1:27" x14ac:dyDescent="0.3">
      <c r="A1424" s="33" t="str">
        <f t="shared" si="44"/>
        <v>产前</v>
      </c>
      <c r="B1424" s="34" t="str">
        <f t="shared" si="45"/>
        <v/>
      </c>
      <c r="C1424" s="33" t="s">
        <v>33</v>
      </c>
      <c r="D1424" s="33" t="s">
        <v>399</v>
      </c>
      <c r="E1424" s="33" t="s">
        <v>400</v>
      </c>
      <c r="F1424" s="33" t="s">
        <v>401</v>
      </c>
      <c r="G1424" s="33" t="s">
        <v>404</v>
      </c>
      <c r="H1424" s="33" t="s">
        <v>0</v>
      </c>
      <c r="I1424" s="33" t="s">
        <v>37</v>
      </c>
      <c r="J1424" s="33" t="s">
        <v>83</v>
      </c>
      <c r="K1424" s="33" t="s">
        <v>58</v>
      </c>
      <c r="L1424" s="33" t="s">
        <v>39</v>
      </c>
      <c r="M1424" s="33" t="s">
        <v>608</v>
      </c>
      <c r="N1424" s="33">
        <v>48</v>
      </c>
      <c r="Q1424" s="33">
        <v>72</v>
      </c>
      <c r="T1424" s="33">
        <v>24</v>
      </c>
    </row>
    <row r="1425" spans="1:27" x14ac:dyDescent="0.3">
      <c r="A1425" s="33" t="str">
        <f t="shared" si="44"/>
        <v>产前</v>
      </c>
      <c r="B1425" s="34" t="str">
        <f t="shared" si="45"/>
        <v>CMA_LDT</v>
      </c>
      <c r="C1425" s="33" t="s">
        <v>33</v>
      </c>
      <c r="D1425" s="33" t="s">
        <v>399</v>
      </c>
      <c r="E1425" s="33" t="s">
        <v>400</v>
      </c>
      <c r="F1425" s="33" t="s">
        <v>401</v>
      </c>
      <c r="G1425" s="33" t="s">
        <v>404</v>
      </c>
      <c r="H1425" s="33" t="s">
        <v>0</v>
      </c>
      <c r="I1425" s="33" t="s">
        <v>37</v>
      </c>
      <c r="J1425" s="33" t="s">
        <v>38</v>
      </c>
      <c r="K1425" s="33" t="s">
        <v>38</v>
      </c>
      <c r="L1425" s="33" t="s">
        <v>39</v>
      </c>
      <c r="M1425" s="33" t="s">
        <v>609</v>
      </c>
      <c r="N1425" s="33">
        <v>60</v>
      </c>
      <c r="P1425" s="33">
        <v>40</v>
      </c>
      <c r="Q1425" s="33">
        <v>100</v>
      </c>
      <c r="S1425" s="33">
        <v>44</v>
      </c>
      <c r="T1425" s="33">
        <v>40</v>
      </c>
      <c r="Z1425" s="33">
        <v>4</v>
      </c>
      <c r="AA1425" s="33">
        <v>4</v>
      </c>
    </row>
    <row r="1426" spans="1:27" x14ac:dyDescent="0.3">
      <c r="A1426" s="33" t="str">
        <f t="shared" si="44"/>
        <v>产前</v>
      </c>
      <c r="B1426" s="34" t="str">
        <f t="shared" si="45"/>
        <v>CMA_产品类</v>
      </c>
      <c r="C1426" s="33" t="s">
        <v>33</v>
      </c>
      <c r="D1426" s="33" t="s">
        <v>399</v>
      </c>
      <c r="E1426" s="33" t="s">
        <v>400</v>
      </c>
      <c r="F1426" s="33" t="s">
        <v>401</v>
      </c>
      <c r="G1426" s="33" t="s">
        <v>404</v>
      </c>
      <c r="H1426" s="33" t="s">
        <v>0</v>
      </c>
      <c r="I1426" s="33" t="s">
        <v>37</v>
      </c>
      <c r="J1426" s="33" t="s">
        <v>38</v>
      </c>
      <c r="K1426" s="33" t="s">
        <v>38</v>
      </c>
      <c r="L1426" s="33" t="s">
        <v>39</v>
      </c>
      <c r="M1426" s="33" t="s">
        <v>608</v>
      </c>
      <c r="V1426" s="33">
        <v>40</v>
      </c>
    </row>
    <row r="1427" spans="1:27" x14ac:dyDescent="0.3">
      <c r="A1427" s="33" t="str">
        <f t="shared" si="44"/>
        <v>产前</v>
      </c>
      <c r="B1427" s="34" t="str">
        <f t="shared" si="45"/>
        <v/>
      </c>
      <c r="C1427" s="33" t="s">
        <v>33</v>
      </c>
      <c r="D1427" s="33" t="s">
        <v>399</v>
      </c>
      <c r="E1427" s="33" t="s">
        <v>400</v>
      </c>
      <c r="F1427" s="33" t="s">
        <v>401</v>
      </c>
      <c r="G1427" s="33" t="s">
        <v>404</v>
      </c>
      <c r="H1427" s="33" t="s">
        <v>0</v>
      </c>
      <c r="I1427" s="33" t="s">
        <v>37</v>
      </c>
      <c r="J1427" s="33" t="s">
        <v>119</v>
      </c>
      <c r="K1427" s="33" t="s">
        <v>58</v>
      </c>
      <c r="L1427" s="33" t="s">
        <v>39</v>
      </c>
      <c r="M1427" s="33" t="s">
        <v>609</v>
      </c>
      <c r="N1427" s="33">
        <v>14.4000000953674</v>
      </c>
      <c r="Q1427" s="33">
        <v>23.4000000953674</v>
      </c>
      <c r="T1427" s="33">
        <v>9</v>
      </c>
    </row>
    <row r="1428" spans="1:27" x14ac:dyDescent="0.3">
      <c r="A1428" s="33" t="str">
        <f t="shared" si="44"/>
        <v>产前</v>
      </c>
      <c r="B1428" s="34" t="str">
        <f t="shared" si="45"/>
        <v/>
      </c>
      <c r="C1428" s="33" t="s">
        <v>33</v>
      </c>
      <c r="D1428" s="33" t="s">
        <v>399</v>
      </c>
      <c r="E1428" s="33" t="s">
        <v>400</v>
      </c>
      <c r="F1428" s="33" t="s">
        <v>401</v>
      </c>
      <c r="G1428" s="33" t="s">
        <v>404</v>
      </c>
      <c r="H1428" s="33" t="s">
        <v>0</v>
      </c>
      <c r="I1428" s="33" t="s">
        <v>37</v>
      </c>
      <c r="J1428" s="33" t="s">
        <v>106</v>
      </c>
      <c r="K1428" s="33" t="s">
        <v>58</v>
      </c>
      <c r="L1428" s="33" t="s">
        <v>39</v>
      </c>
      <c r="M1428" s="33" t="s">
        <v>609</v>
      </c>
      <c r="N1428" s="33">
        <v>2.5</v>
      </c>
      <c r="Q1428" s="33">
        <v>2.5</v>
      </c>
    </row>
    <row r="1429" spans="1:27" x14ac:dyDescent="0.3">
      <c r="A1429" s="33" t="str">
        <f t="shared" si="44"/>
        <v>产前</v>
      </c>
      <c r="B1429" s="34" t="str">
        <f t="shared" si="45"/>
        <v/>
      </c>
      <c r="C1429" s="33" t="s">
        <v>33</v>
      </c>
      <c r="D1429" s="33" t="s">
        <v>399</v>
      </c>
      <c r="E1429" s="33" t="s">
        <v>400</v>
      </c>
      <c r="F1429" s="33" t="s">
        <v>405</v>
      </c>
      <c r="G1429" s="33" t="s">
        <v>406</v>
      </c>
      <c r="H1429" s="33" t="s">
        <v>0</v>
      </c>
      <c r="I1429" s="33" t="s">
        <v>45</v>
      </c>
      <c r="J1429" s="33" t="s">
        <v>46</v>
      </c>
      <c r="K1429" s="33" t="s">
        <v>58</v>
      </c>
      <c r="L1429" s="33" t="s">
        <v>39</v>
      </c>
      <c r="M1429" s="33" t="s">
        <v>608</v>
      </c>
      <c r="P1429" s="33">
        <v>35.757999897003202</v>
      </c>
      <c r="S1429" s="33">
        <v>47.669999718666098</v>
      </c>
      <c r="X1429" s="33">
        <v>11.911999821662899</v>
      </c>
      <c r="AA1429" s="33">
        <v>11.911999821662899</v>
      </c>
    </row>
    <row r="1430" spans="1:27" x14ac:dyDescent="0.3">
      <c r="A1430" s="33" t="str">
        <f t="shared" si="44"/>
        <v>仪器设备</v>
      </c>
      <c r="B1430" s="34" t="str">
        <f t="shared" si="45"/>
        <v/>
      </c>
      <c r="C1430" s="33" t="s">
        <v>33</v>
      </c>
      <c r="D1430" s="33" t="s">
        <v>399</v>
      </c>
      <c r="E1430" s="33" t="s">
        <v>400</v>
      </c>
      <c r="F1430" s="33" t="s">
        <v>405</v>
      </c>
      <c r="G1430" s="33" t="s">
        <v>406</v>
      </c>
      <c r="H1430" s="33" t="s">
        <v>0</v>
      </c>
      <c r="I1430" s="33" t="s">
        <v>66</v>
      </c>
      <c r="J1430" s="33" t="s">
        <v>67</v>
      </c>
      <c r="K1430" s="33" t="s">
        <v>58</v>
      </c>
      <c r="L1430" s="33" t="s">
        <v>68</v>
      </c>
      <c r="M1430" s="33" t="s">
        <v>608</v>
      </c>
      <c r="P1430" s="33">
        <v>4.8569998741149902</v>
      </c>
      <c r="S1430" s="33">
        <v>4.8569998741149902</v>
      </c>
    </row>
    <row r="1431" spans="1:27" x14ac:dyDescent="0.3">
      <c r="A1431" s="33" t="str">
        <f t="shared" si="44"/>
        <v>产前</v>
      </c>
      <c r="B1431" s="34" t="str">
        <f t="shared" si="45"/>
        <v>血清学筛查</v>
      </c>
      <c r="C1431" s="33" t="s">
        <v>33</v>
      </c>
      <c r="D1431" s="33" t="s">
        <v>399</v>
      </c>
      <c r="E1431" s="33" t="s">
        <v>400</v>
      </c>
      <c r="F1431" s="33" t="s">
        <v>405</v>
      </c>
      <c r="G1431" s="33" t="s">
        <v>406</v>
      </c>
      <c r="H1431" s="33" t="s">
        <v>0</v>
      </c>
      <c r="I1431" s="33" t="s">
        <v>79</v>
      </c>
      <c r="J1431" s="33" t="s">
        <v>80</v>
      </c>
      <c r="K1431" s="33" t="s">
        <v>79</v>
      </c>
      <c r="L1431" s="33" t="s">
        <v>39</v>
      </c>
      <c r="M1431" s="33" t="s">
        <v>608</v>
      </c>
      <c r="N1431" s="33">
        <v>98.299999237060504</v>
      </c>
      <c r="P1431" s="33">
        <v>114.242000579834</v>
      </c>
      <c r="Q1431" s="33">
        <v>151.34999847412101</v>
      </c>
      <c r="S1431" s="33">
        <v>187.22999954223599</v>
      </c>
      <c r="T1431" s="33">
        <v>53.049999237060497</v>
      </c>
      <c r="V1431" s="33">
        <v>55.200000762939503</v>
      </c>
      <c r="X1431" s="33">
        <v>72.987998962402301</v>
      </c>
      <c r="AA1431" s="33">
        <v>72.987998962402301</v>
      </c>
    </row>
    <row r="1432" spans="1:27" x14ac:dyDescent="0.3">
      <c r="A1432" s="33" t="str">
        <f t="shared" si="44"/>
        <v>产前</v>
      </c>
      <c r="B1432" s="34" t="str">
        <f t="shared" si="45"/>
        <v>血清学筛查</v>
      </c>
      <c r="C1432" s="33" t="s">
        <v>33</v>
      </c>
      <c r="D1432" s="33" t="s">
        <v>399</v>
      </c>
      <c r="E1432" s="33" t="s">
        <v>400</v>
      </c>
      <c r="F1432" s="33" t="s">
        <v>405</v>
      </c>
      <c r="G1432" s="33" t="s">
        <v>406</v>
      </c>
      <c r="H1432" s="33" t="s">
        <v>0</v>
      </c>
      <c r="I1432" s="33" t="s">
        <v>79</v>
      </c>
      <c r="J1432" s="33" t="s">
        <v>102</v>
      </c>
      <c r="K1432" s="33" t="s">
        <v>79</v>
      </c>
      <c r="L1432" s="33" t="s">
        <v>39</v>
      </c>
      <c r="M1432" s="33" t="s">
        <v>608</v>
      </c>
      <c r="N1432" s="33">
        <v>40</v>
      </c>
      <c r="P1432" s="33">
        <v>6.9120001792907697</v>
      </c>
      <c r="Q1432" s="33">
        <v>60</v>
      </c>
      <c r="S1432" s="33">
        <v>6.9120001792907697</v>
      </c>
      <c r="T1432" s="33">
        <v>20</v>
      </c>
    </row>
    <row r="1433" spans="1:27" x14ac:dyDescent="0.3">
      <c r="A1433" s="33" t="str">
        <f t="shared" si="44"/>
        <v>产前</v>
      </c>
      <c r="B1433" s="34" t="str">
        <f t="shared" si="45"/>
        <v>血清学筛查</v>
      </c>
      <c r="C1433" s="33" t="s">
        <v>33</v>
      </c>
      <c r="D1433" s="33" t="s">
        <v>399</v>
      </c>
      <c r="E1433" s="33" t="s">
        <v>400</v>
      </c>
      <c r="F1433" s="33" t="s">
        <v>405</v>
      </c>
      <c r="G1433" s="33" t="s">
        <v>406</v>
      </c>
      <c r="H1433" s="33" t="s">
        <v>0</v>
      </c>
      <c r="I1433" s="33" t="s">
        <v>79</v>
      </c>
      <c r="J1433" s="33" t="s">
        <v>103</v>
      </c>
      <c r="K1433" s="33" t="s">
        <v>79</v>
      </c>
      <c r="L1433" s="33" t="s">
        <v>39</v>
      </c>
      <c r="M1433" s="33" t="s">
        <v>608</v>
      </c>
      <c r="N1433" s="33">
        <v>57.599998474121101</v>
      </c>
      <c r="P1433" s="33">
        <v>11.8079996109009</v>
      </c>
      <c r="Q1433" s="33">
        <v>86.399997711181598</v>
      </c>
      <c r="S1433" s="33">
        <v>11.8079996109009</v>
      </c>
      <c r="T1433" s="33">
        <v>28.799999237060501</v>
      </c>
    </row>
    <row r="1434" spans="1:27" x14ac:dyDescent="0.3">
      <c r="A1434" s="33" t="str">
        <f t="shared" si="44"/>
        <v>产前</v>
      </c>
      <c r="B1434" s="34" t="str">
        <f t="shared" si="45"/>
        <v>血清学筛查</v>
      </c>
      <c r="C1434" s="33" t="s">
        <v>33</v>
      </c>
      <c r="D1434" s="33" t="s">
        <v>399</v>
      </c>
      <c r="E1434" s="33" t="s">
        <v>400</v>
      </c>
      <c r="F1434" s="33" t="s">
        <v>405</v>
      </c>
      <c r="G1434" s="33" t="s">
        <v>406</v>
      </c>
      <c r="H1434" s="33" t="s">
        <v>0</v>
      </c>
      <c r="I1434" s="33" t="s">
        <v>79</v>
      </c>
      <c r="J1434" s="33" t="s">
        <v>81</v>
      </c>
      <c r="K1434" s="33" t="s">
        <v>79</v>
      </c>
      <c r="L1434" s="33" t="s">
        <v>39</v>
      </c>
      <c r="M1434" s="33" t="s">
        <v>608</v>
      </c>
      <c r="N1434" s="33">
        <v>125.81999969482401</v>
      </c>
      <c r="P1434" s="33">
        <v>79.283000946044893</v>
      </c>
      <c r="Q1434" s="33">
        <v>193.72000122070301</v>
      </c>
      <c r="S1434" s="33">
        <v>129.93600082397501</v>
      </c>
      <c r="T1434" s="33">
        <v>67.900001525878906</v>
      </c>
      <c r="V1434" s="33">
        <v>70.660003662109403</v>
      </c>
      <c r="X1434" s="33">
        <v>50.652999877929702</v>
      </c>
      <c r="AA1434" s="33">
        <v>50.652999877929702</v>
      </c>
    </row>
    <row r="1435" spans="1:27" x14ac:dyDescent="0.3">
      <c r="A1435" s="33" t="str">
        <f t="shared" si="44"/>
        <v>产前</v>
      </c>
      <c r="B1435" s="34" t="str">
        <f t="shared" si="45"/>
        <v/>
      </c>
      <c r="C1435" s="33" t="s">
        <v>33</v>
      </c>
      <c r="D1435" s="33" t="s">
        <v>399</v>
      </c>
      <c r="E1435" s="33" t="s">
        <v>400</v>
      </c>
      <c r="F1435" s="33" t="s">
        <v>405</v>
      </c>
      <c r="G1435" s="33" t="s">
        <v>406</v>
      </c>
      <c r="H1435" s="33" t="s">
        <v>0</v>
      </c>
      <c r="I1435" s="33" t="s">
        <v>79</v>
      </c>
      <c r="J1435" s="33" t="s">
        <v>104</v>
      </c>
      <c r="K1435" s="33" t="s">
        <v>58</v>
      </c>
      <c r="L1435" s="33" t="s">
        <v>39</v>
      </c>
      <c r="M1435" s="33" t="s">
        <v>608</v>
      </c>
      <c r="N1435" s="33">
        <v>0</v>
      </c>
      <c r="Q1435" s="33">
        <v>20</v>
      </c>
      <c r="T1435" s="33">
        <v>20</v>
      </c>
    </row>
    <row r="1436" spans="1:27" x14ac:dyDescent="0.3">
      <c r="A1436" s="33" t="str">
        <f t="shared" si="44"/>
        <v>产前</v>
      </c>
      <c r="B1436" s="34" t="str">
        <f t="shared" si="45"/>
        <v/>
      </c>
      <c r="C1436" s="33" t="s">
        <v>33</v>
      </c>
      <c r="D1436" s="33" t="s">
        <v>399</v>
      </c>
      <c r="E1436" s="33" t="s">
        <v>400</v>
      </c>
      <c r="F1436" s="33" t="s">
        <v>405</v>
      </c>
      <c r="G1436" s="33" t="s">
        <v>406</v>
      </c>
      <c r="H1436" s="33" t="s">
        <v>0</v>
      </c>
      <c r="I1436" s="33" t="s">
        <v>79</v>
      </c>
      <c r="J1436" s="33" t="s">
        <v>82</v>
      </c>
      <c r="K1436" s="33" t="s">
        <v>58</v>
      </c>
      <c r="L1436" s="33" t="s">
        <v>39</v>
      </c>
      <c r="M1436" s="33" t="s">
        <v>608</v>
      </c>
      <c r="N1436" s="33">
        <v>0</v>
      </c>
      <c r="Q1436" s="33">
        <v>10</v>
      </c>
      <c r="T1436" s="33">
        <v>10</v>
      </c>
    </row>
    <row r="1437" spans="1:27" x14ac:dyDescent="0.3">
      <c r="A1437" s="33" t="str">
        <f t="shared" si="44"/>
        <v>产前</v>
      </c>
      <c r="B1437" s="34" t="str">
        <f t="shared" si="45"/>
        <v/>
      </c>
      <c r="C1437" s="33" t="s">
        <v>33</v>
      </c>
      <c r="D1437" s="33" t="s">
        <v>399</v>
      </c>
      <c r="E1437" s="33" t="s">
        <v>400</v>
      </c>
      <c r="F1437" s="33" t="s">
        <v>405</v>
      </c>
      <c r="G1437" s="33" t="s">
        <v>406</v>
      </c>
      <c r="H1437" s="33" t="s">
        <v>0</v>
      </c>
      <c r="I1437" s="33" t="s">
        <v>37</v>
      </c>
      <c r="J1437" s="33" t="s">
        <v>83</v>
      </c>
      <c r="K1437" s="33" t="s">
        <v>58</v>
      </c>
      <c r="L1437" s="33" t="s">
        <v>39</v>
      </c>
      <c r="M1437" s="33" t="s">
        <v>609</v>
      </c>
      <c r="N1437" s="33">
        <v>67.5</v>
      </c>
      <c r="P1437" s="33">
        <v>110</v>
      </c>
      <c r="Q1437" s="33">
        <v>123.75</v>
      </c>
      <c r="S1437" s="33">
        <v>162</v>
      </c>
      <c r="T1437" s="33">
        <v>56.25</v>
      </c>
      <c r="X1437" s="33">
        <v>26</v>
      </c>
      <c r="Y1437" s="33">
        <v>22</v>
      </c>
      <c r="Z1437" s="33">
        <v>4</v>
      </c>
      <c r="AA1437" s="33">
        <v>52</v>
      </c>
    </row>
    <row r="1438" spans="1:27" x14ac:dyDescent="0.3">
      <c r="A1438" s="33" t="str">
        <f t="shared" si="44"/>
        <v>产前</v>
      </c>
      <c r="B1438" s="34" t="str">
        <f t="shared" si="45"/>
        <v>CMA_LDT</v>
      </c>
      <c r="C1438" s="33" t="s">
        <v>33</v>
      </c>
      <c r="D1438" s="33" t="s">
        <v>399</v>
      </c>
      <c r="E1438" s="33" t="s">
        <v>400</v>
      </c>
      <c r="F1438" s="33" t="s">
        <v>405</v>
      </c>
      <c r="G1438" s="33" t="s">
        <v>406</v>
      </c>
      <c r="H1438" s="33" t="s">
        <v>0</v>
      </c>
      <c r="I1438" s="33" t="s">
        <v>37</v>
      </c>
      <c r="J1438" s="33" t="s">
        <v>38</v>
      </c>
      <c r="K1438" s="33" t="s">
        <v>38</v>
      </c>
      <c r="L1438" s="33" t="s">
        <v>39</v>
      </c>
      <c r="M1438" s="33" t="s">
        <v>609</v>
      </c>
      <c r="N1438" s="33">
        <v>120</v>
      </c>
      <c r="P1438" s="33">
        <v>68</v>
      </c>
      <c r="Q1438" s="33">
        <v>200</v>
      </c>
      <c r="S1438" s="33">
        <v>92</v>
      </c>
      <c r="T1438" s="33">
        <v>80</v>
      </c>
      <c r="X1438" s="33">
        <v>4</v>
      </c>
      <c r="Y1438" s="33">
        <v>12</v>
      </c>
      <c r="Z1438" s="33">
        <v>8</v>
      </c>
      <c r="AA1438" s="33">
        <v>24</v>
      </c>
    </row>
    <row r="1439" spans="1:27" x14ac:dyDescent="0.3">
      <c r="A1439" s="33" t="str">
        <f t="shared" si="44"/>
        <v>产前</v>
      </c>
      <c r="B1439" s="34" t="str">
        <f t="shared" si="45"/>
        <v/>
      </c>
      <c r="C1439" s="33" t="s">
        <v>33</v>
      </c>
      <c r="D1439" s="33" t="s">
        <v>399</v>
      </c>
      <c r="E1439" s="33" t="s">
        <v>400</v>
      </c>
      <c r="F1439" s="33" t="s">
        <v>405</v>
      </c>
      <c r="G1439" s="33" t="s">
        <v>406</v>
      </c>
      <c r="H1439" s="33" t="s">
        <v>0</v>
      </c>
      <c r="I1439" s="33" t="s">
        <v>37</v>
      </c>
      <c r="J1439" s="33" t="s">
        <v>105</v>
      </c>
      <c r="K1439" s="33" t="s">
        <v>58</v>
      </c>
      <c r="L1439" s="33" t="s">
        <v>39</v>
      </c>
      <c r="M1439" s="33" t="s">
        <v>609</v>
      </c>
      <c r="P1439" s="33">
        <v>1</v>
      </c>
      <c r="S1439" s="33">
        <v>1</v>
      </c>
    </row>
    <row r="1440" spans="1:27" x14ac:dyDescent="0.3">
      <c r="A1440" s="33" t="str">
        <f t="shared" si="44"/>
        <v>产前</v>
      </c>
      <c r="B1440" s="34" t="str">
        <f t="shared" si="45"/>
        <v/>
      </c>
      <c r="C1440" s="33" t="s">
        <v>33</v>
      </c>
      <c r="D1440" s="33" t="s">
        <v>399</v>
      </c>
      <c r="E1440" s="33" t="s">
        <v>400</v>
      </c>
      <c r="F1440" s="33" t="s">
        <v>405</v>
      </c>
      <c r="G1440" s="33" t="s">
        <v>406</v>
      </c>
      <c r="H1440" s="33" t="s">
        <v>0</v>
      </c>
      <c r="I1440" s="33" t="s">
        <v>37</v>
      </c>
      <c r="J1440" s="33" t="s">
        <v>84</v>
      </c>
      <c r="K1440" s="33" t="s">
        <v>58</v>
      </c>
      <c r="L1440" s="33" t="s">
        <v>39</v>
      </c>
      <c r="M1440" s="33" t="s">
        <v>609</v>
      </c>
      <c r="P1440" s="33">
        <v>0</v>
      </c>
      <c r="S1440" s="33">
        <v>1.70000004768372</v>
      </c>
      <c r="Z1440" s="33">
        <v>1.70000004768372</v>
      </c>
      <c r="AA1440" s="33">
        <v>1.70000004768372</v>
      </c>
    </row>
    <row r="1441" spans="1:27" x14ac:dyDescent="0.3">
      <c r="A1441" s="33" t="str">
        <f t="shared" si="44"/>
        <v>产前</v>
      </c>
      <c r="B1441" s="34" t="str">
        <f t="shared" si="45"/>
        <v/>
      </c>
      <c r="C1441" s="33" t="s">
        <v>33</v>
      </c>
      <c r="D1441" s="33" t="s">
        <v>399</v>
      </c>
      <c r="E1441" s="33" t="s">
        <v>400</v>
      </c>
      <c r="F1441" s="33" t="s">
        <v>405</v>
      </c>
      <c r="G1441" s="33" t="s">
        <v>406</v>
      </c>
      <c r="H1441" s="33" t="s">
        <v>0</v>
      </c>
      <c r="I1441" s="33" t="s">
        <v>41</v>
      </c>
      <c r="J1441" s="33" t="s">
        <v>42</v>
      </c>
      <c r="K1441" s="33" t="s">
        <v>58</v>
      </c>
      <c r="L1441" s="33" t="s">
        <v>39</v>
      </c>
      <c r="M1441" s="33" t="s">
        <v>608</v>
      </c>
      <c r="N1441" s="33">
        <v>6</v>
      </c>
      <c r="Q1441" s="33">
        <v>9</v>
      </c>
      <c r="T1441" s="33">
        <v>3</v>
      </c>
    </row>
    <row r="1442" spans="1:27" x14ac:dyDescent="0.3">
      <c r="A1442" s="33" t="str">
        <f t="shared" si="44"/>
        <v>产前</v>
      </c>
      <c r="B1442" s="34" t="str">
        <f t="shared" si="45"/>
        <v/>
      </c>
      <c r="C1442" s="33" t="s">
        <v>33</v>
      </c>
      <c r="D1442" s="33" t="s">
        <v>399</v>
      </c>
      <c r="E1442" s="33" t="s">
        <v>400</v>
      </c>
      <c r="F1442" s="33" t="s">
        <v>405</v>
      </c>
      <c r="G1442" s="33" t="s">
        <v>406</v>
      </c>
      <c r="H1442" s="33" t="s">
        <v>0</v>
      </c>
      <c r="I1442" s="33" t="s">
        <v>41</v>
      </c>
      <c r="J1442" s="33" t="s">
        <v>69</v>
      </c>
      <c r="K1442" s="33" t="s">
        <v>58</v>
      </c>
      <c r="L1442" s="33" t="s">
        <v>39</v>
      </c>
      <c r="M1442" s="33" t="s">
        <v>608</v>
      </c>
      <c r="N1442" s="33">
        <v>32.5</v>
      </c>
      <c r="P1442" s="33">
        <v>39.689999222755397</v>
      </c>
      <c r="Q1442" s="33">
        <v>48.75</v>
      </c>
      <c r="S1442" s="33">
        <v>55.439999222755397</v>
      </c>
      <c r="T1442" s="33">
        <v>16.25</v>
      </c>
      <c r="X1442" s="33">
        <v>15.75</v>
      </c>
      <c r="AA1442" s="33">
        <v>15.75</v>
      </c>
    </row>
    <row r="1443" spans="1:27" x14ac:dyDescent="0.3">
      <c r="A1443" s="33" t="str">
        <f t="shared" si="44"/>
        <v>产前</v>
      </c>
      <c r="B1443" s="34" t="str">
        <f t="shared" si="45"/>
        <v/>
      </c>
      <c r="C1443" s="33" t="s">
        <v>33</v>
      </c>
      <c r="D1443" s="33" t="s">
        <v>399</v>
      </c>
      <c r="E1443" s="33" t="s">
        <v>400</v>
      </c>
      <c r="F1443" s="33" t="s">
        <v>405</v>
      </c>
      <c r="G1443" s="33" t="s">
        <v>406</v>
      </c>
      <c r="H1443" s="33" t="s">
        <v>0</v>
      </c>
      <c r="I1443" s="33" t="s">
        <v>41</v>
      </c>
      <c r="J1443" s="33" t="s">
        <v>108</v>
      </c>
      <c r="K1443" s="33" t="s">
        <v>58</v>
      </c>
      <c r="L1443" s="33" t="s">
        <v>39</v>
      </c>
      <c r="M1443" s="33" t="s">
        <v>608</v>
      </c>
      <c r="P1443" s="33">
        <v>0.64800000190734897</v>
      </c>
      <c r="S1443" s="33">
        <v>0.89100000262260404</v>
      </c>
      <c r="X1443" s="33">
        <v>0.24300000071525599</v>
      </c>
      <c r="AA1443" s="33">
        <v>0.24300000071525599</v>
      </c>
    </row>
    <row r="1444" spans="1:27" x14ac:dyDescent="0.3">
      <c r="A1444" s="33" t="str">
        <f t="shared" si="44"/>
        <v>产前</v>
      </c>
      <c r="B1444" s="34" t="str">
        <f t="shared" si="45"/>
        <v/>
      </c>
      <c r="C1444" s="33" t="s">
        <v>33</v>
      </c>
      <c r="D1444" s="33" t="s">
        <v>399</v>
      </c>
      <c r="E1444" s="33" t="s">
        <v>400</v>
      </c>
      <c r="F1444" s="33" t="s">
        <v>405</v>
      </c>
      <c r="G1444" s="33" t="s">
        <v>406</v>
      </c>
      <c r="H1444" s="33" t="s">
        <v>0</v>
      </c>
      <c r="I1444" s="33" t="s">
        <v>41</v>
      </c>
      <c r="J1444" s="33" t="s">
        <v>285</v>
      </c>
      <c r="K1444" s="33" t="s">
        <v>58</v>
      </c>
      <c r="L1444" s="33" t="s">
        <v>39</v>
      </c>
      <c r="M1444" s="33" t="s">
        <v>608</v>
      </c>
      <c r="P1444" s="33">
        <v>2.7000000476837198</v>
      </c>
      <c r="S1444" s="33">
        <v>3.6000000238418601</v>
      </c>
      <c r="X1444" s="33">
        <v>0.89999997615814198</v>
      </c>
      <c r="AA1444" s="33">
        <v>0.89999997615814198</v>
      </c>
    </row>
    <row r="1445" spans="1:27" x14ac:dyDescent="0.3">
      <c r="A1445" s="33" t="str">
        <f t="shared" si="44"/>
        <v>新生儿</v>
      </c>
      <c r="B1445" s="34" t="str">
        <f t="shared" si="45"/>
        <v>常规新筛</v>
      </c>
      <c r="C1445" s="33" t="s">
        <v>33</v>
      </c>
      <c r="D1445" s="33" t="s">
        <v>399</v>
      </c>
      <c r="E1445" s="33" t="s">
        <v>400</v>
      </c>
      <c r="F1445" s="33" t="s">
        <v>405</v>
      </c>
      <c r="G1445" s="33" t="s">
        <v>406</v>
      </c>
      <c r="H1445" s="33" t="s">
        <v>1</v>
      </c>
      <c r="I1445" s="33" t="s">
        <v>60</v>
      </c>
      <c r="J1445" s="33" t="s">
        <v>87</v>
      </c>
      <c r="K1445" s="33" t="s">
        <v>667</v>
      </c>
      <c r="L1445" s="33" t="s">
        <v>39</v>
      </c>
      <c r="M1445" s="33" t="s">
        <v>608</v>
      </c>
      <c r="P1445" s="33">
        <v>0</v>
      </c>
      <c r="S1445" s="33">
        <v>-6.1300010681152299</v>
      </c>
      <c r="Y1445" s="33">
        <v>-6.1300010681152299</v>
      </c>
      <c r="AA1445" s="33">
        <v>-6.1300010681152299</v>
      </c>
    </row>
    <row r="1446" spans="1:27" x14ac:dyDescent="0.3">
      <c r="A1446" s="33" t="str">
        <f t="shared" si="44"/>
        <v>新生儿</v>
      </c>
      <c r="B1446" s="34" t="str">
        <f t="shared" si="45"/>
        <v>常规新筛</v>
      </c>
      <c r="C1446" s="33" t="s">
        <v>33</v>
      </c>
      <c r="D1446" s="33" t="s">
        <v>399</v>
      </c>
      <c r="E1446" s="33" t="s">
        <v>400</v>
      </c>
      <c r="F1446" s="33" t="s">
        <v>405</v>
      </c>
      <c r="G1446" s="33" t="s">
        <v>406</v>
      </c>
      <c r="H1446" s="33" t="s">
        <v>1</v>
      </c>
      <c r="I1446" s="33" t="s">
        <v>60</v>
      </c>
      <c r="J1446" s="33" t="s">
        <v>88</v>
      </c>
      <c r="K1446" s="33" t="s">
        <v>667</v>
      </c>
      <c r="L1446" s="33" t="s">
        <v>39</v>
      </c>
      <c r="M1446" s="33" t="s">
        <v>608</v>
      </c>
      <c r="P1446" s="33">
        <v>0</v>
      </c>
      <c r="S1446" s="33">
        <v>-2.46999931335449</v>
      </c>
      <c r="Y1446" s="33">
        <v>-2.46999931335449</v>
      </c>
      <c r="AA1446" s="33">
        <v>-2.46999931335449</v>
      </c>
    </row>
    <row r="1447" spans="1:27" x14ac:dyDescent="0.3">
      <c r="A1447" s="33" t="str">
        <f t="shared" si="44"/>
        <v>新生儿</v>
      </c>
      <c r="B1447" s="34" t="str">
        <f t="shared" si="45"/>
        <v>常规新筛</v>
      </c>
      <c r="C1447" s="33" t="s">
        <v>33</v>
      </c>
      <c r="D1447" s="33" t="s">
        <v>399</v>
      </c>
      <c r="E1447" s="33" t="s">
        <v>400</v>
      </c>
      <c r="F1447" s="33" t="s">
        <v>405</v>
      </c>
      <c r="G1447" s="33" t="s">
        <v>406</v>
      </c>
      <c r="H1447" s="33" t="s">
        <v>1</v>
      </c>
      <c r="I1447" s="33" t="s">
        <v>60</v>
      </c>
      <c r="J1447" s="33" t="s">
        <v>89</v>
      </c>
      <c r="K1447" s="33" t="s">
        <v>667</v>
      </c>
      <c r="L1447" s="33" t="s">
        <v>39</v>
      </c>
      <c r="M1447" s="33" t="s">
        <v>608</v>
      </c>
      <c r="P1447" s="33">
        <v>0</v>
      </c>
      <c r="S1447" s="33">
        <v>-0.88800048828125</v>
      </c>
      <c r="Y1447" s="33">
        <v>-0.88800048828125</v>
      </c>
      <c r="AA1447" s="33">
        <v>-0.88800048828125</v>
      </c>
    </row>
    <row r="1448" spans="1:27" x14ac:dyDescent="0.3">
      <c r="A1448" s="33" t="str">
        <f t="shared" si="44"/>
        <v>新生儿</v>
      </c>
      <c r="B1448" s="34" t="str">
        <f t="shared" si="45"/>
        <v>常规新筛</v>
      </c>
      <c r="C1448" s="33" t="s">
        <v>33</v>
      </c>
      <c r="D1448" s="33" t="s">
        <v>399</v>
      </c>
      <c r="E1448" s="33" t="s">
        <v>400</v>
      </c>
      <c r="F1448" s="33" t="s">
        <v>405</v>
      </c>
      <c r="G1448" s="33" t="s">
        <v>406</v>
      </c>
      <c r="H1448" s="33" t="s">
        <v>1</v>
      </c>
      <c r="I1448" s="33" t="s">
        <v>60</v>
      </c>
      <c r="J1448" s="33" t="s">
        <v>90</v>
      </c>
      <c r="K1448" s="33" t="s">
        <v>667</v>
      </c>
      <c r="L1448" s="33" t="s">
        <v>39</v>
      </c>
      <c r="M1448" s="33" t="s">
        <v>608</v>
      </c>
      <c r="P1448" s="33">
        <v>0</v>
      </c>
      <c r="S1448" s="33">
        <v>-4.3199996948242196</v>
      </c>
      <c r="Y1448" s="33">
        <v>-4.3199996948242196</v>
      </c>
      <c r="AA1448" s="33">
        <v>-4.3199996948242196</v>
      </c>
    </row>
    <row r="1449" spans="1:27" x14ac:dyDescent="0.3">
      <c r="A1449" s="33" t="str">
        <f t="shared" si="44"/>
        <v>新生儿</v>
      </c>
      <c r="B1449" s="34" t="str">
        <f t="shared" si="45"/>
        <v/>
      </c>
      <c r="C1449" s="33" t="s">
        <v>33</v>
      </c>
      <c r="D1449" s="33" t="s">
        <v>399</v>
      </c>
      <c r="E1449" s="33" t="s">
        <v>400</v>
      </c>
      <c r="F1449" s="33" t="s">
        <v>405</v>
      </c>
      <c r="G1449" s="33" t="s">
        <v>406</v>
      </c>
      <c r="H1449" s="33" t="s">
        <v>1</v>
      </c>
      <c r="I1449" s="33" t="s">
        <v>60</v>
      </c>
      <c r="J1449" s="33" t="s">
        <v>191</v>
      </c>
      <c r="K1449" s="33" t="s">
        <v>58</v>
      </c>
      <c r="L1449" s="33" t="s">
        <v>39</v>
      </c>
      <c r="M1449" s="33" t="s">
        <v>608</v>
      </c>
      <c r="P1449" s="33">
        <v>0</v>
      </c>
      <c r="S1449" s="33">
        <v>-0.38499963283538802</v>
      </c>
      <c r="Y1449" s="33">
        <v>-0.38499963283538802</v>
      </c>
      <c r="AA1449" s="33">
        <v>-0.38499963283538802</v>
      </c>
    </row>
    <row r="1450" spans="1:27" x14ac:dyDescent="0.3">
      <c r="A1450" s="33" t="str">
        <f t="shared" si="44"/>
        <v>新生儿</v>
      </c>
      <c r="B1450" s="34" t="str">
        <f t="shared" si="45"/>
        <v>MSMS</v>
      </c>
      <c r="C1450" s="33" t="s">
        <v>33</v>
      </c>
      <c r="D1450" s="33" t="s">
        <v>399</v>
      </c>
      <c r="E1450" s="33" t="s">
        <v>400</v>
      </c>
      <c r="F1450" s="33" t="s">
        <v>405</v>
      </c>
      <c r="G1450" s="33" t="s">
        <v>406</v>
      </c>
      <c r="H1450" s="33" t="s">
        <v>1</v>
      </c>
      <c r="I1450" s="33" t="s">
        <v>47</v>
      </c>
      <c r="J1450" s="33" t="s">
        <v>48</v>
      </c>
      <c r="K1450" s="33" t="s">
        <v>591</v>
      </c>
      <c r="L1450" s="33" t="s">
        <v>39</v>
      </c>
      <c r="M1450" s="33" t="s">
        <v>608</v>
      </c>
      <c r="P1450" s="33">
        <v>357.11999511718801</v>
      </c>
      <c r="S1450" s="33">
        <v>535.67999267578102</v>
      </c>
      <c r="X1450" s="33">
        <v>178.55999755859401</v>
      </c>
      <c r="AA1450" s="33">
        <v>178.55999755859401</v>
      </c>
    </row>
    <row r="1451" spans="1:27" x14ac:dyDescent="0.3">
      <c r="A1451" s="33" t="str">
        <f t="shared" si="44"/>
        <v>服务类</v>
      </c>
      <c r="B1451" s="34" t="str">
        <f t="shared" si="45"/>
        <v/>
      </c>
      <c r="C1451" s="33" t="s">
        <v>33</v>
      </c>
      <c r="D1451" s="33" t="s">
        <v>399</v>
      </c>
      <c r="E1451" s="33" t="s">
        <v>400</v>
      </c>
      <c r="F1451" s="33" t="s">
        <v>405</v>
      </c>
      <c r="G1451" s="33" t="s">
        <v>406</v>
      </c>
      <c r="H1451" s="33" t="s">
        <v>54</v>
      </c>
      <c r="I1451" s="33" t="s">
        <v>75</v>
      </c>
      <c r="J1451" s="33" t="s">
        <v>75</v>
      </c>
      <c r="K1451" s="33" t="s">
        <v>58</v>
      </c>
      <c r="L1451" s="33" t="s">
        <v>39</v>
      </c>
      <c r="M1451" s="33" t="s">
        <v>54</v>
      </c>
      <c r="P1451" s="33">
        <v>7.0250000953674299</v>
      </c>
      <c r="S1451" s="33">
        <v>11.050000190734901</v>
      </c>
      <c r="X1451" s="33">
        <v>4.0250000953674299</v>
      </c>
      <c r="AA1451" s="33">
        <v>4.0250000953674299</v>
      </c>
    </row>
    <row r="1452" spans="1:27" x14ac:dyDescent="0.3">
      <c r="A1452" s="33" t="str">
        <f t="shared" si="44"/>
        <v>产前</v>
      </c>
      <c r="B1452" s="34" t="str">
        <f t="shared" si="45"/>
        <v/>
      </c>
      <c r="C1452" s="33" t="s">
        <v>33</v>
      </c>
      <c r="D1452" s="33" t="s">
        <v>399</v>
      </c>
      <c r="E1452" s="33" t="s">
        <v>400</v>
      </c>
      <c r="F1452" s="33" t="s">
        <v>407</v>
      </c>
      <c r="G1452" s="33" t="s">
        <v>408</v>
      </c>
      <c r="H1452" s="33" t="s">
        <v>0</v>
      </c>
      <c r="I1452" s="33" t="s">
        <v>265</v>
      </c>
      <c r="J1452" s="33" t="s">
        <v>403</v>
      </c>
      <c r="K1452" s="33" t="s">
        <v>58</v>
      </c>
      <c r="L1452" s="33" t="s">
        <v>39</v>
      </c>
      <c r="M1452" s="33" t="s">
        <v>608</v>
      </c>
      <c r="N1452" s="33">
        <v>20.7399997711182</v>
      </c>
      <c r="P1452" s="33">
        <v>-29.5200004577637</v>
      </c>
      <c r="Q1452" s="33">
        <v>31.1099996566772</v>
      </c>
      <c r="S1452" s="33">
        <v>-11.5200004577637</v>
      </c>
      <c r="T1452" s="33">
        <v>10.3699998855591</v>
      </c>
      <c r="V1452" s="33">
        <v>10.3699998855591</v>
      </c>
      <c r="X1452" s="33">
        <v>18</v>
      </c>
      <c r="AA1452" s="33">
        <v>18</v>
      </c>
    </row>
    <row r="1453" spans="1:27" x14ac:dyDescent="0.3">
      <c r="A1453" s="33" t="str">
        <f t="shared" si="44"/>
        <v>产前</v>
      </c>
      <c r="B1453" s="34" t="str">
        <f t="shared" si="45"/>
        <v/>
      </c>
      <c r="C1453" s="33" t="s">
        <v>33</v>
      </c>
      <c r="D1453" s="33" t="s">
        <v>399</v>
      </c>
      <c r="E1453" s="33" t="s">
        <v>400</v>
      </c>
      <c r="F1453" s="33" t="s">
        <v>407</v>
      </c>
      <c r="G1453" s="33" t="s">
        <v>408</v>
      </c>
      <c r="H1453" s="33" t="s">
        <v>0</v>
      </c>
      <c r="I1453" s="33" t="s">
        <v>45</v>
      </c>
      <c r="J1453" s="33" t="s">
        <v>46</v>
      </c>
      <c r="K1453" s="33" t="s">
        <v>58</v>
      </c>
      <c r="L1453" s="33" t="s">
        <v>39</v>
      </c>
      <c r="M1453" s="33" t="s">
        <v>608</v>
      </c>
      <c r="P1453" s="33">
        <v>2.8440001010894802</v>
      </c>
      <c r="S1453" s="33">
        <v>2.8440001010894802</v>
      </c>
    </row>
    <row r="1454" spans="1:27" x14ac:dyDescent="0.3">
      <c r="A1454" s="33" t="str">
        <f t="shared" si="44"/>
        <v>产前</v>
      </c>
      <c r="B1454" s="34" t="str">
        <f t="shared" si="45"/>
        <v>血清学筛查</v>
      </c>
      <c r="C1454" s="33" t="s">
        <v>33</v>
      </c>
      <c r="D1454" s="33" t="s">
        <v>399</v>
      </c>
      <c r="E1454" s="33" t="s">
        <v>400</v>
      </c>
      <c r="F1454" s="33" t="s">
        <v>407</v>
      </c>
      <c r="G1454" s="33" t="s">
        <v>408</v>
      </c>
      <c r="H1454" s="33" t="s">
        <v>0</v>
      </c>
      <c r="I1454" s="33" t="s">
        <v>79</v>
      </c>
      <c r="J1454" s="33" t="s">
        <v>80</v>
      </c>
      <c r="K1454" s="33" t="s">
        <v>79</v>
      </c>
      <c r="L1454" s="33" t="s">
        <v>39</v>
      </c>
      <c r="M1454" s="33" t="s">
        <v>608</v>
      </c>
      <c r="N1454" s="33">
        <v>27.639999389648398</v>
      </c>
      <c r="P1454" s="33">
        <v>-28.208000183105501</v>
      </c>
      <c r="Q1454" s="33">
        <v>44.920000076293903</v>
      </c>
      <c r="S1454" s="33">
        <v>0</v>
      </c>
      <c r="T1454" s="33">
        <v>17.280000686645501</v>
      </c>
      <c r="V1454" s="33">
        <v>6.9099998474121103</v>
      </c>
      <c r="X1454" s="33">
        <v>28.208000183105501</v>
      </c>
      <c r="AA1454" s="33">
        <v>28.208000183105501</v>
      </c>
    </row>
    <row r="1455" spans="1:27" x14ac:dyDescent="0.3">
      <c r="A1455" s="33" t="str">
        <f t="shared" si="44"/>
        <v>产前</v>
      </c>
      <c r="B1455" s="34" t="str">
        <f t="shared" si="45"/>
        <v>血清学筛查</v>
      </c>
      <c r="C1455" s="33" t="s">
        <v>33</v>
      </c>
      <c r="D1455" s="33" t="s">
        <v>399</v>
      </c>
      <c r="E1455" s="33" t="s">
        <v>400</v>
      </c>
      <c r="F1455" s="33" t="s">
        <v>407</v>
      </c>
      <c r="G1455" s="33" t="s">
        <v>408</v>
      </c>
      <c r="H1455" s="33" t="s">
        <v>0</v>
      </c>
      <c r="I1455" s="33" t="s">
        <v>79</v>
      </c>
      <c r="J1455" s="33" t="s">
        <v>81</v>
      </c>
      <c r="K1455" s="33" t="s">
        <v>79</v>
      </c>
      <c r="L1455" s="33" t="s">
        <v>39</v>
      </c>
      <c r="M1455" s="33" t="s">
        <v>608</v>
      </c>
      <c r="N1455" s="33">
        <v>19.200000762939499</v>
      </c>
      <c r="P1455" s="33">
        <v>-19.576000213623001</v>
      </c>
      <c r="Q1455" s="33">
        <v>31.200000762939499</v>
      </c>
      <c r="S1455" s="33">
        <v>0</v>
      </c>
      <c r="T1455" s="33">
        <v>12</v>
      </c>
      <c r="V1455" s="33">
        <v>4.8000001907348597</v>
      </c>
      <c r="X1455" s="33">
        <v>19.576000213623001</v>
      </c>
      <c r="AA1455" s="33">
        <v>19.576000213623001</v>
      </c>
    </row>
    <row r="1456" spans="1:27" x14ac:dyDescent="0.3">
      <c r="A1456" s="33" t="str">
        <f t="shared" si="44"/>
        <v>产前</v>
      </c>
      <c r="B1456" s="34" t="str">
        <f t="shared" si="45"/>
        <v/>
      </c>
      <c r="C1456" s="33" t="s">
        <v>33</v>
      </c>
      <c r="D1456" s="33" t="s">
        <v>399</v>
      </c>
      <c r="E1456" s="33" t="s">
        <v>400</v>
      </c>
      <c r="F1456" s="33" t="s">
        <v>407</v>
      </c>
      <c r="G1456" s="33" t="s">
        <v>408</v>
      </c>
      <c r="H1456" s="33" t="s">
        <v>0</v>
      </c>
      <c r="I1456" s="33" t="s">
        <v>37</v>
      </c>
      <c r="J1456" s="33" t="s">
        <v>83</v>
      </c>
      <c r="K1456" s="33" t="s">
        <v>58</v>
      </c>
      <c r="L1456" s="33" t="s">
        <v>39</v>
      </c>
      <c r="M1456" s="33" t="s">
        <v>609</v>
      </c>
      <c r="N1456" s="33">
        <v>37.5</v>
      </c>
      <c r="Q1456" s="33">
        <v>62.5</v>
      </c>
      <c r="T1456" s="33">
        <v>25</v>
      </c>
    </row>
    <row r="1457" spans="1:27" x14ac:dyDescent="0.3">
      <c r="A1457" s="33" t="str">
        <f t="shared" si="44"/>
        <v>产前</v>
      </c>
      <c r="B1457" s="34" t="str">
        <f t="shared" si="45"/>
        <v/>
      </c>
      <c r="C1457" s="33" t="s">
        <v>33</v>
      </c>
      <c r="D1457" s="33" t="s">
        <v>399</v>
      </c>
      <c r="E1457" s="33" t="s">
        <v>400</v>
      </c>
      <c r="F1457" s="33" t="s">
        <v>407</v>
      </c>
      <c r="G1457" s="33" t="s">
        <v>408</v>
      </c>
      <c r="H1457" s="33" t="s">
        <v>0</v>
      </c>
      <c r="I1457" s="33" t="s">
        <v>37</v>
      </c>
      <c r="J1457" s="33" t="s">
        <v>83</v>
      </c>
      <c r="K1457" s="33" t="s">
        <v>58</v>
      </c>
      <c r="L1457" s="33" t="s">
        <v>39</v>
      </c>
      <c r="M1457" s="33" t="s">
        <v>608</v>
      </c>
      <c r="V1457" s="33">
        <v>25</v>
      </c>
    </row>
    <row r="1458" spans="1:27" x14ac:dyDescent="0.3">
      <c r="A1458" s="33" t="str">
        <f t="shared" si="44"/>
        <v>产前</v>
      </c>
      <c r="B1458" s="34" t="str">
        <f t="shared" si="45"/>
        <v>CMA_LDT</v>
      </c>
      <c r="C1458" s="33" t="s">
        <v>33</v>
      </c>
      <c r="D1458" s="33" t="s">
        <v>399</v>
      </c>
      <c r="E1458" s="33" t="s">
        <v>400</v>
      </c>
      <c r="F1458" s="33" t="s">
        <v>407</v>
      </c>
      <c r="G1458" s="33" t="s">
        <v>408</v>
      </c>
      <c r="H1458" s="33" t="s">
        <v>0</v>
      </c>
      <c r="I1458" s="33" t="s">
        <v>37</v>
      </c>
      <c r="J1458" s="33" t="s">
        <v>38</v>
      </c>
      <c r="K1458" s="33" t="s">
        <v>38</v>
      </c>
      <c r="L1458" s="33" t="s">
        <v>39</v>
      </c>
      <c r="M1458" s="33" t="s">
        <v>609</v>
      </c>
      <c r="N1458" s="33">
        <v>108</v>
      </c>
      <c r="Q1458" s="33">
        <v>180</v>
      </c>
      <c r="T1458" s="33">
        <v>72</v>
      </c>
    </row>
    <row r="1459" spans="1:27" x14ac:dyDescent="0.3">
      <c r="A1459" s="33" t="str">
        <f t="shared" si="44"/>
        <v>产前</v>
      </c>
      <c r="B1459" s="34" t="str">
        <f t="shared" si="45"/>
        <v>CMA_产品类</v>
      </c>
      <c r="C1459" s="33" t="s">
        <v>33</v>
      </c>
      <c r="D1459" s="33" t="s">
        <v>399</v>
      </c>
      <c r="E1459" s="33" t="s">
        <v>400</v>
      </c>
      <c r="F1459" s="33" t="s">
        <v>407</v>
      </c>
      <c r="G1459" s="33" t="s">
        <v>408</v>
      </c>
      <c r="H1459" s="33" t="s">
        <v>0</v>
      </c>
      <c r="I1459" s="33" t="s">
        <v>37</v>
      </c>
      <c r="J1459" s="33" t="s">
        <v>38</v>
      </c>
      <c r="K1459" s="33" t="s">
        <v>38</v>
      </c>
      <c r="L1459" s="33" t="s">
        <v>39</v>
      </c>
      <c r="M1459" s="33" t="s">
        <v>608</v>
      </c>
      <c r="V1459" s="33">
        <v>72</v>
      </c>
    </row>
    <row r="1460" spans="1:27" x14ac:dyDescent="0.3">
      <c r="A1460" s="33" t="str">
        <f t="shared" si="44"/>
        <v>产前</v>
      </c>
      <c r="B1460" s="34" t="str">
        <f t="shared" si="45"/>
        <v/>
      </c>
      <c r="C1460" s="33" t="s">
        <v>33</v>
      </c>
      <c r="D1460" s="33" t="s">
        <v>399</v>
      </c>
      <c r="E1460" s="33" t="s">
        <v>400</v>
      </c>
      <c r="F1460" s="33" t="s">
        <v>407</v>
      </c>
      <c r="G1460" s="33" t="s">
        <v>408</v>
      </c>
      <c r="H1460" s="33" t="s">
        <v>0</v>
      </c>
      <c r="I1460" s="33" t="s">
        <v>41</v>
      </c>
      <c r="J1460" s="33" t="s">
        <v>120</v>
      </c>
      <c r="K1460" s="33" t="s">
        <v>58</v>
      </c>
      <c r="L1460" s="33" t="s">
        <v>39</v>
      </c>
      <c r="M1460" s="33" t="s">
        <v>608</v>
      </c>
      <c r="P1460" s="33">
        <v>-2.5</v>
      </c>
      <c r="S1460" s="33">
        <v>-2.5</v>
      </c>
    </row>
    <row r="1461" spans="1:27" x14ac:dyDescent="0.3">
      <c r="A1461" s="33" t="str">
        <f t="shared" si="44"/>
        <v>产前</v>
      </c>
      <c r="B1461" s="34" t="str">
        <f t="shared" si="45"/>
        <v/>
      </c>
      <c r="C1461" s="33" t="s">
        <v>33</v>
      </c>
      <c r="D1461" s="33" t="s">
        <v>399</v>
      </c>
      <c r="E1461" s="33" t="s">
        <v>400</v>
      </c>
      <c r="F1461" s="33" t="s">
        <v>407</v>
      </c>
      <c r="G1461" s="33" t="s">
        <v>408</v>
      </c>
      <c r="H1461" s="33" t="s">
        <v>0</v>
      </c>
      <c r="I1461" s="33" t="s">
        <v>41</v>
      </c>
      <c r="J1461" s="33" t="s">
        <v>69</v>
      </c>
      <c r="K1461" s="33" t="s">
        <v>58</v>
      </c>
      <c r="L1461" s="33" t="s">
        <v>39</v>
      </c>
      <c r="M1461" s="33" t="s">
        <v>608</v>
      </c>
      <c r="P1461" s="33">
        <v>-10.5</v>
      </c>
      <c r="S1461" s="33">
        <v>-7</v>
      </c>
      <c r="X1461" s="33">
        <v>3.5</v>
      </c>
      <c r="AA1461" s="33">
        <v>3.5</v>
      </c>
    </row>
    <row r="1462" spans="1:27" x14ac:dyDescent="0.3">
      <c r="A1462" s="33" t="str">
        <f t="shared" si="44"/>
        <v>产前</v>
      </c>
      <c r="B1462" s="34" t="str">
        <f t="shared" si="45"/>
        <v/>
      </c>
      <c r="C1462" s="33" t="s">
        <v>33</v>
      </c>
      <c r="D1462" s="33" t="s">
        <v>399</v>
      </c>
      <c r="E1462" s="33" t="s">
        <v>400</v>
      </c>
      <c r="F1462" s="33" t="s">
        <v>409</v>
      </c>
      <c r="G1462" s="33" t="s">
        <v>410</v>
      </c>
      <c r="H1462" s="33" t="s">
        <v>0</v>
      </c>
      <c r="I1462" s="33" t="s">
        <v>265</v>
      </c>
      <c r="J1462" s="33" t="s">
        <v>403</v>
      </c>
      <c r="K1462" s="33" t="s">
        <v>58</v>
      </c>
      <c r="L1462" s="33" t="s">
        <v>39</v>
      </c>
      <c r="M1462" s="33" t="s">
        <v>608</v>
      </c>
      <c r="N1462" s="33">
        <v>75.600002288818402</v>
      </c>
      <c r="Q1462" s="33">
        <v>126.000003814697</v>
      </c>
      <c r="T1462" s="33">
        <v>50.400001525878899</v>
      </c>
    </row>
    <row r="1463" spans="1:27" x14ac:dyDescent="0.3">
      <c r="A1463" s="33" t="str">
        <f t="shared" si="44"/>
        <v>产前</v>
      </c>
      <c r="B1463" s="34" t="str">
        <f t="shared" si="45"/>
        <v/>
      </c>
      <c r="C1463" s="33" t="s">
        <v>33</v>
      </c>
      <c r="D1463" s="33" t="s">
        <v>399</v>
      </c>
      <c r="E1463" s="33" t="s">
        <v>400</v>
      </c>
      <c r="F1463" s="33" t="s">
        <v>409</v>
      </c>
      <c r="G1463" s="33" t="s">
        <v>410</v>
      </c>
      <c r="H1463" s="33" t="s">
        <v>0</v>
      </c>
      <c r="I1463" s="33" t="s">
        <v>45</v>
      </c>
      <c r="J1463" s="33" t="s">
        <v>46</v>
      </c>
      <c r="K1463" s="33" t="s">
        <v>58</v>
      </c>
      <c r="L1463" s="33" t="s">
        <v>39</v>
      </c>
      <c r="M1463" s="33" t="s">
        <v>608</v>
      </c>
      <c r="P1463" s="33">
        <v>12.1199998855591</v>
      </c>
      <c r="S1463" s="33">
        <v>19.919999837875402</v>
      </c>
      <c r="V1463" s="33">
        <v>0</v>
      </c>
      <c r="X1463" s="33">
        <v>7.7999999523162797</v>
      </c>
      <c r="AA1463" s="33">
        <v>7.7999999523162797</v>
      </c>
    </row>
    <row r="1464" spans="1:27" x14ac:dyDescent="0.3">
      <c r="A1464" s="33" t="str">
        <f t="shared" si="44"/>
        <v>仪器设备</v>
      </c>
      <c r="B1464" s="34" t="str">
        <f t="shared" si="45"/>
        <v>1235+DX6000</v>
      </c>
      <c r="C1464" s="33" t="s">
        <v>33</v>
      </c>
      <c r="D1464" s="33" t="s">
        <v>399</v>
      </c>
      <c r="E1464" s="33" t="s">
        <v>400</v>
      </c>
      <c r="F1464" s="33" t="s">
        <v>409</v>
      </c>
      <c r="G1464" s="33" t="s">
        <v>410</v>
      </c>
      <c r="H1464" s="33" t="s">
        <v>0</v>
      </c>
      <c r="I1464" s="33" t="s">
        <v>79</v>
      </c>
      <c r="J1464" s="33" t="s">
        <v>341</v>
      </c>
      <c r="K1464" s="33" t="s">
        <v>614</v>
      </c>
      <c r="L1464" s="33" t="s">
        <v>68</v>
      </c>
      <c r="M1464" s="33" t="s">
        <v>608</v>
      </c>
      <c r="P1464" s="33">
        <v>0</v>
      </c>
      <c r="S1464" s="33">
        <v>690</v>
      </c>
      <c r="Y1464" s="33">
        <v>690</v>
      </c>
      <c r="AA1464" s="33">
        <v>690</v>
      </c>
    </row>
    <row r="1465" spans="1:27" x14ac:dyDescent="0.3">
      <c r="A1465" s="33" t="str">
        <f t="shared" si="44"/>
        <v>产前</v>
      </c>
      <c r="B1465" s="34" t="str">
        <f t="shared" si="45"/>
        <v>血清学筛查</v>
      </c>
      <c r="C1465" s="33" t="s">
        <v>33</v>
      </c>
      <c r="D1465" s="33" t="s">
        <v>399</v>
      </c>
      <c r="E1465" s="33" t="s">
        <v>400</v>
      </c>
      <c r="F1465" s="33" t="s">
        <v>409</v>
      </c>
      <c r="G1465" s="33" t="s">
        <v>410</v>
      </c>
      <c r="H1465" s="33" t="s">
        <v>0</v>
      </c>
      <c r="I1465" s="33" t="s">
        <v>79</v>
      </c>
      <c r="J1465" s="33" t="s">
        <v>80</v>
      </c>
      <c r="K1465" s="33" t="s">
        <v>79</v>
      </c>
      <c r="L1465" s="33" t="s">
        <v>39</v>
      </c>
      <c r="M1465" s="33" t="s">
        <v>608</v>
      </c>
      <c r="N1465" s="33">
        <v>112.800003051758</v>
      </c>
      <c r="P1465" s="33">
        <v>0</v>
      </c>
      <c r="Q1465" s="33">
        <v>175.200004577637</v>
      </c>
      <c r="S1465" s="33">
        <v>141.03999328613301</v>
      </c>
      <c r="T1465" s="33">
        <v>62.400001525878899</v>
      </c>
      <c r="V1465" s="33">
        <v>96</v>
      </c>
      <c r="Y1465" s="33">
        <v>141.03999328613301</v>
      </c>
      <c r="AA1465" s="33">
        <v>141.03999328613301</v>
      </c>
    </row>
    <row r="1466" spans="1:27" x14ac:dyDescent="0.3">
      <c r="A1466" s="33" t="str">
        <f t="shared" ref="A1466:A1529" si="46">IF(L1466="是","仪器设备",H1466)</f>
        <v>产前</v>
      </c>
      <c r="B1466" s="34" t="str">
        <f t="shared" ref="B1466:B1529" si="47">IF(K1466="CMA",K1466&amp;"_"&amp;M1466,K1466)</f>
        <v>血清学筛查</v>
      </c>
      <c r="C1466" s="33" t="s">
        <v>33</v>
      </c>
      <c r="D1466" s="33" t="s">
        <v>399</v>
      </c>
      <c r="E1466" s="33" t="s">
        <v>400</v>
      </c>
      <c r="F1466" s="33" t="s">
        <v>409</v>
      </c>
      <c r="G1466" s="33" t="s">
        <v>410</v>
      </c>
      <c r="H1466" s="33" t="s">
        <v>0</v>
      </c>
      <c r="I1466" s="33" t="s">
        <v>79</v>
      </c>
      <c r="J1466" s="33" t="s">
        <v>102</v>
      </c>
      <c r="K1466" s="33" t="s">
        <v>79</v>
      </c>
      <c r="L1466" s="33" t="s">
        <v>39</v>
      </c>
      <c r="M1466" s="33" t="s">
        <v>608</v>
      </c>
      <c r="N1466" s="33">
        <v>48</v>
      </c>
      <c r="Q1466" s="33">
        <v>72</v>
      </c>
      <c r="T1466" s="33">
        <v>24</v>
      </c>
    </row>
    <row r="1467" spans="1:27" x14ac:dyDescent="0.3">
      <c r="A1467" s="33" t="str">
        <f t="shared" si="46"/>
        <v>产前</v>
      </c>
      <c r="B1467" s="34" t="str">
        <f t="shared" si="47"/>
        <v>血清学筛查</v>
      </c>
      <c r="C1467" s="33" t="s">
        <v>33</v>
      </c>
      <c r="D1467" s="33" t="s">
        <v>399</v>
      </c>
      <c r="E1467" s="33" t="s">
        <v>400</v>
      </c>
      <c r="F1467" s="33" t="s">
        <v>409</v>
      </c>
      <c r="G1467" s="33" t="s">
        <v>410</v>
      </c>
      <c r="H1467" s="33" t="s">
        <v>0</v>
      </c>
      <c r="I1467" s="33" t="s">
        <v>79</v>
      </c>
      <c r="J1467" s="33" t="s">
        <v>103</v>
      </c>
      <c r="K1467" s="33" t="s">
        <v>79</v>
      </c>
      <c r="L1467" s="33" t="s">
        <v>39</v>
      </c>
      <c r="M1467" s="33" t="s">
        <v>608</v>
      </c>
      <c r="N1467" s="33">
        <v>78.720001220703097</v>
      </c>
      <c r="Q1467" s="33">
        <v>118.080001831055</v>
      </c>
      <c r="T1467" s="33">
        <v>39.360000610351598</v>
      </c>
    </row>
    <row r="1468" spans="1:27" x14ac:dyDescent="0.3">
      <c r="A1468" s="33" t="str">
        <f t="shared" si="46"/>
        <v>产前</v>
      </c>
      <c r="B1468" s="34" t="str">
        <f t="shared" si="47"/>
        <v>血清学筛查</v>
      </c>
      <c r="C1468" s="33" t="s">
        <v>33</v>
      </c>
      <c r="D1468" s="33" t="s">
        <v>399</v>
      </c>
      <c r="E1468" s="33" t="s">
        <v>400</v>
      </c>
      <c r="F1468" s="33" t="s">
        <v>409</v>
      </c>
      <c r="G1468" s="33" t="s">
        <v>410</v>
      </c>
      <c r="H1468" s="33" t="s">
        <v>0</v>
      </c>
      <c r="I1468" s="33" t="s">
        <v>79</v>
      </c>
      <c r="J1468" s="33" t="s">
        <v>81</v>
      </c>
      <c r="K1468" s="33" t="s">
        <v>79</v>
      </c>
      <c r="L1468" s="33" t="s">
        <v>39</v>
      </c>
      <c r="M1468" s="33" t="s">
        <v>608</v>
      </c>
      <c r="N1468" s="33">
        <v>162.44000244140599</v>
      </c>
      <c r="P1468" s="33">
        <v>0</v>
      </c>
      <c r="Q1468" s="33">
        <v>252.30000305175801</v>
      </c>
      <c r="S1468" s="33">
        <v>97.879997253417997</v>
      </c>
      <c r="T1468" s="33">
        <v>89.860000610351605</v>
      </c>
      <c r="V1468" s="33">
        <v>138.24000549316401</v>
      </c>
      <c r="Y1468" s="33">
        <v>97.879997253417997</v>
      </c>
      <c r="AA1468" s="33">
        <v>97.879997253417997</v>
      </c>
    </row>
    <row r="1469" spans="1:27" x14ac:dyDescent="0.3">
      <c r="A1469" s="33" t="str">
        <f t="shared" si="46"/>
        <v>产前</v>
      </c>
      <c r="B1469" s="34" t="str">
        <f t="shared" si="47"/>
        <v/>
      </c>
      <c r="C1469" s="33" t="s">
        <v>33</v>
      </c>
      <c r="D1469" s="33" t="s">
        <v>399</v>
      </c>
      <c r="E1469" s="33" t="s">
        <v>400</v>
      </c>
      <c r="F1469" s="33" t="s">
        <v>409</v>
      </c>
      <c r="G1469" s="33" t="s">
        <v>410</v>
      </c>
      <c r="H1469" s="33" t="s">
        <v>0</v>
      </c>
      <c r="I1469" s="33" t="s">
        <v>79</v>
      </c>
      <c r="J1469" s="33" t="s">
        <v>104</v>
      </c>
      <c r="K1469" s="33" t="s">
        <v>58</v>
      </c>
      <c r="L1469" s="33" t="s">
        <v>39</v>
      </c>
      <c r="M1469" s="33" t="s">
        <v>608</v>
      </c>
      <c r="N1469" s="33">
        <v>25</v>
      </c>
      <c r="Q1469" s="33">
        <v>25</v>
      </c>
    </row>
    <row r="1470" spans="1:27" x14ac:dyDescent="0.3">
      <c r="A1470" s="33" t="str">
        <f t="shared" si="46"/>
        <v>产前</v>
      </c>
      <c r="B1470" s="34" t="str">
        <f t="shared" si="47"/>
        <v/>
      </c>
      <c r="C1470" s="33" t="s">
        <v>33</v>
      </c>
      <c r="D1470" s="33" t="s">
        <v>399</v>
      </c>
      <c r="E1470" s="33" t="s">
        <v>400</v>
      </c>
      <c r="F1470" s="33" t="s">
        <v>409</v>
      </c>
      <c r="G1470" s="33" t="s">
        <v>410</v>
      </c>
      <c r="H1470" s="33" t="s">
        <v>0</v>
      </c>
      <c r="I1470" s="33" t="s">
        <v>79</v>
      </c>
      <c r="J1470" s="33" t="s">
        <v>82</v>
      </c>
      <c r="K1470" s="33" t="s">
        <v>58</v>
      </c>
      <c r="L1470" s="33" t="s">
        <v>39</v>
      </c>
      <c r="M1470" s="33" t="s">
        <v>608</v>
      </c>
      <c r="P1470" s="33">
        <v>0</v>
      </c>
      <c r="S1470" s="33">
        <v>4.8000001907348597</v>
      </c>
      <c r="X1470" s="33">
        <v>4.8000001907348597</v>
      </c>
      <c r="AA1470" s="33">
        <v>4.8000001907348597</v>
      </c>
    </row>
    <row r="1471" spans="1:27" x14ac:dyDescent="0.3">
      <c r="A1471" s="33" t="str">
        <f t="shared" si="46"/>
        <v>产前</v>
      </c>
      <c r="B1471" s="34" t="str">
        <f t="shared" si="47"/>
        <v>CMA_LDT</v>
      </c>
      <c r="C1471" s="33" t="s">
        <v>33</v>
      </c>
      <c r="D1471" s="33" t="s">
        <v>399</v>
      </c>
      <c r="E1471" s="33" t="s">
        <v>400</v>
      </c>
      <c r="F1471" s="33" t="s">
        <v>409</v>
      </c>
      <c r="G1471" s="33" t="s">
        <v>410</v>
      </c>
      <c r="H1471" s="33" t="s">
        <v>0</v>
      </c>
      <c r="I1471" s="33" t="s">
        <v>37</v>
      </c>
      <c r="J1471" s="33" t="s">
        <v>38</v>
      </c>
      <c r="K1471" s="33" t="s">
        <v>38</v>
      </c>
      <c r="L1471" s="33" t="s">
        <v>39</v>
      </c>
      <c r="M1471" s="33" t="s">
        <v>609</v>
      </c>
      <c r="N1471" s="33">
        <v>75</v>
      </c>
      <c r="P1471" s="33">
        <v>32</v>
      </c>
      <c r="Q1471" s="33">
        <v>125</v>
      </c>
      <c r="S1471" s="33">
        <v>32</v>
      </c>
      <c r="T1471" s="33">
        <v>50</v>
      </c>
    </row>
    <row r="1472" spans="1:27" x14ac:dyDescent="0.3">
      <c r="A1472" s="33" t="str">
        <f t="shared" si="46"/>
        <v>产前</v>
      </c>
      <c r="B1472" s="34" t="str">
        <f t="shared" si="47"/>
        <v/>
      </c>
      <c r="C1472" s="33" t="s">
        <v>33</v>
      </c>
      <c r="D1472" s="33" t="s">
        <v>399</v>
      </c>
      <c r="E1472" s="33" t="s">
        <v>400</v>
      </c>
      <c r="F1472" s="33" t="s">
        <v>409</v>
      </c>
      <c r="G1472" s="33" t="s">
        <v>410</v>
      </c>
      <c r="H1472" s="33" t="s">
        <v>0</v>
      </c>
      <c r="I1472" s="33" t="s">
        <v>37</v>
      </c>
      <c r="J1472" s="33" t="s">
        <v>134</v>
      </c>
      <c r="K1472" s="33" t="s">
        <v>58</v>
      </c>
      <c r="L1472" s="33" t="s">
        <v>39</v>
      </c>
      <c r="M1472" s="33" t="s">
        <v>609</v>
      </c>
      <c r="P1472" s="33">
        <v>3</v>
      </c>
      <c r="S1472" s="33">
        <v>3</v>
      </c>
    </row>
    <row r="1473" spans="1:27" x14ac:dyDescent="0.3">
      <c r="A1473" s="33" t="str">
        <f t="shared" si="46"/>
        <v>产前</v>
      </c>
      <c r="B1473" s="34" t="str">
        <f t="shared" si="47"/>
        <v/>
      </c>
      <c r="C1473" s="33" t="s">
        <v>33</v>
      </c>
      <c r="D1473" s="33" t="s">
        <v>399</v>
      </c>
      <c r="E1473" s="33" t="s">
        <v>400</v>
      </c>
      <c r="F1473" s="33" t="s">
        <v>409</v>
      </c>
      <c r="G1473" s="33" t="s">
        <v>410</v>
      </c>
      <c r="H1473" s="33" t="s">
        <v>0</v>
      </c>
      <c r="I1473" s="33" t="s">
        <v>41</v>
      </c>
      <c r="J1473" s="33" t="s">
        <v>42</v>
      </c>
      <c r="K1473" s="33" t="s">
        <v>58</v>
      </c>
      <c r="L1473" s="33" t="s">
        <v>39</v>
      </c>
      <c r="M1473" s="33" t="s">
        <v>608</v>
      </c>
      <c r="N1473" s="33">
        <v>6</v>
      </c>
      <c r="Q1473" s="33">
        <v>9</v>
      </c>
      <c r="T1473" s="33">
        <v>3</v>
      </c>
    </row>
    <row r="1474" spans="1:27" x14ac:dyDescent="0.3">
      <c r="A1474" s="33" t="str">
        <f t="shared" si="46"/>
        <v>产前</v>
      </c>
      <c r="B1474" s="34" t="str">
        <f t="shared" si="47"/>
        <v/>
      </c>
      <c r="C1474" s="33" t="s">
        <v>33</v>
      </c>
      <c r="D1474" s="33" t="s">
        <v>399</v>
      </c>
      <c r="E1474" s="33" t="s">
        <v>400</v>
      </c>
      <c r="F1474" s="33" t="s">
        <v>409</v>
      </c>
      <c r="G1474" s="33" t="s">
        <v>410</v>
      </c>
      <c r="H1474" s="33" t="s">
        <v>0</v>
      </c>
      <c r="I1474" s="33" t="s">
        <v>41</v>
      </c>
      <c r="J1474" s="33" t="s">
        <v>69</v>
      </c>
      <c r="K1474" s="33" t="s">
        <v>58</v>
      </c>
      <c r="L1474" s="33" t="s">
        <v>39</v>
      </c>
      <c r="M1474" s="33" t="s">
        <v>608</v>
      </c>
      <c r="N1474" s="33">
        <v>32.5</v>
      </c>
      <c r="P1474" s="33">
        <v>0</v>
      </c>
      <c r="Q1474" s="33">
        <v>48.75</v>
      </c>
      <c r="S1474" s="33">
        <v>16.799999237060501</v>
      </c>
      <c r="T1474" s="33">
        <v>16.25</v>
      </c>
      <c r="V1474" s="33">
        <v>19.5</v>
      </c>
      <c r="X1474" s="33">
        <v>16.799999237060501</v>
      </c>
      <c r="AA1474" s="33">
        <v>16.799999237060501</v>
      </c>
    </row>
    <row r="1475" spans="1:27" x14ac:dyDescent="0.3">
      <c r="A1475" s="33" t="str">
        <f t="shared" si="46"/>
        <v>产前</v>
      </c>
      <c r="B1475" s="34" t="str">
        <f t="shared" si="47"/>
        <v/>
      </c>
      <c r="C1475" s="33" t="s">
        <v>33</v>
      </c>
      <c r="D1475" s="33" t="s">
        <v>399</v>
      </c>
      <c r="E1475" s="33" t="s">
        <v>400</v>
      </c>
      <c r="F1475" s="33" t="s">
        <v>409</v>
      </c>
      <c r="G1475" s="33" t="s">
        <v>410</v>
      </c>
      <c r="H1475" s="33" t="s">
        <v>0</v>
      </c>
      <c r="I1475" s="33" t="s">
        <v>41</v>
      </c>
      <c r="J1475" s="33" t="s">
        <v>398</v>
      </c>
      <c r="K1475" s="33" t="s">
        <v>58</v>
      </c>
      <c r="L1475" s="33" t="s">
        <v>39</v>
      </c>
      <c r="M1475" s="33" t="s">
        <v>608</v>
      </c>
      <c r="P1475" s="33">
        <v>0</v>
      </c>
      <c r="S1475" s="33">
        <v>0.72000002861022905</v>
      </c>
      <c r="X1475" s="33">
        <v>0.72000002861022905</v>
      </c>
      <c r="AA1475" s="33">
        <v>0.72000002861022905</v>
      </c>
    </row>
    <row r="1476" spans="1:27" x14ac:dyDescent="0.3">
      <c r="A1476" s="33" t="str">
        <f t="shared" si="46"/>
        <v>产前</v>
      </c>
      <c r="B1476" s="34" t="str">
        <f t="shared" si="47"/>
        <v/>
      </c>
      <c r="C1476" s="33" t="s">
        <v>33</v>
      </c>
      <c r="D1476" s="33" t="s">
        <v>399</v>
      </c>
      <c r="E1476" s="33" t="s">
        <v>400</v>
      </c>
      <c r="F1476" s="33" t="s">
        <v>411</v>
      </c>
      <c r="G1476" s="33" t="s">
        <v>412</v>
      </c>
      <c r="H1476" s="33" t="s">
        <v>0</v>
      </c>
      <c r="I1476" s="33" t="s">
        <v>45</v>
      </c>
      <c r="J1476" s="33" t="s">
        <v>46</v>
      </c>
      <c r="K1476" s="33" t="s">
        <v>58</v>
      </c>
      <c r="L1476" s="33" t="s">
        <v>39</v>
      </c>
      <c r="M1476" s="33" t="s">
        <v>608</v>
      </c>
      <c r="P1476" s="33">
        <v>5.6369998455047599</v>
      </c>
      <c r="S1476" s="33">
        <v>5.6369998455047599</v>
      </c>
    </row>
    <row r="1477" spans="1:27" x14ac:dyDescent="0.3">
      <c r="A1477" s="33" t="str">
        <f t="shared" si="46"/>
        <v>产前</v>
      </c>
      <c r="B1477" s="34" t="str">
        <f t="shared" si="47"/>
        <v>血清学筛查</v>
      </c>
      <c r="C1477" s="33" t="s">
        <v>33</v>
      </c>
      <c r="D1477" s="33" t="s">
        <v>399</v>
      </c>
      <c r="E1477" s="33" t="s">
        <v>400</v>
      </c>
      <c r="F1477" s="33" t="s">
        <v>411</v>
      </c>
      <c r="G1477" s="33" t="s">
        <v>412</v>
      </c>
      <c r="H1477" s="33" t="s">
        <v>0</v>
      </c>
      <c r="I1477" s="33" t="s">
        <v>79</v>
      </c>
      <c r="J1477" s="33" t="s">
        <v>80</v>
      </c>
      <c r="K1477" s="33" t="s">
        <v>79</v>
      </c>
      <c r="L1477" s="33" t="s">
        <v>39</v>
      </c>
      <c r="M1477" s="33" t="s">
        <v>608</v>
      </c>
      <c r="N1477" s="33">
        <v>11.800000190734901</v>
      </c>
      <c r="P1477" s="33">
        <v>34.4939994812012</v>
      </c>
      <c r="Q1477" s="33">
        <v>17.700000286102298</v>
      </c>
      <c r="S1477" s="33">
        <v>34.4939994812012</v>
      </c>
      <c r="T1477" s="33">
        <v>5.9000000953674299</v>
      </c>
    </row>
    <row r="1478" spans="1:27" x14ac:dyDescent="0.3">
      <c r="A1478" s="33" t="str">
        <f t="shared" si="46"/>
        <v>产前</v>
      </c>
      <c r="B1478" s="34" t="str">
        <f t="shared" si="47"/>
        <v>血清学筛查</v>
      </c>
      <c r="C1478" s="33" t="s">
        <v>33</v>
      </c>
      <c r="D1478" s="33" t="s">
        <v>399</v>
      </c>
      <c r="E1478" s="33" t="s">
        <v>400</v>
      </c>
      <c r="F1478" s="33" t="s">
        <v>411</v>
      </c>
      <c r="G1478" s="33" t="s">
        <v>412</v>
      </c>
      <c r="H1478" s="33" t="s">
        <v>0</v>
      </c>
      <c r="I1478" s="33" t="s">
        <v>79</v>
      </c>
      <c r="J1478" s="33" t="s">
        <v>102</v>
      </c>
      <c r="K1478" s="33" t="s">
        <v>79</v>
      </c>
      <c r="L1478" s="33" t="s">
        <v>39</v>
      </c>
      <c r="M1478" s="33" t="s">
        <v>608</v>
      </c>
      <c r="N1478" s="33">
        <v>12.460000038146999</v>
      </c>
      <c r="P1478" s="33">
        <v>17.2469997406006</v>
      </c>
      <c r="Q1478" s="33">
        <v>18.690000057220502</v>
      </c>
      <c r="S1478" s="33">
        <v>17.2469997406006</v>
      </c>
      <c r="T1478" s="33">
        <v>6.2300000190734899</v>
      </c>
    </row>
    <row r="1479" spans="1:27" x14ac:dyDescent="0.3">
      <c r="A1479" s="33" t="str">
        <f t="shared" si="46"/>
        <v>产前</v>
      </c>
      <c r="B1479" s="34" t="str">
        <f t="shared" si="47"/>
        <v>血清学筛查</v>
      </c>
      <c r="C1479" s="33" t="s">
        <v>33</v>
      </c>
      <c r="D1479" s="33" t="s">
        <v>399</v>
      </c>
      <c r="E1479" s="33" t="s">
        <v>400</v>
      </c>
      <c r="F1479" s="33" t="s">
        <v>411</v>
      </c>
      <c r="G1479" s="33" t="s">
        <v>412</v>
      </c>
      <c r="H1479" s="33" t="s">
        <v>0</v>
      </c>
      <c r="I1479" s="33" t="s">
        <v>79</v>
      </c>
      <c r="J1479" s="33" t="s">
        <v>103</v>
      </c>
      <c r="K1479" s="33" t="s">
        <v>79</v>
      </c>
      <c r="L1479" s="33" t="s">
        <v>39</v>
      </c>
      <c r="M1479" s="33" t="s">
        <v>608</v>
      </c>
      <c r="N1479" s="33">
        <v>8.3900003433227504</v>
      </c>
      <c r="P1479" s="33">
        <v>8.3950004577636701</v>
      </c>
      <c r="Q1479" s="33">
        <v>8.3900003433227504</v>
      </c>
      <c r="S1479" s="33">
        <v>8.3950004577636701</v>
      </c>
    </row>
    <row r="1480" spans="1:27" x14ac:dyDescent="0.3">
      <c r="A1480" s="33" t="str">
        <f t="shared" si="46"/>
        <v>产前</v>
      </c>
      <c r="B1480" s="34" t="str">
        <f t="shared" si="47"/>
        <v>血清学筛查</v>
      </c>
      <c r="C1480" s="33" t="s">
        <v>33</v>
      </c>
      <c r="D1480" s="33" t="s">
        <v>399</v>
      </c>
      <c r="E1480" s="33" t="s">
        <v>400</v>
      </c>
      <c r="F1480" s="33" t="s">
        <v>411</v>
      </c>
      <c r="G1480" s="33" t="s">
        <v>412</v>
      </c>
      <c r="H1480" s="33" t="s">
        <v>0</v>
      </c>
      <c r="I1480" s="33" t="s">
        <v>79</v>
      </c>
      <c r="J1480" s="33" t="s">
        <v>81</v>
      </c>
      <c r="K1480" s="33" t="s">
        <v>79</v>
      </c>
      <c r="L1480" s="33" t="s">
        <v>39</v>
      </c>
      <c r="M1480" s="33" t="s">
        <v>608</v>
      </c>
      <c r="N1480" s="33">
        <v>14.1599998474121</v>
      </c>
      <c r="P1480" s="33">
        <v>33.184000492095898</v>
      </c>
      <c r="Q1480" s="33">
        <v>21.2399997711182</v>
      </c>
      <c r="S1480" s="33">
        <v>33.184000492095898</v>
      </c>
      <c r="T1480" s="33">
        <v>7.0799999237060502</v>
      </c>
    </row>
    <row r="1481" spans="1:27" x14ac:dyDescent="0.3">
      <c r="A1481" s="33" t="str">
        <f t="shared" si="46"/>
        <v>产前</v>
      </c>
      <c r="B1481" s="34" t="str">
        <f t="shared" si="47"/>
        <v/>
      </c>
      <c r="C1481" s="33" t="s">
        <v>33</v>
      </c>
      <c r="D1481" s="33" t="s">
        <v>399</v>
      </c>
      <c r="E1481" s="33" t="s">
        <v>400</v>
      </c>
      <c r="F1481" s="33" t="s">
        <v>411</v>
      </c>
      <c r="G1481" s="33" t="s">
        <v>412</v>
      </c>
      <c r="H1481" s="33" t="s">
        <v>0</v>
      </c>
      <c r="I1481" s="33" t="s">
        <v>79</v>
      </c>
      <c r="J1481" s="33" t="s">
        <v>82</v>
      </c>
      <c r="K1481" s="33" t="s">
        <v>58</v>
      </c>
      <c r="L1481" s="33" t="s">
        <v>39</v>
      </c>
      <c r="M1481" s="33" t="s">
        <v>608</v>
      </c>
      <c r="N1481" s="33">
        <v>1</v>
      </c>
      <c r="P1481" s="33">
        <v>1.0900000333786</v>
      </c>
      <c r="Q1481" s="33">
        <v>1</v>
      </c>
      <c r="S1481" s="33">
        <v>1.0900000333786</v>
      </c>
    </row>
    <row r="1482" spans="1:27" x14ac:dyDescent="0.3">
      <c r="A1482" s="33" t="str">
        <f t="shared" si="46"/>
        <v>产前</v>
      </c>
      <c r="B1482" s="34" t="str">
        <f t="shared" si="47"/>
        <v/>
      </c>
      <c r="C1482" s="33" t="s">
        <v>33</v>
      </c>
      <c r="D1482" s="33" t="s">
        <v>399</v>
      </c>
      <c r="E1482" s="33" t="s">
        <v>400</v>
      </c>
      <c r="F1482" s="33" t="s">
        <v>411</v>
      </c>
      <c r="G1482" s="33" t="s">
        <v>412</v>
      </c>
      <c r="H1482" s="33" t="s">
        <v>0</v>
      </c>
      <c r="I1482" s="33" t="s">
        <v>37</v>
      </c>
      <c r="J1482" s="33" t="s">
        <v>83</v>
      </c>
      <c r="K1482" s="33" t="s">
        <v>58</v>
      </c>
      <c r="L1482" s="33" t="s">
        <v>39</v>
      </c>
      <c r="M1482" s="33" t="s">
        <v>609</v>
      </c>
      <c r="P1482" s="33">
        <v>2.7300000190734899</v>
      </c>
      <c r="S1482" s="33">
        <v>9.5549998283386195</v>
      </c>
      <c r="Y1482" s="33">
        <v>6.8249998092651403</v>
      </c>
      <c r="AA1482" s="33">
        <v>6.8249998092651403</v>
      </c>
    </row>
    <row r="1483" spans="1:27" x14ac:dyDescent="0.3">
      <c r="A1483" s="33" t="str">
        <f t="shared" si="46"/>
        <v>产前</v>
      </c>
      <c r="B1483" s="34" t="str">
        <f t="shared" si="47"/>
        <v>CMA_LDT</v>
      </c>
      <c r="C1483" s="33" t="s">
        <v>33</v>
      </c>
      <c r="D1483" s="33" t="s">
        <v>399</v>
      </c>
      <c r="E1483" s="33" t="s">
        <v>400</v>
      </c>
      <c r="F1483" s="33" t="s">
        <v>411</v>
      </c>
      <c r="G1483" s="33" t="s">
        <v>412</v>
      </c>
      <c r="H1483" s="33" t="s">
        <v>0</v>
      </c>
      <c r="I1483" s="33" t="s">
        <v>37</v>
      </c>
      <c r="J1483" s="33" t="s">
        <v>38</v>
      </c>
      <c r="K1483" s="33" t="s">
        <v>38</v>
      </c>
      <c r="L1483" s="33" t="s">
        <v>39</v>
      </c>
      <c r="M1483" s="33" t="s">
        <v>609</v>
      </c>
      <c r="N1483" s="33">
        <v>75.600002288818402</v>
      </c>
      <c r="P1483" s="33">
        <v>98.279998779296903</v>
      </c>
      <c r="Q1483" s="33">
        <v>126.000003814697</v>
      </c>
      <c r="S1483" s="33">
        <v>114.65999794006299</v>
      </c>
      <c r="T1483" s="33">
        <v>50.400001525878899</v>
      </c>
      <c r="Y1483" s="33">
        <v>16.379999160766602</v>
      </c>
      <c r="AA1483" s="33">
        <v>16.379999160766602</v>
      </c>
    </row>
    <row r="1484" spans="1:27" x14ac:dyDescent="0.3">
      <c r="A1484" s="33" t="str">
        <f t="shared" si="46"/>
        <v>产前</v>
      </c>
      <c r="B1484" s="34" t="str">
        <f t="shared" si="47"/>
        <v>CMA_产品类</v>
      </c>
      <c r="C1484" s="33" t="s">
        <v>33</v>
      </c>
      <c r="D1484" s="33" t="s">
        <v>399</v>
      </c>
      <c r="E1484" s="33" t="s">
        <v>400</v>
      </c>
      <c r="F1484" s="33" t="s">
        <v>411</v>
      </c>
      <c r="G1484" s="33" t="s">
        <v>412</v>
      </c>
      <c r="H1484" s="33" t="s">
        <v>0</v>
      </c>
      <c r="I1484" s="33" t="s">
        <v>37</v>
      </c>
      <c r="J1484" s="33" t="s">
        <v>38</v>
      </c>
      <c r="K1484" s="33" t="s">
        <v>38</v>
      </c>
      <c r="L1484" s="33" t="s">
        <v>39</v>
      </c>
      <c r="M1484" s="33" t="s">
        <v>608</v>
      </c>
      <c r="V1484" s="33">
        <v>50.400001525878899</v>
      </c>
    </row>
    <row r="1485" spans="1:27" x14ac:dyDescent="0.3">
      <c r="A1485" s="33" t="str">
        <f t="shared" si="46"/>
        <v>产前</v>
      </c>
      <c r="B1485" s="34" t="str">
        <f t="shared" si="47"/>
        <v/>
      </c>
      <c r="C1485" s="33" t="s">
        <v>33</v>
      </c>
      <c r="D1485" s="33" t="s">
        <v>399</v>
      </c>
      <c r="E1485" s="33" t="s">
        <v>400</v>
      </c>
      <c r="F1485" s="33" t="s">
        <v>411</v>
      </c>
      <c r="G1485" s="33" t="s">
        <v>412</v>
      </c>
      <c r="H1485" s="33" t="s">
        <v>0</v>
      </c>
      <c r="I1485" s="33" t="s">
        <v>37</v>
      </c>
      <c r="J1485" s="33" t="s">
        <v>84</v>
      </c>
      <c r="K1485" s="33" t="s">
        <v>58</v>
      </c>
      <c r="L1485" s="33" t="s">
        <v>39</v>
      </c>
      <c r="M1485" s="33" t="s">
        <v>609</v>
      </c>
      <c r="P1485" s="33">
        <v>4.7649998664856001</v>
      </c>
      <c r="S1485" s="33">
        <v>6.5519998073577899</v>
      </c>
      <c r="Y1485" s="33">
        <v>1.7869999408721899</v>
      </c>
      <c r="AA1485" s="33">
        <v>1.7869999408721899</v>
      </c>
    </row>
    <row r="1486" spans="1:27" x14ac:dyDescent="0.3">
      <c r="A1486" s="33" t="str">
        <f t="shared" si="46"/>
        <v>产前</v>
      </c>
      <c r="B1486" s="34" t="str">
        <f t="shared" si="47"/>
        <v/>
      </c>
      <c r="C1486" s="33" t="s">
        <v>33</v>
      </c>
      <c r="D1486" s="33" t="s">
        <v>399</v>
      </c>
      <c r="E1486" s="33" t="s">
        <v>400</v>
      </c>
      <c r="F1486" s="33" t="s">
        <v>411</v>
      </c>
      <c r="G1486" s="33" t="s">
        <v>412</v>
      </c>
      <c r="H1486" s="33" t="s">
        <v>0</v>
      </c>
      <c r="I1486" s="33" t="s">
        <v>41</v>
      </c>
      <c r="J1486" s="33" t="s">
        <v>107</v>
      </c>
      <c r="K1486" s="33" t="s">
        <v>58</v>
      </c>
      <c r="L1486" s="33" t="s">
        <v>39</v>
      </c>
      <c r="M1486" s="33" t="s">
        <v>608</v>
      </c>
      <c r="P1486" s="33">
        <v>0</v>
      </c>
      <c r="S1486" s="33">
        <v>0.92199999094009399</v>
      </c>
      <c r="X1486" s="33">
        <v>0.92199999094009399</v>
      </c>
      <c r="AA1486" s="33">
        <v>0.92199999094009399</v>
      </c>
    </row>
    <row r="1487" spans="1:27" x14ac:dyDescent="0.3">
      <c r="A1487" s="33" t="str">
        <f t="shared" si="46"/>
        <v>产前</v>
      </c>
      <c r="B1487" s="34" t="str">
        <f t="shared" si="47"/>
        <v/>
      </c>
      <c r="C1487" s="33" t="s">
        <v>33</v>
      </c>
      <c r="D1487" s="33" t="s">
        <v>399</v>
      </c>
      <c r="E1487" s="33" t="s">
        <v>400</v>
      </c>
      <c r="F1487" s="33" t="s">
        <v>411</v>
      </c>
      <c r="G1487" s="33" t="s">
        <v>412</v>
      </c>
      <c r="H1487" s="33" t="s">
        <v>0</v>
      </c>
      <c r="I1487" s="33" t="s">
        <v>41</v>
      </c>
      <c r="J1487" s="33" t="s">
        <v>69</v>
      </c>
      <c r="K1487" s="33" t="s">
        <v>58</v>
      </c>
      <c r="L1487" s="33" t="s">
        <v>39</v>
      </c>
      <c r="M1487" s="33" t="s">
        <v>608</v>
      </c>
      <c r="N1487" s="33">
        <v>6</v>
      </c>
      <c r="P1487" s="33">
        <v>12.0000002384186</v>
      </c>
      <c r="Q1487" s="33">
        <v>12</v>
      </c>
      <c r="S1487" s="33">
        <v>24.0000002384186</v>
      </c>
      <c r="T1487" s="33">
        <v>6</v>
      </c>
      <c r="X1487" s="33">
        <v>12</v>
      </c>
      <c r="AA1487" s="33">
        <v>12</v>
      </c>
    </row>
    <row r="1488" spans="1:27" x14ac:dyDescent="0.3">
      <c r="A1488" s="33" t="str">
        <f t="shared" si="46"/>
        <v>产前</v>
      </c>
      <c r="B1488" s="34" t="str">
        <f t="shared" si="47"/>
        <v/>
      </c>
      <c r="C1488" s="33" t="s">
        <v>33</v>
      </c>
      <c r="D1488" s="33" t="s">
        <v>399</v>
      </c>
      <c r="E1488" s="33" t="s">
        <v>400</v>
      </c>
      <c r="F1488" s="33" t="s">
        <v>411</v>
      </c>
      <c r="G1488" s="33" t="s">
        <v>412</v>
      </c>
      <c r="H1488" s="33" t="s">
        <v>0</v>
      </c>
      <c r="I1488" s="33" t="s">
        <v>41</v>
      </c>
      <c r="J1488" s="33" t="s">
        <v>285</v>
      </c>
      <c r="K1488" s="33" t="s">
        <v>58</v>
      </c>
      <c r="L1488" s="33" t="s">
        <v>39</v>
      </c>
      <c r="M1488" s="33" t="s">
        <v>608</v>
      </c>
      <c r="P1488" s="33">
        <v>0</v>
      </c>
      <c r="S1488" s="33">
        <v>0.97000002861022905</v>
      </c>
      <c r="X1488" s="33">
        <v>0.97000002861022905</v>
      </c>
      <c r="AA1488" s="33">
        <v>0.97000002861022905</v>
      </c>
    </row>
    <row r="1489" spans="1:27" x14ac:dyDescent="0.3">
      <c r="A1489" s="33" t="str">
        <f t="shared" si="46"/>
        <v>产前</v>
      </c>
      <c r="B1489" s="34" t="str">
        <f t="shared" si="47"/>
        <v>血清学筛查</v>
      </c>
      <c r="C1489" s="33" t="s">
        <v>33</v>
      </c>
      <c r="D1489" s="33" t="s">
        <v>399</v>
      </c>
      <c r="E1489" s="33" t="s">
        <v>400</v>
      </c>
      <c r="F1489" s="33" t="s">
        <v>401</v>
      </c>
      <c r="G1489" s="33" t="s">
        <v>413</v>
      </c>
      <c r="H1489" s="33" t="s">
        <v>0</v>
      </c>
      <c r="I1489" s="33" t="s">
        <v>79</v>
      </c>
      <c r="J1489" s="33" t="s">
        <v>80</v>
      </c>
      <c r="K1489" s="33" t="s">
        <v>79</v>
      </c>
      <c r="L1489" s="33" t="s">
        <v>39</v>
      </c>
      <c r="M1489" s="33" t="s">
        <v>608</v>
      </c>
      <c r="N1489" s="33">
        <v>10.3699998855591</v>
      </c>
      <c r="P1489" s="33">
        <v>0</v>
      </c>
      <c r="Q1489" s="33">
        <v>13.829999923706101</v>
      </c>
      <c r="S1489" s="33">
        <v>21.156000137329102</v>
      </c>
      <c r="T1489" s="33">
        <v>3.46000003814697</v>
      </c>
      <c r="V1489" s="33">
        <v>17.280000686645501</v>
      </c>
      <c r="X1489" s="33">
        <v>21.156000137329102</v>
      </c>
      <c r="AA1489" s="33">
        <v>21.156000137329102</v>
      </c>
    </row>
    <row r="1490" spans="1:27" x14ac:dyDescent="0.3">
      <c r="A1490" s="33" t="str">
        <f t="shared" si="46"/>
        <v>产前</v>
      </c>
      <c r="B1490" s="34" t="str">
        <f t="shared" si="47"/>
        <v>血清学筛查</v>
      </c>
      <c r="C1490" s="33" t="s">
        <v>33</v>
      </c>
      <c r="D1490" s="33" t="s">
        <v>399</v>
      </c>
      <c r="E1490" s="33" t="s">
        <v>400</v>
      </c>
      <c r="F1490" s="33" t="s">
        <v>401</v>
      </c>
      <c r="G1490" s="33" t="s">
        <v>413</v>
      </c>
      <c r="H1490" s="33" t="s">
        <v>0</v>
      </c>
      <c r="I1490" s="33" t="s">
        <v>79</v>
      </c>
      <c r="J1490" s="33" t="s">
        <v>81</v>
      </c>
      <c r="K1490" s="33" t="s">
        <v>79</v>
      </c>
      <c r="L1490" s="33" t="s">
        <v>39</v>
      </c>
      <c r="M1490" s="33" t="s">
        <v>608</v>
      </c>
      <c r="N1490" s="33">
        <v>7.2000002861022896</v>
      </c>
      <c r="P1490" s="33">
        <v>0</v>
      </c>
      <c r="Q1490" s="33">
        <v>9.6000003814697301</v>
      </c>
      <c r="S1490" s="33">
        <v>14.682000160217299</v>
      </c>
      <c r="T1490" s="33">
        <v>2.4000000953674299</v>
      </c>
      <c r="V1490" s="33">
        <v>12</v>
      </c>
      <c r="X1490" s="33">
        <v>14.682000160217299</v>
      </c>
      <c r="AA1490" s="33">
        <v>14.682000160217299</v>
      </c>
    </row>
    <row r="1491" spans="1:27" x14ac:dyDescent="0.3">
      <c r="A1491" s="33" t="str">
        <f t="shared" si="46"/>
        <v>产前</v>
      </c>
      <c r="B1491" s="34" t="str">
        <f t="shared" si="47"/>
        <v/>
      </c>
      <c r="C1491" s="33" t="s">
        <v>33</v>
      </c>
      <c r="D1491" s="33" t="s">
        <v>399</v>
      </c>
      <c r="E1491" s="33" t="s">
        <v>400</v>
      </c>
      <c r="F1491" s="33" t="s">
        <v>401</v>
      </c>
      <c r="G1491" s="33" t="s">
        <v>413</v>
      </c>
      <c r="H1491" s="33" t="s">
        <v>0</v>
      </c>
      <c r="I1491" s="33" t="s">
        <v>41</v>
      </c>
      <c r="J1491" s="33" t="s">
        <v>69</v>
      </c>
      <c r="K1491" s="33" t="s">
        <v>58</v>
      </c>
      <c r="L1491" s="33" t="s">
        <v>39</v>
      </c>
      <c r="M1491" s="33" t="s">
        <v>608</v>
      </c>
      <c r="N1491" s="33">
        <v>13</v>
      </c>
      <c r="P1491" s="33">
        <v>9.0999999046325701</v>
      </c>
      <c r="Q1491" s="33">
        <v>13</v>
      </c>
      <c r="S1491" s="33">
        <v>9.0999999046325701</v>
      </c>
    </row>
    <row r="1492" spans="1:27" x14ac:dyDescent="0.3">
      <c r="A1492" s="33" t="str">
        <f t="shared" si="46"/>
        <v>产前</v>
      </c>
      <c r="B1492" s="34" t="str">
        <f t="shared" si="47"/>
        <v/>
      </c>
      <c r="C1492" s="33" t="s">
        <v>33</v>
      </c>
      <c r="D1492" s="33" t="s">
        <v>399</v>
      </c>
      <c r="E1492" s="33" t="s">
        <v>400</v>
      </c>
      <c r="F1492" s="33" t="s">
        <v>401</v>
      </c>
      <c r="G1492" s="33" t="s">
        <v>414</v>
      </c>
      <c r="H1492" s="33" t="s">
        <v>0</v>
      </c>
      <c r="I1492" s="33" t="s">
        <v>45</v>
      </c>
      <c r="J1492" s="33" t="s">
        <v>46</v>
      </c>
      <c r="K1492" s="33" t="s">
        <v>58</v>
      </c>
      <c r="L1492" s="33" t="s">
        <v>39</v>
      </c>
      <c r="M1492" s="33" t="s">
        <v>608</v>
      </c>
      <c r="P1492" s="33">
        <v>0</v>
      </c>
      <c r="S1492" s="33">
        <v>9.0999999046325701</v>
      </c>
      <c r="X1492" s="33">
        <v>9.0999999046325701</v>
      </c>
      <c r="AA1492" s="33">
        <v>9.0999999046325701</v>
      </c>
    </row>
    <row r="1493" spans="1:27" x14ac:dyDescent="0.3">
      <c r="A1493" s="33" t="str">
        <f t="shared" si="46"/>
        <v>仪器设备</v>
      </c>
      <c r="B1493" s="34" t="str">
        <f t="shared" si="47"/>
        <v/>
      </c>
      <c r="C1493" s="33" t="s">
        <v>33</v>
      </c>
      <c r="D1493" s="33" t="s">
        <v>399</v>
      </c>
      <c r="E1493" s="33" t="s">
        <v>400</v>
      </c>
      <c r="F1493" s="33" t="s">
        <v>401</v>
      </c>
      <c r="G1493" s="33" t="s">
        <v>414</v>
      </c>
      <c r="H1493" s="33" t="s">
        <v>0</v>
      </c>
      <c r="I1493" s="33" t="s">
        <v>66</v>
      </c>
      <c r="J1493" s="33" t="s">
        <v>67</v>
      </c>
      <c r="K1493" s="33" t="s">
        <v>58</v>
      </c>
      <c r="L1493" s="33" t="s">
        <v>68</v>
      </c>
      <c r="M1493" s="33" t="s">
        <v>608</v>
      </c>
      <c r="P1493" s="33">
        <v>0</v>
      </c>
      <c r="S1493" s="33">
        <v>9.6000003814697301</v>
      </c>
      <c r="Z1493" s="33">
        <v>9.6000003814697301</v>
      </c>
      <c r="AA1493" s="33">
        <v>9.6000003814697301</v>
      </c>
    </row>
    <row r="1494" spans="1:27" x14ac:dyDescent="0.3">
      <c r="A1494" s="33" t="str">
        <f t="shared" si="46"/>
        <v>产前</v>
      </c>
      <c r="B1494" s="34" t="str">
        <f t="shared" si="47"/>
        <v>血清学筛查</v>
      </c>
      <c r="C1494" s="33" t="s">
        <v>33</v>
      </c>
      <c r="D1494" s="33" t="s">
        <v>399</v>
      </c>
      <c r="E1494" s="33" t="s">
        <v>400</v>
      </c>
      <c r="F1494" s="33" t="s">
        <v>401</v>
      </c>
      <c r="G1494" s="33" t="s">
        <v>414</v>
      </c>
      <c r="H1494" s="33" t="s">
        <v>0</v>
      </c>
      <c r="I1494" s="33" t="s">
        <v>79</v>
      </c>
      <c r="J1494" s="33" t="s">
        <v>80</v>
      </c>
      <c r="K1494" s="33" t="s">
        <v>79</v>
      </c>
      <c r="L1494" s="33" t="s">
        <v>39</v>
      </c>
      <c r="M1494" s="33" t="s">
        <v>608</v>
      </c>
      <c r="N1494" s="33">
        <v>138.24000549316401</v>
      </c>
      <c r="P1494" s="33">
        <v>0</v>
      </c>
      <c r="Q1494" s="33">
        <v>207.36000823974601</v>
      </c>
      <c r="S1494" s="33">
        <v>105.779998779297</v>
      </c>
      <c r="T1494" s="33">
        <v>69.120002746582003</v>
      </c>
      <c r="V1494" s="33">
        <v>69.120002746582003</v>
      </c>
      <c r="X1494" s="33">
        <v>105.779998779297</v>
      </c>
      <c r="AA1494" s="33">
        <v>105.779998779297</v>
      </c>
    </row>
    <row r="1495" spans="1:27" x14ac:dyDescent="0.3">
      <c r="A1495" s="33" t="str">
        <f t="shared" si="46"/>
        <v>产前</v>
      </c>
      <c r="B1495" s="34" t="str">
        <f t="shared" si="47"/>
        <v>血清学筛查</v>
      </c>
      <c r="C1495" s="33" t="s">
        <v>33</v>
      </c>
      <c r="D1495" s="33" t="s">
        <v>399</v>
      </c>
      <c r="E1495" s="33" t="s">
        <v>400</v>
      </c>
      <c r="F1495" s="33" t="s">
        <v>401</v>
      </c>
      <c r="G1495" s="33" t="s">
        <v>414</v>
      </c>
      <c r="H1495" s="33" t="s">
        <v>0</v>
      </c>
      <c r="I1495" s="33" t="s">
        <v>79</v>
      </c>
      <c r="J1495" s="33" t="s">
        <v>102</v>
      </c>
      <c r="K1495" s="33" t="s">
        <v>79</v>
      </c>
      <c r="L1495" s="33" t="s">
        <v>39</v>
      </c>
      <c r="M1495" s="33" t="s">
        <v>608</v>
      </c>
      <c r="N1495" s="33">
        <v>5</v>
      </c>
      <c r="P1495" s="33">
        <v>73.410003662109403</v>
      </c>
      <c r="Q1495" s="33">
        <v>7.5</v>
      </c>
      <c r="S1495" s="33">
        <v>73.410003662109403</v>
      </c>
      <c r="T1495" s="33">
        <v>2.5</v>
      </c>
    </row>
    <row r="1496" spans="1:27" x14ac:dyDescent="0.3">
      <c r="A1496" s="33" t="str">
        <f t="shared" si="46"/>
        <v>产前</v>
      </c>
      <c r="B1496" s="34" t="str">
        <f t="shared" si="47"/>
        <v>血清学筛查</v>
      </c>
      <c r="C1496" s="33" t="s">
        <v>33</v>
      </c>
      <c r="D1496" s="33" t="s">
        <v>399</v>
      </c>
      <c r="E1496" s="33" t="s">
        <v>400</v>
      </c>
      <c r="F1496" s="33" t="s">
        <v>401</v>
      </c>
      <c r="G1496" s="33" t="s">
        <v>414</v>
      </c>
      <c r="H1496" s="33" t="s">
        <v>0</v>
      </c>
      <c r="I1496" s="33" t="s">
        <v>79</v>
      </c>
      <c r="J1496" s="33" t="s">
        <v>103</v>
      </c>
      <c r="K1496" s="33" t="s">
        <v>79</v>
      </c>
      <c r="L1496" s="33" t="s">
        <v>39</v>
      </c>
      <c r="M1496" s="33" t="s">
        <v>608</v>
      </c>
      <c r="N1496" s="33">
        <v>7.5999999046325701</v>
      </c>
      <c r="Q1496" s="33">
        <v>11.399999856948901</v>
      </c>
      <c r="T1496" s="33">
        <v>3.7999999523162802</v>
      </c>
      <c r="V1496" s="33">
        <v>3.7999999523162802</v>
      </c>
    </row>
    <row r="1497" spans="1:27" x14ac:dyDescent="0.3">
      <c r="A1497" s="33" t="str">
        <f t="shared" si="46"/>
        <v>产前</v>
      </c>
      <c r="B1497" s="34" t="str">
        <f t="shared" si="47"/>
        <v>血清学筛查</v>
      </c>
      <c r="C1497" s="33" t="s">
        <v>33</v>
      </c>
      <c r="D1497" s="33" t="s">
        <v>399</v>
      </c>
      <c r="E1497" s="33" t="s">
        <v>400</v>
      </c>
      <c r="F1497" s="33" t="s">
        <v>401</v>
      </c>
      <c r="G1497" s="33" t="s">
        <v>414</v>
      </c>
      <c r="H1497" s="33" t="s">
        <v>0</v>
      </c>
      <c r="I1497" s="33" t="s">
        <v>79</v>
      </c>
      <c r="J1497" s="33" t="s">
        <v>81</v>
      </c>
      <c r="K1497" s="33" t="s">
        <v>79</v>
      </c>
      <c r="L1497" s="33" t="s">
        <v>39</v>
      </c>
      <c r="M1497" s="33" t="s">
        <v>608</v>
      </c>
      <c r="N1497" s="33">
        <v>96</v>
      </c>
      <c r="P1497" s="33">
        <v>-73.410003662109403</v>
      </c>
      <c r="Q1497" s="33">
        <v>144</v>
      </c>
      <c r="S1497" s="33">
        <v>0</v>
      </c>
      <c r="T1497" s="33">
        <v>48</v>
      </c>
      <c r="V1497" s="33">
        <v>48</v>
      </c>
      <c r="X1497" s="33">
        <v>73.410003662109403</v>
      </c>
      <c r="AA1497" s="33">
        <v>73.410003662109403</v>
      </c>
    </row>
    <row r="1498" spans="1:27" x14ac:dyDescent="0.3">
      <c r="A1498" s="33" t="str">
        <f t="shared" si="46"/>
        <v>产前</v>
      </c>
      <c r="B1498" s="34" t="str">
        <f t="shared" si="47"/>
        <v/>
      </c>
      <c r="C1498" s="33" t="s">
        <v>33</v>
      </c>
      <c r="D1498" s="33" t="s">
        <v>399</v>
      </c>
      <c r="E1498" s="33" t="s">
        <v>400</v>
      </c>
      <c r="F1498" s="33" t="s">
        <v>401</v>
      </c>
      <c r="G1498" s="33" t="s">
        <v>414</v>
      </c>
      <c r="H1498" s="33" t="s">
        <v>0</v>
      </c>
      <c r="I1498" s="33" t="s">
        <v>79</v>
      </c>
      <c r="J1498" s="33" t="s">
        <v>82</v>
      </c>
      <c r="K1498" s="33" t="s">
        <v>58</v>
      </c>
      <c r="L1498" s="33" t="s">
        <v>39</v>
      </c>
      <c r="M1498" s="33" t="s">
        <v>608</v>
      </c>
      <c r="P1498" s="33">
        <v>4</v>
      </c>
      <c r="S1498" s="33">
        <v>8</v>
      </c>
      <c r="X1498" s="33">
        <v>4</v>
      </c>
      <c r="AA1498" s="33">
        <v>4</v>
      </c>
    </row>
    <row r="1499" spans="1:27" x14ac:dyDescent="0.3">
      <c r="A1499" s="33" t="str">
        <f t="shared" si="46"/>
        <v>产前</v>
      </c>
      <c r="B1499" s="34" t="str">
        <f t="shared" si="47"/>
        <v/>
      </c>
      <c r="C1499" s="33" t="s">
        <v>33</v>
      </c>
      <c r="D1499" s="33" t="s">
        <v>399</v>
      </c>
      <c r="E1499" s="33" t="s">
        <v>400</v>
      </c>
      <c r="F1499" s="33" t="s">
        <v>401</v>
      </c>
      <c r="G1499" s="33" t="s">
        <v>414</v>
      </c>
      <c r="H1499" s="33" t="s">
        <v>0</v>
      </c>
      <c r="I1499" s="33" t="s">
        <v>37</v>
      </c>
      <c r="J1499" s="33" t="s">
        <v>83</v>
      </c>
      <c r="K1499" s="33" t="s">
        <v>58</v>
      </c>
      <c r="L1499" s="33" t="s">
        <v>39</v>
      </c>
      <c r="M1499" s="33" t="s">
        <v>609</v>
      </c>
      <c r="N1499" s="33">
        <v>69.040000915527301</v>
      </c>
      <c r="P1499" s="33">
        <v>29.8320007324219</v>
      </c>
      <c r="Q1499" s="33">
        <v>103.560001373291</v>
      </c>
      <c r="S1499" s="33">
        <v>29.8320007324219</v>
      </c>
      <c r="T1499" s="33">
        <v>34.5200004577637</v>
      </c>
    </row>
    <row r="1500" spans="1:27" x14ac:dyDescent="0.3">
      <c r="A1500" s="33" t="str">
        <f t="shared" si="46"/>
        <v>产前</v>
      </c>
      <c r="B1500" s="34" t="str">
        <f t="shared" si="47"/>
        <v/>
      </c>
      <c r="C1500" s="33" t="s">
        <v>33</v>
      </c>
      <c r="D1500" s="33" t="s">
        <v>399</v>
      </c>
      <c r="E1500" s="33" t="s">
        <v>400</v>
      </c>
      <c r="F1500" s="33" t="s">
        <v>401</v>
      </c>
      <c r="G1500" s="33" t="s">
        <v>414</v>
      </c>
      <c r="H1500" s="33" t="s">
        <v>0</v>
      </c>
      <c r="I1500" s="33" t="s">
        <v>37</v>
      </c>
      <c r="J1500" s="33" t="s">
        <v>83</v>
      </c>
      <c r="K1500" s="33" t="s">
        <v>58</v>
      </c>
      <c r="L1500" s="33" t="s">
        <v>39</v>
      </c>
      <c r="M1500" s="33" t="s">
        <v>608</v>
      </c>
      <c r="V1500" s="33">
        <v>34.5200004577637</v>
      </c>
    </row>
    <row r="1501" spans="1:27" x14ac:dyDescent="0.3">
      <c r="A1501" s="33" t="str">
        <f t="shared" si="46"/>
        <v>产前</v>
      </c>
      <c r="B1501" s="34" t="str">
        <f t="shared" si="47"/>
        <v>CMA_LDT</v>
      </c>
      <c r="C1501" s="33" t="s">
        <v>33</v>
      </c>
      <c r="D1501" s="33" t="s">
        <v>399</v>
      </c>
      <c r="E1501" s="33" t="s">
        <v>400</v>
      </c>
      <c r="F1501" s="33" t="s">
        <v>401</v>
      </c>
      <c r="G1501" s="33" t="s">
        <v>414</v>
      </c>
      <c r="H1501" s="33" t="s">
        <v>0</v>
      </c>
      <c r="I1501" s="33" t="s">
        <v>37</v>
      </c>
      <c r="J1501" s="33" t="s">
        <v>38</v>
      </c>
      <c r="K1501" s="33" t="s">
        <v>38</v>
      </c>
      <c r="L1501" s="33" t="s">
        <v>39</v>
      </c>
      <c r="M1501" s="33" t="s">
        <v>609</v>
      </c>
      <c r="N1501" s="33">
        <v>174.72000122070301</v>
      </c>
      <c r="P1501" s="33">
        <v>132.28800201416001</v>
      </c>
      <c r="Q1501" s="33">
        <v>299.52000427246099</v>
      </c>
      <c r="S1501" s="33">
        <v>132.28800201416001</v>
      </c>
      <c r="T1501" s="33">
        <v>124.800003051758</v>
      </c>
    </row>
    <row r="1502" spans="1:27" x14ac:dyDescent="0.3">
      <c r="A1502" s="33" t="str">
        <f t="shared" si="46"/>
        <v>产前</v>
      </c>
      <c r="B1502" s="34" t="str">
        <f t="shared" si="47"/>
        <v>CMA_产品类</v>
      </c>
      <c r="C1502" s="33" t="s">
        <v>33</v>
      </c>
      <c r="D1502" s="33" t="s">
        <v>399</v>
      </c>
      <c r="E1502" s="33" t="s">
        <v>400</v>
      </c>
      <c r="F1502" s="33" t="s">
        <v>401</v>
      </c>
      <c r="G1502" s="33" t="s">
        <v>414</v>
      </c>
      <c r="H1502" s="33" t="s">
        <v>0</v>
      </c>
      <c r="I1502" s="33" t="s">
        <v>37</v>
      </c>
      <c r="J1502" s="33" t="s">
        <v>38</v>
      </c>
      <c r="K1502" s="33" t="s">
        <v>38</v>
      </c>
      <c r="L1502" s="33" t="s">
        <v>39</v>
      </c>
      <c r="M1502" s="33" t="s">
        <v>608</v>
      </c>
      <c r="V1502" s="33">
        <v>124.800003051758</v>
      </c>
    </row>
    <row r="1503" spans="1:27" x14ac:dyDescent="0.3">
      <c r="A1503" s="33" t="str">
        <f t="shared" si="46"/>
        <v>产前</v>
      </c>
      <c r="B1503" s="34" t="str">
        <f t="shared" si="47"/>
        <v/>
      </c>
      <c r="C1503" s="33" t="s">
        <v>33</v>
      </c>
      <c r="D1503" s="33" t="s">
        <v>399</v>
      </c>
      <c r="E1503" s="33" t="s">
        <v>400</v>
      </c>
      <c r="F1503" s="33" t="s">
        <v>401</v>
      </c>
      <c r="G1503" s="33" t="s">
        <v>414</v>
      </c>
      <c r="H1503" s="33" t="s">
        <v>0</v>
      </c>
      <c r="I1503" s="33" t="s">
        <v>37</v>
      </c>
      <c r="J1503" s="33" t="s">
        <v>119</v>
      </c>
      <c r="K1503" s="33" t="s">
        <v>58</v>
      </c>
      <c r="L1503" s="33" t="s">
        <v>39</v>
      </c>
      <c r="M1503" s="33" t="s">
        <v>609</v>
      </c>
      <c r="N1503" s="33">
        <v>12.5999999046326</v>
      </c>
      <c r="Q1503" s="33">
        <v>21.5999999046326</v>
      </c>
      <c r="T1503" s="33">
        <v>9</v>
      </c>
    </row>
    <row r="1504" spans="1:27" x14ac:dyDescent="0.3">
      <c r="A1504" s="33" t="str">
        <f t="shared" si="46"/>
        <v>产前</v>
      </c>
      <c r="B1504" s="34" t="str">
        <f t="shared" si="47"/>
        <v/>
      </c>
      <c r="C1504" s="33" t="s">
        <v>33</v>
      </c>
      <c r="D1504" s="33" t="s">
        <v>399</v>
      </c>
      <c r="E1504" s="33" t="s">
        <v>400</v>
      </c>
      <c r="F1504" s="33" t="s">
        <v>401</v>
      </c>
      <c r="G1504" s="33" t="s">
        <v>414</v>
      </c>
      <c r="H1504" s="33" t="s">
        <v>0</v>
      </c>
      <c r="I1504" s="33" t="s">
        <v>37</v>
      </c>
      <c r="J1504" s="33" t="s">
        <v>119</v>
      </c>
      <c r="K1504" s="33" t="s">
        <v>58</v>
      </c>
      <c r="L1504" s="33" t="s">
        <v>39</v>
      </c>
      <c r="M1504" s="33" t="s">
        <v>608</v>
      </c>
      <c r="V1504" s="33">
        <v>9</v>
      </c>
    </row>
    <row r="1505" spans="1:27" x14ac:dyDescent="0.3">
      <c r="A1505" s="33" t="str">
        <f t="shared" si="46"/>
        <v>产前</v>
      </c>
      <c r="B1505" s="34" t="str">
        <f t="shared" si="47"/>
        <v/>
      </c>
      <c r="C1505" s="33" t="s">
        <v>33</v>
      </c>
      <c r="D1505" s="33" t="s">
        <v>399</v>
      </c>
      <c r="E1505" s="33" t="s">
        <v>400</v>
      </c>
      <c r="F1505" s="33" t="s">
        <v>401</v>
      </c>
      <c r="G1505" s="33" t="s">
        <v>414</v>
      </c>
      <c r="H1505" s="33" t="s">
        <v>0</v>
      </c>
      <c r="I1505" s="33" t="s">
        <v>37</v>
      </c>
      <c r="J1505" s="33" t="s">
        <v>105</v>
      </c>
      <c r="K1505" s="33" t="s">
        <v>58</v>
      </c>
      <c r="L1505" s="33" t="s">
        <v>39</v>
      </c>
      <c r="M1505" s="33" t="s">
        <v>609</v>
      </c>
      <c r="P1505" s="33">
        <v>2.60199999809265</v>
      </c>
      <c r="S1505" s="33">
        <v>2.60199999809265</v>
      </c>
    </row>
    <row r="1506" spans="1:27" x14ac:dyDescent="0.3">
      <c r="A1506" s="33" t="str">
        <f t="shared" si="46"/>
        <v>产前</v>
      </c>
      <c r="B1506" s="34" t="str">
        <f t="shared" si="47"/>
        <v/>
      </c>
      <c r="C1506" s="33" t="s">
        <v>33</v>
      </c>
      <c r="D1506" s="33" t="s">
        <v>399</v>
      </c>
      <c r="E1506" s="33" t="s">
        <v>400</v>
      </c>
      <c r="F1506" s="33" t="s">
        <v>401</v>
      </c>
      <c r="G1506" s="33" t="s">
        <v>414</v>
      </c>
      <c r="H1506" s="33" t="s">
        <v>0</v>
      </c>
      <c r="I1506" s="33" t="s">
        <v>37</v>
      </c>
      <c r="J1506" s="33" t="s">
        <v>84</v>
      </c>
      <c r="K1506" s="33" t="s">
        <v>58</v>
      </c>
      <c r="L1506" s="33" t="s">
        <v>39</v>
      </c>
      <c r="M1506" s="33" t="s">
        <v>609</v>
      </c>
      <c r="P1506" s="33">
        <v>1.1219999790191699</v>
      </c>
      <c r="S1506" s="33">
        <v>1.1219999790191699</v>
      </c>
    </row>
    <row r="1507" spans="1:27" x14ac:dyDescent="0.3">
      <c r="A1507" s="33" t="str">
        <f t="shared" si="46"/>
        <v>产前</v>
      </c>
      <c r="B1507" s="34" t="str">
        <f t="shared" si="47"/>
        <v/>
      </c>
      <c r="C1507" s="33" t="s">
        <v>33</v>
      </c>
      <c r="D1507" s="33" t="s">
        <v>399</v>
      </c>
      <c r="E1507" s="33" t="s">
        <v>400</v>
      </c>
      <c r="F1507" s="33" t="s">
        <v>401</v>
      </c>
      <c r="G1507" s="33" t="s">
        <v>414</v>
      </c>
      <c r="H1507" s="33" t="s">
        <v>0</v>
      </c>
      <c r="I1507" s="33" t="s">
        <v>41</v>
      </c>
      <c r="J1507" s="33" t="s">
        <v>69</v>
      </c>
      <c r="K1507" s="33" t="s">
        <v>58</v>
      </c>
      <c r="L1507" s="33" t="s">
        <v>39</v>
      </c>
      <c r="M1507" s="33" t="s">
        <v>608</v>
      </c>
      <c r="N1507" s="33">
        <v>19.5</v>
      </c>
      <c r="P1507" s="33">
        <v>3.5</v>
      </c>
      <c r="Q1507" s="33">
        <v>29.25</v>
      </c>
      <c r="S1507" s="33">
        <v>3.5</v>
      </c>
      <c r="T1507" s="33">
        <v>9.75</v>
      </c>
    </row>
    <row r="1508" spans="1:27" x14ac:dyDescent="0.3">
      <c r="A1508" s="33" t="str">
        <f t="shared" si="46"/>
        <v>服务类</v>
      </c>
      <c r="B1508" s="34" t="str">
        <f t="shared" si="47"/>
        <v/>
      </c>
      <c r="C1508" s="33" t="s">
        <v>33</v>
      </c>
      <c r="D1508" s="33" t="s">
        <v>399</v>
      </c>
      <c r="E1508" s="33" t="s">
        <v>400</v>
      </c>
      <c r="F1508" s="33" t="s">
        <v>401</v>
      </c>
      <c r="G1508" s="33" t="s">
        <v>414</v>
      </c>
      <c r="H1508" s="33" t="s">
        <v>54</v>
      </c>
      <c r="I1508" s="33" t="s">
        <v>384</v>
      </c>
      <c r="J1508" s="33" t="s">
        <v>384</v>
      </c>
      <c r="K1508" s="33" t="s">
        <v>58</v>
      </c>
      <c r="L1508" s="33" t="s">
        <v>39</v>
      </c>
      <c r="M1508" s="33" t="s">
        <v>54</v>
      </c>
      <c r="P1508" s="33">
        <v>0</v>
      </c>
      <c r="S1508" s="33">
        <v>19.600000381469702</v>
      </c>
      <c r="X1508" s="33">
        <v>19.600000381469702</v>
      </c>
      <c r="AA1508" s="33">
        <v>19.600000381469702</v>
      </c>
    </row>
    <row r="1509" spans="1:27" x14ac:dyDescent="0.3">
      <c r="A1509" s="33" t="str">
        <f t="shared" si="46"/>
        <v>产前</v>
      </c>
      <c r="B1509" s="34" t="str">
        <f t="shared" si="47"/>
        <v/>
      </c>
      <c r="C1509" s="33" t="s">
        <v>33</v>
      </c>
      <c r="D1509" s="33" t="s">
        <v>399</v>
      </c>
      <c r="E1509" s="33" t="s">
        <v>400</v>
      </c>
      <c r="F1509" s="33" t="s">
        <v>401</v>
      </c>
      <c r="G1509" s="33" t="s">
        <v>415</v>
      </c>
      <c r="H1509" s="33" t="s">
        <v>0</v>
      </c>
      <c r="I1509" s="33" t="s">
        <v>37</v>
      </c>
      <c r="J1509" s="33" t="s">
        <v>119</v>
      </c>
      <c r="K1509" s="33" t="s">
        <v>58</v>
      </c>
      <c r="L1509" s="33" t="s">
        <v>39</v>
      </c>
      <c r="M1509" s="33" t="s">
        <v>609</v>
      </c>
      <c r="P1509" s="33">
        <v>1.20000004768372</v>
      </c>
      <c r="S1509" s="33">
        <v>1.20000004768372</v>
      </c>
    </row>
    <row r="1510" spans="1:27" x14ac:dyDescent="0.3">
      <c r="A1510" s="33" t="str">
        <f t="shared" si="46"/>
        <v>新生儿</v>
      </c>
      <c r="B1510" s="34" t="str">
        <f t="shared" si="47"/>
        <v>常规新筛</v>
      </c>
      <c r="C1510" s="33" t="s">
        <v>33</v>
      </c>
      <c r="D1510" s="33" t="s">
        <v>399</v>
      </c>
      <c r="E1510" s="33" t="s">
        <v>400</v>
      </c>
      <c r="F1510" s="33" t="s">
        <v>401</v>
      </c>
      <c r="G1510" s="33" t="s">
        <v>415</v>
      </c>
      <c r="H1510" s="33" t="s">
        <v>1</v>
      </c>
      <c r="I1510" s="33" t="s">
        <v>60</v>
      </c>
      <c r="J1510" s="33" t="s">
        <v>87</v>
      </c>
      <c r="K1510" s="33" t="s">
        <v>667</v>
      </c>
      <c r="L1510" s="33" t="s">
        <v>39</v>
      </c>
      <c r="M1510" s="33" t="s">
        <v>608</v>
      </c>
      <c r="N1510" s="33">
        <v>37.439998626708999</v>
      </c>
      <c r="Q1510" s="33">
        <v>49.919998168945298</v>
      </c>
      <c r="T1510" s="33">
        <v>12.4799995422363</v>
      </c>
      <c r="V1510" s="33">
        <v>12.4799995422363</v>
      </c>
    </row>
    <row r="1511" spans="1:27" x14ac:dyDescent="0.3">
      <c r="A1511" s="33" t="str">
        <f t="shared" si="46"/>
        <v>新生儿</v>
      </c>
      <c r="B1511" s="34" t="str">
        <f t="shared" si="47"/>
        <v>常规新筛</v>
      </c>
      <c r="C1511" s="33" t="s">
        <v>33</v>
      </c>
      <c r="D1511" s="33" t="s">
        <v>399</v>
      </c>
      <c r="E1511" s="33" t="s">
        <v>400</v>
      </c>
      <c r="F1511" s="33" t="s">
        <v>401</v>
      </c>
      <c r="G1511" s="33" t="s">
        <v>415</v>
      </c>
      <c r="H1511" s="33" t="s">
        <v>1</v>
      </c>
      <c r="I1511" s="33" t="s">
        <v>60</v>
      </c>
      <c r="J1511" s="33" t="s">
        <v>88</v>
      </c>
      <c r="K1511" s="33" t="s">
        <v>667</v>
      </c>
      <c r="L1511" s="33" t="s">
        <v>39</v>
      </c>
      <c r="M1511" s="33" t="s">
        <v>608</v>
      </c>
      <c r="N1511" s="33">
        <v>14.400000572204601</v>
      </c>
      <c r="Q1511" s="33">
        <v>19.200000762939499</v>
      </c>
      <c r="T1511" s="33">
        <v>4.8000001907348597</v>
      </c>
      <c r="V1511" s="33">
        <v>4.8000001907348597</v>
      </c>
    </row>
    <row r="1512" spans="1:27" x14ac:dyDescent="0.3">
      <c r="A1512" s="33" t="str">
        <f t="shared" si="46"/>
        <v>新生儿</v>
      </c>
      <c r="B1512" s="34" t="str">
        <f t="shared" si="47"/>
        <v>常规新筛</v>
      </c>
      <c r="C1512" s="33" t="s">
        <v>33</v>
      </c>
      <c r="D1512" s="33" t="s">
        <v>399</v>
      </c>
      <c r="E1512" s="33" t="s">
        <v>400</v>
      </c>
      <c r="F1512" s="33" t="s">
        <v>401</v>
      </c>
      <c r="G1512" s="33" t="s">
        <v>415</v>
      </c>
      <c r="H1512" s="33" t="s">
        <v>1</v>
      </c>
      <c r="I1512" s="33" t="s">
        <v>60</v>
      </c>
      <c r="J1512" s="33" t="s">
        <v>89</v>
      </c>
      <c r="K1512" s="33" t="s">
        <v>667</v>
      </c>
      <c r="L1512" s="33" t="s">
        <v>39</v>
      </c>
      <c r="M1512" s="33" t="s">
        <v>608</v>
      </c>
      <c r="N1512" s="33">
        <v>14.199999809265099</v>
      </c>
      <c r="Q1512" s="33">
        <v>21.299999713897702</v>
      </c>
      <c r="T1512" s="33">
        <v>7.0999999046325701</v>
      </c>
      <c r="V1512" s="33">
        <v>7.0999999046325701</v>
      </c>
    </row>
    <row r="1513" spans="1:27" x14ac:dyDescent="0.3">
      <c r="A1513" s="33" t="str">
        <f t="shared" si="46"/>
        <v>新生儿</v>
      </c>
      <c r="B1513" s="34" t="str">
        <f t="shared" si="47"/>
        <v>常规新筛</v>
      </c>
      <c r="C1513" s="33" t="s">
        <v>33</v>
      </c>
      <c r="D1513" s="33" t="s">
        <v>399</v>
      </c>
      <c r="E1513" s="33" t="s">
        <v>400</v>
      </c>
      <c r="F1513" s="33" t="s">
        <v>401</v>
      </c>
      <c r="G1513" s="33" t="s">
        <v>415</v>
      </c>
      <c r="H1513" s="33" t="s">
        <v>1</v>
      </c>
      <c r="I1513" s="33" t="s">
        <v>60</v>
      </c>
      <c r="J1513" s="33" t="s">
        <v>90</v>
      </c>
      <c r="K1513" s="33" t="s">
        <v>667</v>
      </c>
      <c r="L1513" s="33" t="s">
        <v>39</v>
      </c>
      <c r="M1513" s="33" t="s">
        <v>608</v>
      </c>
      <c r="N1513" s="33">
        <v>34.560001373291001</v>
      </c>
      <c r="Q1513" s="33">
        <v>51.840002059936502</v>
      </c>
      <c r="T1513" s="33">
        <v>17.280000686645501</v>
      </c>
      <c r="V1513" s="33">
        <v>17.280000686645501</v>
      </c>
    </row>
    <row r="1514" spans="1:27" x14ac:dyDescent="0.3">
      <c r="A1514" s="33" t="str">
        <f t="shared" si="46"/>
        <v>服务类</v>
      </c>
      <c r="B1514" s="34" t="str">
        <f t="shared" si="47"/>
        <v/>
      </c>
      <c r="C1514" s="33" t="s">
        <v>33</v>
      </c>
      <c r="D1514" s="33" t="s">
        <v>399</v>
      </c>
      <c r="E1514" s="33" t="s">
        <v>400</v>
      </c>
      <c r="F1514" s="33" t="s">
        <v>401</v>
      </c>
      <c r="G1514" s="33" t="s">
        <v>415</v>
      </c>
      <c r="H1514" s="33" t="s">
        <v>54</v>
      </c>
      <c r="I1514" s="33" t="s">
        <v>75</v>
      </c>
      <c r="J1514" s="33" t="s">
        <v>75</v>
      </c>
      <c r="K1514" s="33" t="s">
        <v>58</v>
      </c>
      <c r="L1514" s="33" t="s">
        <v>39</v>
      </c>
      <c r="M1514" s="33" t="s">
        <v>608</v>
      </c>
      <c r="O1514" s="33">
        <v>305.260009765625</v>
      </c>
      <c r="R1514" s="33">
        <v>457.89001464843801</v>
      </c>
      <c r="U1514" s="33">
        <v>152.63000488281301</v>
      </c>
    </row>
    <row r="1515" spans="1:27" x14ac:dyDescent="0.3">
      <c r="A1515" s="33" t="str">
        <f t="shared" si="46"/>
        <v>服务类</v>
      </c>
      <c r="B1515" s="34" t="str">
        <f t="shared" si="47"/>
        <v/>
      </c>
      <c r="C1515" s="33" t="s">
        <v>33</v>
      </c>
      <c r="D1515" s="33" t="s">
        <v>399</v>
      </c>
      <c r="E1515" s="33" t="s">
        <v>400</v>
      </c>
      <c r="F1515" s="33" t="s">
        <v>401</v>
      </c>
      <c r="G1515" s="33" t="s">
        <v>415</v>
      </c>
      <c r="H1515" s="33" t="s">
        <v>54</v>
      </c>
      <c r="I1515" s="33" t="s">
        <v>75</v>
      </c>
      <c r="J1515" s="33" t="s">
        <v>75</v>
      </c>
      <c r="K1515" s="33" t="s">
        <v>58</v>
      </c>
      <c r="L1515" s="33" t="s">
        <v>39</v>
      </c>
      <c r="M1515" s="33" t="s">
        <v>54</v>
      </c>
      <c r="N1515" s="33">
        <v>0</v>
      </c>
      <c r="P1515" s="33">
        <v>8.9420003890991193</v>
      </c>
      <c r="Q1515" s="33">
        <v>6</v>
      </c>
      <c r="S1515" s="33">
        <v>8.9420003890991193</v>
      </c>
      <c r="T1515" s="33">
        <v>6</v>
      </c>
    </row>
    <row r="1516" spans="1:27" x14ac:dyDescent="0.3">
      <c r="A1516" s="33" t="str">
        <f t="shared" si="46"/>
        <v>产前</v>
      </c>
      <c r="B1516" s="34" t="str">
        <f t="shared" si="47"/>
        <v>血清学筛查</v>
      </c>
      <c r="C1516" s="33" t="s">
        <v>33</v>
      </c>
      <c r="D1516" s="33" t="s">
        <v>399</v>
      </c>
      <c r="E1516" s="33" t="s">
        <v>418</v>
      </c>
      <c r="F1516" s="33" t="s">
        <v>419</v>
      </c>
      <c r="G1516" s="33" t="s">
        <v>420</v>
      </c>
      <c r="H1516" s="33" t="s">
        <v>0</v>
      </c>
      <c r="I1516" s="33" t="s">
        <v>79</v>
      </c>
      <c r="J1516" s="33" t="s">
        <v>80</v>
      </c>
      <c r="K1516" s="33" t="s">
        <v>79</v>
      </c>
      <c r="L1516" s="33" t="s">
        <v>39</v>
      </c>
      <c r="M1516" s="33" t="s">
        <v>608</v>
      </c>
      <c r="P1516" s="33">
        <v>20.034000396728501</v>
      </c>
      <c r="S1516" s="33">
        <v>20.034000396728501</v>
      </c>
    </row>
    <row r="1517" spans="1:27" x14ac:dyDescent="0.3">
      <c r="A1517" s="33" t="str">
        <f t="shared" si="46"/>
        <v>产前</v>
      </c>
      <c r="B1517" s="34" t="str">
        <f t="shared" si="47"/>
        <v/>
      </c>
      <c r="C1517" s="33" t="s">
        <v>33</v>
      </c>
      <c r="D1517" s="33" t="s">
        <v>399</v>
      </c>
      <c r="E1517" s="33" t="s">
        <v>418</v>
      </c>
      <c r="F1517" s="33" t="s">
        <v>419</v>
      </c>
      <c r="G1517" s="33" t="s">
        <v>421</v>
      </c>
      <c r="H1517" s="33" t="s">
        <v>0</v>
      </c>
      <c r="I1517" s="33" t="s">
        <v>41</v>
      </c>
      <c r="J1517" s="33" t="s">
        <v>42</v>
      </c>
      <c r="K1517" s="33" t="s">
        <v>58</v>
      </c>
      <c r="L1517" s="33" t="s">
        <v>39</v>
      </c>
      <c r="M1517" s="33" t="s">
        <v>608</v>
      </c>
      <c r="P1517" s="33">
        <v>5</v>
      </c>
      <c r="S1517" s="33">
        <v>5</v>
      </c>
    </row>
    <row r="1518" spans="1:27" x14ac:dyDescent="0.3">
      <c r="A1518" s="33" t="str">
        <f t="shared" si="46"/>
        <v>仪器设备</v>
      </c>
      <c r="B1518" s="34" t="str">
        <f t="shared" si="47"/>
        <v/>
      </c>
      <c r="C1518" s="33" t="s">
        <v>33</v>
      </c>
      <c r="D1518" s="33" t="s">
        <v>399</v>
      </c>
      <c r="E1518" s="33" t="s">
        <v>400</v>
      </c>
      <c r="F1518" s="33" t="s">
        <v>407</v>
      </c>
      <c r="G1518" s="33" t="s">
        <v>423</v>
      </c>
      <c r="H1518" s="33" t="s">
        <v>0</v>
      </c>
      <c r="I1518" s="33" t="s">
        <v>66</v>
      </c>
      <c r="J1518" s="33" t="s">
        <v>67</v>
      </c>
      <c r="K1518" s="33" t="s">
        <v>58</v>
      </c>
      <c r="L1518" s="33" t="s">
        <v>68</v>
      </c>
      <c r="M1518" s="33" t="s">
        <v>608</v>
      </c>
      <c r="P1518" s="33">
        <v>0</v>
      </c>
      <c r="S1518" s="33">
        <v>14.039999961853001</v>
      </c>
      <c r="X1518" s="33">
        <v>14.039999961853001</v>
      </c>
      <c r="AA1518" s="33">
        <v>14.039999961853001</v>
      </c>
    </row>
    <row r="1519" spans="1:27" x14ac:dyDescent="0.3">
      <c r="A1519" s="33" t="str">
        <f t="shared" si="46"/>
        <v>产前</v>
      </c>
      <c r="B1519" s="34" t="str">
        <f t="shared" si="47"/>
        <v/>
      </c>
      <c r="C1519" s="33" t="s">
        <v>33</v>
      </c>
      <c r="D1519" s="33" t="s">
        <v>399</v>
      </c>
      <c r="E1519" s="33" t="s">
        <v>400</v>
      </c>
      <c r="F1519" s="33" t="s">
        <v>424</v>
      </c>
      <c r="G1519" s="33" t="s">
        <v>425</v>
      </c>
      <c r="H1519" s="33" t="s">
        <v>0</v>
      </c>
      <c r="I1519" s="33" t="s">
        <v>45</v>
      </c>
      <c r="J1519" s="33" t="s">
        <v>46</v>
      </c>
      <c r="K1519" s="33" t="s">
        <v>58</v>
      </c>
      <c r="L1519" s="33" t="s">
        <v>39</v>
      </c>
      <c r="M1519" s="33" t="s">
        <v>608</v>
      </c>
      <c r="P1519" s="33">
        <v>0</v>
      </c>
      <c r="S1519" s="33">
        <v>0.30000001192092901</v>
      </c>
      <c r="X1519" s="33">
        <v>0.30000001192092901</v>
      </c>
      <c r="AA1519" s="33">
        <v>0.30000001192092901</v>
      </c>
    </row>
    <row r="1520" spans="1:27" x14ac:dyDescent="0.3">
      <c r="A1520" s="33" t="str">
        <f t="shared" si="46"/>
        <v>产前</v>
      </c>
      <c r="B1520" s="34" t="str">
        <f t="shared" si="47"/>
        <v/>
      </c>
      <c r="C1520" s="33" t="s">
        <v>33</v>
      </c>
      <c r="D1520" s="33" t="s">
        <v>399</v>
      </c>
      <c r="E1520" s="33" t="s">
        <v>400</v>
      </c>
      <c r="F1520" s="33" t="s">
        <v>424</v>
      </c>
      <c r="G1520" s="33" t="s">
        <v>425</v>
      </c>
      <c r="H1520" s="33" t="s">
        <v>0</v>
      </c>
      <c r="I1520" s="33" t="s">
        <v>41</v>
      </c>
      <c r="J1520" s="33" t="s">
        <v>107</v>
      </c>
      <c r="K1520" s="33" t="s">
        <v>58</v>
      </c>
      <c r="L1520" s="33" t="s">
        <v>39</v>
      </c>
      <c r="M1520" s="33" t="s">
        <v>608</v>
      </c>
      <c r="P1520" s="33">
        <v>0</v>
      </c>
      <c r="S1520" s="33">
        <v>0.89999997615814198</v>
      </c>
      <c r="X1520" s="33">
        <v>0.89999997615814198</v>
      </c>
      <c r="AA1520" s="33">
        <v>0.89999997615814198</v>
      </c>
    </row>
    <row r="1521" spans="1:27" x14ac:dyDescent="0.3">
      <c r="A1521" s="33" t="str">
        <f t="shared" si="46"/>
        <v>产前</v>
      </c>
      <c r="B1521" s="34" t="str">
        <f t="shared" si="47"/>
        <v/>
      </c>
      <c r="C1521" s="33" t="s">
        <v>33</v>
      </c>
      <c r="D1521" s="33" t="s">
        <v>399</v>
      </c>
      <c r="E1521" s="33" t="s">
        <v>418</v>
      </c>
      <c r="F1521" s="33" t="s">
        <v>426</v>
      </c>
      <c r="G1521" s="33" t="s">
        <v>427</v>
      </c>
      <c r="H1521" s="33" t="s">
        <v>0</v>
      </c>
      <c r="I1521" s="33" t="s">
        <v>41</v>
      </c>
      <c r="J1521" s="33" t="s">
        <v>107</v>
      </c>
      <c r="K1521" s="33" t="s">
        <v>58</v>
      </c>
      <c r="L1521" s="33" t="s">
        <v>39</v>
      </c>
      <c r="M1521" s="33" t="s">
        <v>608</v>
      </c>
      <c r="P1521" s="33">
        <v>2.8799999356269801</v>
      </c>
      <c r="S1521" s="33">
        <v>2.8799999356269801</v>
      </c>
    </row>
    <row r="1522" spans="1:27" x14ac:dyDescent="0.3">
      <c r="A1522" s="33" t="str">
        <f t="shared" si="46"/>
        <v>新生儿</v>
      </c>
      <c r="B1522" s="34" t="str">
        <f t="shared" si="47"/>
        <v>常规新筛</v>
      </c>
      <c r="C1522" s="33" t="s">
        <v>33</v>
      </c>
      <c r="D1522" s="33" t="s">
        <v>399</v>
      </c>
      <c r="E1522" s="33" t="s">
        <v>400</v>
      </c>
      <c r="F1522" s="33" t="s">
        <v>405</v>
      </c>
      <c r="G1522" s="33" t="s">
        <v>428</v>
      </c>
      <c r="H1522" s="33" t="s">
        <v>1</v>
      </c>
      <c r="I1522" s="33" t="s">
        <v>60</v>
      </c>
      <c r="J1522" s="33" t="s">
        <v>87</v>
      </c>
      <c r="K1522" s="33" t="s">
        <v>667</v>
      </c>
      <c r="L1522" s="33" t="s">
        <v>39</v>
      </c>
      <c r="M1522" s="33" t="s">
        <v>608</v>
      </c>
      <c r="N1522" s="33">
        <v>74.880001068115206</v>
      </c>
      <c r="P1522" s="33">
        <v>73.553001403808594</v>
      </c>
      <c r="Q1522" s="33">
        <v>115.200000762939</v>
      </c>
      <c r="S1522" s="33">
        <v>69.875</v>
      </c>
      <c r="T1522" s="33">
        <v>40.319999694824197</v>
      </c>
      <c r="Y1522" s="33">
        <v>-3.6780014038085902</v>
      </c>
      <c r="AA1522" s="33">
        <v>-3.6780014038085902</v>
      </c>
    </row>
    <row r="1523" spans="1:27" x14ac:dyDescent="0.3">
      <c r="A1523" s="33" t="str">
        <f t="shared" si="46"/>
        <v>新生儿</v>
      </c>
      <c r="B1523" s="34" t="str">
        <f t="shared" si="47"/>
        <v>常规新筛</v>
      </c>
      <c r="C1523" s="33" t="s">
        <v>33</v>
      </c>
      <c r="D1523" s="33" t="s">
        <v>399</v>
      </c>
      <c r="E1523" s="33" t="s">
        <v>400</v>
      </c>
      <c r="F1523" s="33" t="s">
        <v>405</v>
      </c>
      <c r="G1523" s="33" t="s">
        <v>428</v>
      </c>
      <c r="H1523" s="33" t="s">
        <v>1</v>
      </c>
      <c r="I1523" s="33" t="s">
        <v>60</v>
      </c>
      <c r="J1523" s="33" t="s">
        <v>88</v>
      </c>
      <c r="K1523" s="33" t="s">
        <v>667</v>
      </c>
      <c r="L1523" s="33" t="s">
        <v>39</v>
      </c>
      <c r="M1523" s="33" t="s">
        <v>608</v>
      </c>
      <c r="N1523" s="33">
        <v>37.440000534057603</v>
      </c>
      <c r="P1523" s="33">
        <v>24.700000762939499</v>
      </c>
      <c r="Q1523" s="33">
        <v>57.600000381469698</v>
      </c>
      <c r="S1523" s="33">
        <v>23.465000152587901</v>
      </c>
      <c r="T1523" s="33">
        <v>20.159999847412099</v>
      </c>
      <c r="Y1523" s="33">
        <v>-1.2350006103515601</v>
      </c>
      <c r="AA1523" s="33">
        <v>-1.2350006103515601</v>
      </c>
    </row>
    <row r="1524" spans="1:27" x14ac:dyDescent="0.3">
      <c r="A1524" s="33" t="str">
        <f t="shared" si="46"/>
        <v>新生儿</v>
      </c>
      <c r="B1524" s="34" t="str">
        <f t="shared" si="47"/>
        <v>常规新筛</v>
      </c>
      <c r="C1524" s="33" t="s">
        <v>33</v>
      </c>
      <c r="D1524" s="33" t="s">
        <v>399</v>
      </c>
      <c r="E1524" s="33" t="s">
        <v>400</v>
      </c>
      <c r="F1524" s="33" t="s">
        <v>405</v>
      </c>
      <c r="G1524" s="33" t="s">
        <v>428</v>
      </c>
      <c r="H1524" s="33" t="s">
        <v>1</v>
      </c>
      <c r="I1524" s="33" t="s">
        <v>60</v>
      </c>
      <c r="J1524" s="33" t="s">
        <v>89</v>
      </c>
      <c r="K1524" s="33" t="s">
        <v>667</v>
      </c>
      <c r="L1524" s="33" t="s">
        <v>39</v>
      </c>
      <c r="M1524" s="33" t="s">
        <v>608</v>
      </c>
      <c r="N1524" s="33">
        <v>21.840000152587901</v>
      </c>
      <c r="P1524" s="33">
        <v>17.7600002288818</v>
      </c>
      <c r="Q1524" s="33">
        <v>33.600000381469698</v>
      </c>
      <c r="S1524" s="33">
        <v>16.8719997406006</v>
      </c>
      <c r="T1524" s="33">
        <v>11.7600002288818</v>
      </c>
      <c r="Y1524" s="33">
        <v>-0.88800048828125</v>
      </c>
      <c r="AA1524" s="33">
        <v>-0.88800048828125</v>
      </c>
    </row>
    <row r="1525" spans="1:27" x14ac:dyDescent="0.3">
      <c r="A1525" s="33" t="str">
        <f t="shared" si="46"/>
        <v>新生儿</v>
      </c>
      <c r="B1525" s="34" t="str">
        <f t="shared" si="47"/>
        <v>常规新筛</v>
      </c>
      <c r="C1525" s="33" t="s">
        <v>33</v>
      </c>
      <c r="D1525" s="33" t="s">
        <v>399</v>
      </c>
      <c r="E1525" s="33" t="s">
        <v>400</v>
      </c>
      <c r="F1525" s="33" t="s">
        <v>405</v>
      </c>
      <c r="G1525" s="33" t="s">
        <v>428</v>
      </c>
      <c r="H1525" s="33" t="s">
        <v>1</v>
      </c>
      <c r="I1525" s="33" t="s">
        <v>60</v>
      </c>
      <c r="J1525" s="33" t="s">
        <v>90</v>
      </c>
      <c r="K1525" s="33" t="s">
        <v>667</v>
      </c>
      <c r="L1525" s="33" t="s">
        <v>39</v>
      </c>
      <c r="M1525" s="33" t="s">
        <v>608</v>
      </c>
      <c r="N1525" s="33">
        <v>53.039999008178697</v>
      </c>
      <c r="P1525" s="33">
        <v>60.4799995422363</v>
      </c>
      <c r="Q1525" s="33">
        <v>81.599998474121094</v>
      </c>
      <c r="S1525" s="33">
        <v>57.456001281738303</v>
      </c>
      <c r="T1525" s="33">
        <v>28.559999465942401</v>
      </c>
      <c r="Y1525" s="33">
        <v>-3.02399826049805</v>
      </c>
      <c r="AA1525" s="33">
        <v>-3.02399826049805</v>
      </c>
    </row>
    <row r="1526" spans="1:27" x14ac:dyDescent="0.3">
      <c r="A1526" s="33" t="str">
        <f t="shared" si="46"/>
        <v>新生儿</v>
      </c>
      <c r="B1526" s="34" t="str">
        <f t="shared" si="47"/>
        <v/>
      </c>
      <c r="C1526" s="33" t="s">
        <v>33</v>
      </c>
      <c r="D1526" s="33" t="s">
        <v>399</v>
      </c>
      <c r="E1526" s="33" t="s">
        <v>400</v>
      </c>
      <c r="F1526" s="33" t="s">
        <v>405</v>
      </c>
      <c r="G1526" s="33" t="s">
        <v>428</v>
      </c>
      <c r="H1526" s="33" t="s">
        <v>1</v>
      </c>
      <c r="I1526" s="33" t="s">
        <v>60</v>
      </c>
      <c r="J1526" s="33" t="s">
        <v>61</v>
      </c>
      <c r="K1526" s="33" t="s">
        <v>58</v>
      </c>
      <c r="L1526" s="33" t="s">
        <v>39</v>
      </c>
      <c r="M1526" s="33" t="s">
        <v>608</v>
      </c>
      <c r="P1526" s="33">
        <v>14.9870004653931</v>
      </c>
      <c r="S1526" s="33">
        <v>14.2370004653931</v>
      </c>
      <c r="Y1526" s="33">
        <v>-0.75</v>
      </c>
      <c r="AA1526" s="33">
        <v>-0.75</v>
      </c>
    </row>
    <row r="1527" spans="1:27" x14ac:dyDescent="0.3">
      <c r="A1527" s="33" t="str">
        <f t="shared" si="46"/>
        <v>新生儿</v>
      </c>
      <c r="B1527" s="34" t="str">
        <f t="shared" si="47"/>
        <v/>
      </c>
      <c r="C1527" s="33" t="s">
        <v>33</v>
      </c>
      <c r="D1527" s="33" t="s">
        <v>399</v>
      </c>
      <c r="E1527" s="33" t="s">
        <v>400</v>
      </c>
      <c r="F1527" s="33" t="s">
        <v>405</v>
      </c>
      <c r="G1527" s="33" t="s">
        <v>428</v>
      </c>
      <c r="H1527" s="33" t="s">
        <v>1</v>
      </c>
      <c r="I1527" s="33" t="s">
        <v>60</v>
      </c>
      <c r="J1527" s="33" t="s">
        <v>191</v>
      </c>
      <c r="K1527" s="33" t="s">
        <v>58</v>
      </c>
      <c r="L1527" s="33" t="s">
        <v>39</v>
      </c>
      <c r="M1527" s="33" t="s">
        <v>608</v>
      </c>
      <c r="N1527" s="33">
        <v>1.6000000238418599</v>
      </c>
      <c r="Q1527" s="33">
        <v>1.6000000238418599</v>
      </c>
    </row>
    <row r="1528" spans="1:27" x14ac:dyDescent="0.3">
      <c r="A1528" s="33" t="str">
        <f t="shared" si="46"/>
        <v>新生儿</v>
      </c>
      <c r="B1528" s="34" t="str">
        <f t="shared" si="47"/>
        <v>MSMS</v>
      </c>
      <c r="C1528" s="33" t="s">
        <v>33</v>
      </c>
      <c r="D1528" s="33" t="s">
        <v>399</v>
      </c>
      <c r="E1528" s="33" t="s">
        <v>400</v>
      </c>
      <c r="F1528" s="33" t="s">
        <v>405</v>
      </c>
      <c r="G1528" s="33" t="s">
        <v>428</v>
      </c>
      <c r="H1528" s="33" t="s">
        <v>1</v>
      </c>
      <c r="I1528" s="33" t="s">
        <v>47</v>
      </c>
      <c r="J1528" s="33" t="s">
        <v>48</v>
      </c>
      <c r="K1528" s="33" t="s">
        <v>591</v>
      </c>
      <c r="L1528" s="33" t="s">
        <v>39</v>
      </c>
      <c r="M1528" s="33" t="s">
        <v>608</v>
      </c>
      <c r="N1528" s="33">
        <v>460.79998779296898</v>
      </c>
      <c r="Q1528" s="33">
        <v>729.59997558593795</v>
      </c>
      <c r="T1528" s="33">
        <v>268.79998779296898</v>
      </c>
      <c r="V1528" s="33">
        <v>460.79998779296898</v>
      </c>
    </row>
    <row r="1529" spans="1:27" x14ac:dyDescent="0.3">
      <c r="A1529" s="33" t="str">
        <f t="shared" si="46"/>
        <v>新生儿</v>
      </c>
      <c r="B1529" s="34" t="str">
        <f t="shared" si="47"/>
        <v/>
      </c>
      <c r="C1529" s="33" t="s">
        <v>33</v>
      </c>
      <c r="D1529" s="33" t="s">
        <v>399</v>
      </c>
      <c r="E1529" s="33" t="s">
        <v>400</v>
      </c>
      <c r="F1529" s="33" t="s">
        <v>405</v>
      </c>
      <c r="G1529" s="33" t="s">
        <v>428</v>
      </c>
      <c r="H1529" s="33" t="s">
        <v>1</v>
      </c>
      <c r="I1529" s="33" t="s">
        <v>95</v>
      </c>
      <c r="J1529" s="33" t="s">
        <v>144</v>
      </c>
      <c r="K1529" s="33" t="s">
        <v>58</v>
      </c>
      <c r="L1529" s="33" t="s">
        <v>39</v>
      </c>
      <c r="M1529" s="33" t="s">
        <v>609</v>
      </c>
      <c r="N1529" s="33">
        <v>12</v>
      </c>
      <c r="Q1529" s="33">
        <v>18</v>
      </c>
      <c r="T1529" s="33">
        <v>6</v>
      </c>
    </row>
    <row r="1530" spans="1:27" x14ac:dyDescent="0.3">
      <c r="A1530" s="33" t="str">
        <f t="shared" ref="A1530:A1593" si="48">IF(L1530="是","仪器设备",H1530)</f>
        <v>新生儿</v>
      </c>
      <c r="B1530" s="34" t="str">
        <f t="shared" ref="B1530:B1593" si="49">IF(K1530="CMA",K1530&amp;"_"&amp;M1530,K1530)</f>
        <v>代谢病诊断</v>
      </c>
      <c r="C1530" s="33" t="s">
        <v>33</v>
      </c>
      <c r="D1530" s="33" t="s">
        <v>399</v>
      </c>
      <c r="E1530" s="33" t="s">
        <v>400</v>
      </c>
      <c r="F1530" s="33" t="s">
        <v>405</v>
      </c>
      <c r="G1530" s="33" t="s">
        <v>428</v>
      </c>
      <c r="H1530" s="33" t="s">
        <v>1</v>
      </c>
      <c r="I1530" s="33" t="s">
        <v>95</v>
      </c>
      <c r="J1530" s="33" t="s">
        <v>109</v>
      </c>
      <c r="K1530" s="33" t="s">
        <v>587</v>
      </c>
      <c r="L1530" s="33" t="s">
        <v>39</v>
      </c>
      <c r="M1530" s="33" t="s">
        <v>609</v>
      </c>
      <c r="N1530" s="33">
        <v>12</v>
      </c>
      <c r="Q1530" s="33">
        <v>18</v>
      </c>
      <c r="T1530" s="33">
        <v>6</v>
      </c>
    </row>
    <row r="1531" spans="1:27" x14ac:dyDescent="0.3">
      <c r="A1531" s="33" t="str">
        <f t="shared" si="48"/>
        <v>产前</v>
      </c>
      <c r="B1531" s="34" t="str">
        <f t="shared" si="49"/>
        <v/>
      </c>
      <c r="C1531" s="33" t="s">
        <v>33</v>
      </c>
      <c r="D1531" s="33" t="s">
        <v>399</v>
      </c>
      <c r="E1531" s="33" t="s">
        <v>400</v>
      </c>
      <c r="F1531" s="33" t="s">
        <v>401</v>
      </c>
      <c r="G1531" s="33" t="s">
        <v>429</v>
      </c>
      <c r="H1531" s="33" t="s">
        <v>0</v>
      </c>
      <c r="I1531" s="33" t="s">
        <v>45</v>
      </c>
      <c r="J1531" s="33" t="s">
        <v>46</v>
      </c>
      <c r="K1531" s="33" t="s">
        <v>58</v>
      </c>
      <c r="L1531" s="33" t="s">
        <v>39</v>
      </c>
      <c r="M1531" s="33" t="s">
        <v>608</v>
      </c>
      <c r="P1531" s="33">
        <v>9.1999998092651403</v>
      </c>
      <c r="S1531" s="33">
        <v>9.1999998092651403</v>
      </c>
    </row>
    <row r="1532" spans="1:27" x14ac:dyDescent="0.3">
      <c r="A1532" s="33" t="str">
        <f t="shared" si="48"/>
        <v>产前</v>
      </c>
      <c r="B1532" s="34" t="str">
        <f t="shared" si="49"/>
        <v>血清学筛查</v>
      </c>
      <c r="C1532" s="33" t="s">
        <v>33</v>
      </c>
      <c r="D1532" s="33" t="s">
        <v>399</v>
      </c>
      <c r="E1532" s="33" t="s">
        <v>400</v>
      </c>
      <c r="F1532" s="33" t="s">
        <v>401</v>
      </c>
      <c r="G1532" s="33" t="s">
        <v>429</v>
      </c>
      <c r="H1532" s="33" t="s">
        <v>0</v>
      </c>
      <c r="I1532" s="33" t="s">
        <v>79</v>
      </c>
      <c r="J1532" s="33" t="s">
        <v>80</v>
      </c>
      <c r="K1532" s="33" t="s">
        <v>79</v>
      </c>
      <c r="L1532" s="33" t="s">
        <v>39</v>
      </c>
      <c r="M1532" s="33" t="s">
        <v>608</v>
      </c>
      <c r="N1532" s="33">
        <v>6.9200000762939498</v>
      </c>
      <c r="P1532" s="33">
        <v>37</v>
      </c>
      <c r="Q1532" s="33">
        <v>10.3800001144409</v>
      </c>
      <c r="S1532" s="33">
        <v>37</v>
      </c>
      <c r="T1532" s="33">
        <v>3.46000003814697</v>
      </c>
      <c r="V1532" s="33">
        <v>6.9099998474121103</v>
      </c>
    </row>
    <row r="1533" spans="1:27" x14ac:dyDescent="0.3">
      <c r="A1533" s="33" t="str">
        <f t="shared" si="48"/>
        <v>产前</v>
      </c>
      <c r="B1533" s="34" t="str">
        <f t="shared" si="49"/>
        <v>血清学筛查</v>
      </c>
      <c r="C1533" s="33" t="s">
        <v>33</v>
      </c>
      <c r="D1533" s="33" t="s">
        <v>399</v>
      </c>
      <c r="E1533" s="33" t="s">
        <v>400</v>
      </c>
      <c r="F1533" s="33" t="s">
        <v>401</v>
      </c>
      <c r="G1533" s="33" t="s">
        <v>429</v>
      </c>
      <c r="H1533" s="33" t="s">
        <v>0</v>
      </c>
      <c r="I1533" s="33" t="s">
        <v>79</v>
      </c>
      <c r="J1533" s="33" t="s">
        <v>81</v>
      </c>
      <c r="K1533" s="33" t="s">
        <v>79</v>
      </c>
      <c r="L1533" s="33" t="s">
        <v>39</v>
      </c>
      <c r="M1533" s="33" t="s">
        <v>608</v>
      </c>
      <c r="N1533" s="33">
        <v>4.8000001907348597</v>
      </c>
      <c r="P1533" s="33">
        <v>26</v>
      </c>
      <c r="Q1533" s="33">
        <v>7.2000002861022896</v>
      </c>
      <c r="S1533" s="33">
        <v>26</v>
      </c>
      <c r="T1533" s="33">
        <v>2.4000000953674299</v>
      </c>
      <c r="V1533" s="33">
        <v>4.8000001907348597</v>
      </c>
    </row>
    <row r="1534" spans="1:27" x14ac:dyDescent="0.3">
      <c r="A1534" s="33" t="str">
        <f t="shared" si="48"/>
        <v>产前</v>
      </c>
      <c r="B1534" s="34" t="str">
        <f t="shared" si="49"/>
        <v/>
      </c>
      <c r="C1534" s="33" t="s">
        <v>33</v>
      </c>
      <c r="D1534" s="33" t="s">
        <v>399</v>
      </c>
      <c r="E1534" s="33" t="s">
        <v>400</v>
      </c>
      <c r="F1534" s="33" t="s">
        <v>401</v>
      </c>
      <c r="G1534" s="33" t="s">
        <v>429</v>
      </c>
      <c r="H1534" s="33" t="s">
        <v>0</v>
      </c>
      <c r="I1534" s="33" t="s">
        <v>79</v>
      </c>
      <c r="J1534" s="33" t="s">
        <v>82</v>
      </c>
      <c r="K1534" s="33" t="s">
        <v>58</v>
      </c>
      <c r="L1534" s="33" t="s">
        <v>39</v>
      </c>
      <c r="M1534" s="33" t="s">
        <v>608</v>
      </c>
      <c r="P1534" s="33">
        <v>2.3800001144409202</v>
      </c>
      <c r="S1534" s="33">
        <v>2.3800001144409202</v>
      </c>
    </row>
    <row r="1535" spans="1:27" x14ac:dyDescent="0.3">
      <c r="A1535" s="33" t="str">
        <f t="shared" si="48"/>
        <v>产前</v>
      </c>
      <c r="B1535" s="34" t="str">
        <f t="shared" si="49"/>
        <v/>
      </c>
      <c r="C1535" s="33" t="s">
        <v>33</v>
      </c>
      <c r="D1535" s="33" t="s">
        <v>399</v>
      </c>
      <c r="E1535" s="33" t="s">
        <v>400</v>
      </c>
      <c r="F1535" s="33" t="s">
        <v>401</v>
      </c>
      <c r="G1535" s="33" t="s">
        <v>429</v>
      </c>
      <c r="H1535" s="33" t="s">
        <v>0</v>
      </c>
      <c r="I1535" s="33" t="s">
        <v>37</v>
      </c>
      <c r="J1535" s="33" t="s">
        <v>83</v>
      </c>
      <c r="K1535" s="33" t="s">
        <v>58</v>
      </c>
      <c r="L1535" s="33" t="s">
        <v>39</v>
      </c>
      <c r="M1535" s="33" t="s">
        <v>609</v>
      </c>
      <c r="N1535" s="33">
        <v>45</v>
      </c>
      <c r="Q1535" s="33">
        <v>67.5</v>
      </c>
      <c r="T1535" s="33">
        <v>22.5</v>
      </c>
    </row>
    <row r="1536" spans="1:27" x14ac:dyDescent="0.3">
      <c r="A1536" s="33" t="str">
        <f t="shared" si="48"/>
        <v>产前</v>
      </c>
      <c r="B1536" s="34" t="str">
        <f t="shared" si="49"/>
        <v/>
      </c>
      <c r="C1536" s="33" t="s">
        <v>33</v>
      </c>
      <c r="D1536" s="33" t="s">
        <v>399</v>
      </c>
      <c r="E1536" s="33" t="s">
        <v>400</v>
      </c>
      <c r="F1536" s="33" t="s">
        <v>401</v>
      </c>
      <c r="G1536" s="33" t="s">
        <v>429</v>
      </c>
      <c r="H1536" s="33" t="s">
        <v>0</v>
      </c>
      <c r="I1536" s="33" t="s">
        <v>37</v>
      </c>
      <c r="J1536" s="33" t="s">
        <v>83</v>
      </c>
      <c r="K1536" s="33" t="s">
        <v>58</v>
      </c>
      <c r="L1536" s="33" t="s">
        <v>39</v>
      </c>
      <c r="M1536" s="33" t="s">
        <v>608</v>
      </c>
      <c r="V1536" s="33">
        <v>22.5</v>
      </c>
    </row>
    <row r="1537" spans="1:27" x14ac:dyDescent="0.3">
      <c r="A1537" s="33" t="str">
        <f t="shared" si="48"/>
        <v>产前</v>
      </c>
      <c r="B1537" s="34" t="str">
        <f t="shared" si="49"/>
        <v>CMA_LDT</v>
      </c>
      <c r="C1537" s="33" t="s">
        <v>33</v>
      </c>
      <c r="D1537" s="33" t="s">
        <v>399</v>
      </c>
      <c r="E1537" s="33" t="s">
        <v>400</v>
      </c>
      <c r="F1537" s="33" t="s">
        <v>401</v>
      </c>
      <c r="G1537" s="33" t="s">
        <v>429</v>
      </c>
      <c r="H1537" s="33" t="s">
        <v>0</v>
      </c>
      <c r="I1537" s="33" t="s">
        <v>37</v>
      </c>
      <c r="J1537" s="33" t="s">
        <v>38</v>
      </c>
      <c r="K1537" s="33" t="s">
        <v>38</v>
      </c>
      <c r="L1537" s="33" t="s">
        <v>39</v>
      </c>
      <c r="M1537" s="33" t="s">
        <v>609</v>
      </c>
      <c r="N1537" s="33">
        <v>44.400000572204597</v>
      </c>
      <c r="P1537" s="33">
        <v>25.900000333786</v>
      </c>
      <c r="Q1537" s="33">
        <v>74.000000953674302</v>
      </c>
      <c r="S1537" s="33">
        <v>44.400000572204597</v>
      </c>
      <c r="T1537" s="33">
        <v>29.600000381469702</v>
      </c>
      <c r="X1537" s="33">
        <v>14.800000190734901</v>
      </c>
      <c r="Y1537" s="33">
        <v>3.7000000476837198</v>
      </c>
      <c r="AA1537" s="33">
        <v>18.5000002384186</v>
      </c>
    </row>
    <row r="1538" spans="1:27" x14ac:dyDescent="0.3">
      <c r="A1538" s="33" t="str">
        <f t="shared" si="48"/>
        <v>产前</v>
      </c>
      <c r="B1538" s="34" t="str">
        <f t="shared" si="49"/>
        <v>CMA_产品类</v>
      </c>
      <c r="C1538" s="33" t="s">
        <v>33</v>
      </c>
      <c r="D1538" s="33" t="s">
        <v>399</v>
      </c>
      <c r="E1538" s="33" t="s">
        <v>400</v>
      </c>
      <c r="F1538" s="33" t="s">
        <v>401</v>
      </c>
      <c r="G1538" s="33" t="s">
        <v>429</v>
      </c>
      <c r="H1538" s="33" t="s">
        <v>0</v>
      </c>
      <c r="I1538" s="33" t="s">
        <v>37</v>
      </c>
      <c r="J1538" s="33" t="s">
        <v>38</v>
      </c>
      <c r="K1538" s="33" t="s">
        <v>38</v>
      </c>
      <c r="L1538" s="33" t="s">
        <v>39</v>
      </c>
      <c r="M1538" s="33" t="s">
        <v>608</v>
      </c>
      <c r="V1538" s="33">
        <v>29.600000381469702</v>
      </c>
    </row>
    <row r="1539" spans="1:27" x14ac:dyDescent="0.3">
      <c r="A1539" s="33" t="str">
        <f t="shared" si="48"/>
        <v>产前</v>
      </c>
      <c r="B1539" s="34" t="str">
        <f t="shared" si="49"/>
        <v/>
      </c>
      <c r="C1539" s="33" t="s">
        <v>33</v>
      </c>
      <c r="D1539" s="33" t="s">
        <v>399</v>
      </c>
      <c r="E1539" s="33" t="s">
        <v>400</v>
      </c>
      <c r="F1539" s="33" t="s">
        <v>407</v>
      </c>
      <c r="G1539" s="33" t="s">
        <v>430</v>
      </c>
      <c r="H1539" s="33" t="s">
        <v>0</v>
      </c>
      <c r="I1539" s="33" t="s">
        <v>45</v>
      </c>
      <c r="J1539" s="33" t="s">
        <v>46</v>
      </c>
      <c r="K1539" s="33" t="s">
        <v>58</v>
      </c>
      <c r="L1539" s="33" t="s">
        <v>39</v>
      </c>
      <c r="M1539" s="33" t="s">
        <v>608</v>
      </c>
      <c r="P1539" s="33">
        <v>0</v>
      </c>
      <c r="S1539" s="33">
        <v>18.799999833107002</v>
      </c>
      <c r="Y1539" s="33">
        <v>18.799999833107002</v>
      </c>
      <c r="AA1539" s="33">
        <v>18.799999833107002</v>
      </c>
    </row>
    <row r="1540" spans="1:27" x14ac:dyDescent="0.3">
      <c r="A1540" s="33" t="str">
        <f t="shared" si="48"/>
        <v>仪器设备</v>
      </c>
      <c r="B1540" s="34" t="str">
        <f t="shared" si="49"/>
        <v/>
      </c>
      <c r="C1540" s="33" t="s">
        <v>33</v>
      </c>
      <c r="D1540" s="33" t="s">
        <v>399</v>
      </c>
      <c r="E1540" s="33" t="s">
        <v>400</v>
      </c>
      <c r="F1540" s="33" t="s">
        <v>407</v>
      </c>
      <c r="G1540" s="33" t="s">
        <v>430</v>
      </c>
      <c r="H1540" s="33" t="s">
        <v>0</v>
      </c>
      <c r="I1540" s="33" t="s">
        <v>66</v>
      </c>
      <c r="J1540" s="33" t="s">
        <v>67</v>
      </c>
      <c r="K1540" s="33" t="s">
        <v>58</v>
      </c>
      <c r="L1540" s="33" t="s">
        <v>68</v>
      </c>
      <c r="M1540" s="33" t="s">
        <v>608</v>
      </c>
      <c r="P1540" s="33">
        <v>-4.7299998998642003</v>
      </c>
      <c r="S1540" s="33">
        <v>-4.7299998998642003</v>
      </c>
    </row>
    <row r="1541" spans="1:27" x14ac:dyDescent="0.3">
      <c r="A1541" s="33" t="str">
        <f t="shared" si="48"/>
        <v>产前</v>
      </c>
      <c r="B1541" s="34" t="str">
        <f t="shared" si="49"/>
        <v>血清学筛查</v>
      </c>
      <c r="C1541" s="33" t="s">
        <v>33</v>
      </c>
      <c r="D1541" s="33" t="s">
        <v>399</v>
      </c>
      <c r="E1541" s="33" t="s">
        <v>400</v>
      </c>
      <c r="F1541" s="33" t="s">
        <v>407</v>
      </c>
      <c r="G1541" s="33" t="s">
        <v>430</v>
      </c>
      <c r="H1541" s="33" t="s">
        <v>0</v>
      </c>
      <c r="I1541" s="33" t="s">
        <v>79</v>
      </c>
      <c r="J1541" s="33" t="s">
        <v>80</v>
      </c>
      <c r="K1541" s="33" t="s">
        <v>79</v>
      </c>
      <c r="L1541" s="33" t="s">
        <v>39</v>
      </c>
      <c r="M1541" s="33" t="s">
        <v>608</v>
      </c>
      <c r="N1541" s="33">
        <v>103.68000030517599</v>
      </c>
      <c r="P1541" s="33">
        <v>35.259998321533203</v>
      </c>
      <c r="Q1541" s="33">
        <v>155.52000045776401</v>
      </c>
      <c r="S1541" s="33">
        <v>70.519996643066406</v>
      </c>
      <c r="T1541" s="33">
        <v>51.840000152587898</v>
      </c>
      <c r="V1541" s="33">
        <v>51.840000152587898</v>
      </c>
      <c r="Y1541" s="33">
        <v>35.259998321533203</v>
      </c>
      <c r="AA1541" s="33">
        <v>35.259998321533203</v>
      </c>
    </row>
    <row r="1542" spans="1:27" x14ac:dyDescent="0.3">
      <c r="A1542" s="33" t="str">
        <f t="shared" si="48"/>
        <v>产前</v>
      </c>
      <c r="B1542" s="34" t="str">
        <f t="shared" si="49"/>
        <v>血清学筛查</v>
      </c>
      <c r="C1542" s="33" t="s">
        <v>33</v>
      </c>
      <c r="D1542" s="33" t="s">
        <v>399</v>
      </c>
      <c r="E1542" s="33" t="s">
        <v>400</v>
      </c>
      <c r="F1542" s="33" t="s">
        <v>407</v>
      </c>
      <c r="G1542" s="33" t="s">
        <v>430</v>
      </c>
      <c r="H1542" s="33" t="s">
        <v>0</v>
      </c>
      <c r="I1542" s="33" t="s">
        <v>79</v>
      </c>
      <c r="J1542" s="33" t="s">
        <v>81</v>
      </c>
      <c r="K1542" s="33" t="s">
        <v>79</v>
      </c>
      <c r="L1542" s="33" t="s">
        <v>39</v>
      </c>
      <c r="M1542" s="33" t="s">
        <v>608</v>
      </c>
      <c r="N1542" s="33">
        <v>72</v>
      </c>
      <c r="P1542" s="33">
        <v>24.469999313354499</v>
      </c>
      <c r="Q1542" s="33">
        <v>108</v>
      </c>
      <c r="S1542" s="33">
        <v>48.939998626708999</v>
      </c>
      <c r="T1542" s="33">
        <v>36</v>
      </c>
      <c r="V1542" s="33">
        <v>36</v>
      </c>
      <c r="Y1542" s="33">
        <v>24.469999313354499</v>
      </c>
      <c r="AA1542" s="33">
        <v>24.469999313354499</v>
      </c>
    </row>
    <row r="1543" spans="1:27" x14ac:dyDescent="0.3">
      <c r="A1543" s="33" t="str">
        <f t="shared" si="48"/>
        <v>产前</v>
      </c>
      <c r="B1543" s="34" t="str">
        <f t="shared" si="49"/>
        <v/>
      </c>
      <c r="C1543" s="33" t="s">
        <v>33</v>
      </c>
      <c r="D1543" s="33" t="s">
        <v>399</v>
      </c>
      <c r="E1543" s="33" t="s">
        <v>400</v>
      </c>
      <c r="F1543" s="33" t="s">
        <v>407</v>
      </c>
      <c r="G1543" s="33" t="s">
        <v>430</v>
      </c>
      <c r="H1543" s="33" t="s">
        <v>0</v>
      </c>
      <c r="I1543" s="33" t="s">
        <v>79</v>
      </c>
      <c r="J1543" s="33" t="s">
        <v>82</v>
      </c>
      <c r="K1543" s="33" t="s">
        <v>58</v>
      </c>
      <c r="L1543" s="33" t="s">
        <v>39</v>
      </c>
      <c r="M1543" s="33" t="s">
        <v>608</v>
      </c>
      <c r="P1543" s="33">
        <v>0</v>
      </c>
      <c r="S1543" s="33">
        <v>5</v>
      </c>
      <c r="X1543" s="33">
        <v>10</v>
      </c>
      <c r="Y1543" s="33">
        <v>-5</v>
      </c>
      <c r="AA1543" s="33">
        <v>5</v>
      </c>
    </row>
    <row r="1544" spans="1:27" x14ac:dyDescent="0.3">
      <c r="A1544" s="33" t="str">
        <f t="shared" si="48"/>
        <v>产前</v>
      </c>
      <c r="B1544" s="34" t="str">
        <f t="shared" si="49"/>
        <v/>
      </c>
      <c r="C1544" s="33" t="s">
        <v>33</v>
      </c>
      <c r="D1544" s="33" t="s">
        <v>399</v>
      </c>
      <c r="E1544" s="33" t="s">
        <v>400</v>
      </c>
      <c r="F1544" s="33" t="s">
        <v>407</v>
      </c>
      <c r="G1544" s="33" t="s">
        <v>430</v>
      </c>
      <c r="H1544" s="33" t="s">
        <v>0</v>
      </c>
      <c r="I1544" s="33" t="s">
        <v>37</v>
      </c>
      <c r="J1544" s="33" t="s">
        <v>83</v>
      </c>
      <c r="K1544" s="33" t="s">
        <v>58</v>
      </c>
      <c r="L1544" s="33" t="s">
        <v>39</v>
      </c>
      <c r="M1544" s="33" t="s">
        <v>609</v>
      </c>
      <c r="N1544" s="33">
        <v>21.929999828338602</v>
      </c>
      <c r="Q1544" s="33">
        <v>36.549999713897698</v>
      </c>
      <c r="T1544" s="33">
        <v>14.6199998855591</v>
      </c>
    </row>
    <row r="1545" spans="1:27" x14ac:dyDescent="0.3">
      <c r="A1545" s="33" t="str">
        <f t="shared" si="48"/>
        <v>产前</v>
      </c>
      <c r="B1545" s="34" t="str">
        <f t="shared" si="49"/>
        <v/>
      </c>
      <c r="C1545" s="33" t="s">
        <v>33</v>
      </c>
      <c r="D1545" s="33" t="s">
        <v>399</v>
      </c>
      <c r="E1545" s="33" t="s">
        <v>400</v>
      </c>
      <c r="F1545" s="33" t="s">
        <v>407</v>
      </c>
      <c r="G1545" s="33" t="s">
        <v>430</v>
      </c>
      <c r="H1545" s="33" t="s">
        <v>0</v>
      </c>
      <c r="I1545" s="33" t="s">
        <v>37</v>
      </c>
      <c r="J1545" s="33" t="s">
        <v>83</v>
      </c>
      <c r="K1545" s="33" t="s">
        <v>58</v>
      </c>
      <c r="L1545" s="33" t="s">
        <v>39</v>
      </c>
      <c r="M1545" s="33" t="s">
        <v>608</v>
      </c>
      <c r="V1545" s="33">
        <v>14.6199998855591</v>
      </c>
    </row>
    <row r="1546" spans="1:27" x14ac:dyDescent="0.3">
      <c r="A1546" s="33" t="str">
        <f t="shared" si="48"/>
        <v>产前</v>
      </c>
      <c r="B1546" s="34" t="str">
        <f t="shared" si="49"/>
        <v>CMA_LDT</v>
      </c>
      <c r="C1546" s="33" t="s">
        <v>33</v>
      </c>
      <c r="D1546" s="33" t="s">
        <v>399</v>
      </c>
      <c r="E1546" s="33" t="s">
        <v>400</v>
      </c>
      <c r="F1546" s="33" t="s">
        <v>407</v>
      </c>
      <c r="G1546" s="33" t="s">
        <v>430</v>
      </c>
      <c r="H1546" s="33" t="s">
        <v>0</v>
      </c>
      <c r="I1546" s="33" t="s">
        <v>37</v>
      </c>
      <c r="J1546" s="33" t="s">
        <v>38</v>
      </c>
      <c r="K1546" s="33" t="s">
        <v>38</v>
      </c>
      <c r="L1546" s="33" t="s">
        <v>39</v>
      </c>
      <c r="M1546" s="33" t="s">
        <v>609</v>
      </c>
      <c r="N1546" s="33">
        <v>74.879997253417997</v>
      </c>
      <c r="P1546" s="33">
        <v>2.7000000476837198</v>
      </c>
      <c r="Q1546" s="33">
        <v>124.799995422363</v>
      </c>
      <c r="S1546" s="33">
        <v>2.7000000476837198</v>
      </c>
      <c r="T1546" s="33">
        <v>49.919998168945298</v>
      </c>
    </row>
    <row r="1547" spans="1:27" x14ac:dyDescent="0.3">
      <c r="A1547" s="33" t="str">
        <f t="shared" si="48"/>
        <v>产前</v>
      </c>
      <c r="B1547" s="34" t="str">
        <f t="shared" si="49"/>
        <v>CMA_产品类</v>
      </c>
      <c r="C1547" s="33" t="s">
        <v>33</v>
      </c>
      <c r="D1547" s="33" t="s">
        <v>399</v>
      </c>
      <c r="E1547" s="33" t="s">
        <v>400</v>
      </c>
      <c r="F1547" s="33" t="s">
        <v>407</v>
      </c>
      <c r="G1547" s="33" t="s">
        <v>430</v>
      </c>
      <c r="H1547" s="33" t="s">
        <v>0</v>
      </c>
      <c r="I1547" s="33" t="s">
        <v>37</v>
      </c>
      <c r="J1547" s="33" t="s">
        <v>38</v>
      </c>
      <c r="K1547" s="33" t="s">
        <v>38</v>
      </c>
      <c r="L1547" s="33" t="s">
        <v>39</v>
      </c>
      <c r="M1547" s="33" t="s">
        <v>608</v>
      </c>
      <c r="V1547" s="33">
        <v>24.959999084472699</v>
      </c>
    </row>
    <row r="1548" spans="1:27" x14ac:dyDescent="0.3">
      <c r="A1548" s="33" t="str">
        <f t="shared" si="48"/>
        <v>产前</v>
      </c>
      <c r="B1548" s="34" t="str">
        <f t="shared" si="49"/>
        <v/>
      </c>
      <c r="C1548" s="33" t="s">
        <v>33</v>
      </c>
      <c r="D1548" s="33" t="s">
        <v>399</v>
      </c>
      <c r="E1548" s="33" t="s">
        <v>400</v>
      </c>
      <c r="F1548" s="33" t="s">
        <v>407</v>
      </c>
      <c r="G1548" s="33" t="s">
        <v>430</v>
      </c>
      <c r="H1548" s="33" t="s">
        <v>0</v>
      </c>
      <c r="I1548" s="33" t="s">
        <v>37</v>
      </c>
      <c r="J1548" s="33" t="s">
        <v>119</v>
      </c>
      <c r="K1548" s="33" t="s">
        <v>58</v>
      </c>
      <c r="L1548" s="33" t="s">
        <v>39</v>
      </c>
      <c r="M1548" s="33" t="s">
        <v>609</v>
      </c>
      <c r="N1548" s="33">
        <v>12.5999999046326</v>
      </c>
      <c r="Q1548" s="33">
        <v>21.5999999046326</v>
      </c>
      <c r="T1548" s="33">
        <v>9</v>
      </c>
    </row>
    <row r="1549" spans="1:27" x14ac:dyDescent="0.3">
      <c r="A1549" s="33" t="str">
        <f t="shared" si="48"/>
        <v>产前</v>
      </c>
      <c r="B1549" s="34" t="str">
        <f t="shared" si="49"/>
        <v/>
      </c>
      <c r="C1549" s="33" t="s">
        <v>33</v>
      </c>
      <c r="D1549" s="33" t="s">
        <v>399</v>
      </c>
      <c r="E1549" s="33" t="s">
        <v>400</v>
      </c>
      <c r="F1549" s="33" t="s">
        <v>407</v>
      </c>
      <c r="G1549" s="33" t="s">
        <v>430</v>
      </c>
      <c r="H1549" s="33" t="s">
        <v>0</v>
      </c>
      <c r="I1549" s="33" t="s">
        <v>37</v>
      </c>
      <c r="J1549" s="33" t="s">
        <v>119</v>
      </c>
      <c r="K1549" s="33" t="s">
        <v>58</v>
      </c>
      <c r="L1549" s="33" t="s">
        <v>39</v>
      </c>
      <c r="M1549" s="33" t="s">
        <v>608</v>
      </c>
      <c r="V1549" s="33">
        <v>9</v>
      </c>
    </row>
    <row r="1550" spans="1:27" x14ac:dyDescent="0.3">
      <c r="A1550" s="33" t="str">
        <f t="shared" si="48"/>
        <v>新生儿</v>
      </c>
      <c r="B1550" s="34" t="str">
        <f t="shared" si="49"/>
        <v>常规新筛</v>
      </c>
      <c r="C1550" s="33" t="s">
        <v>33</v>
      </c>
      <c r="D1550" s="33" t="s">
        <v>399</v>
      </c>
      <c r="E1550" s="33" t="s">
        <v>400</v>
      </c>
      <c r="F1550" s="33" t="s">
        <v>407</v>
      </c>
      <c r="G1550" s="33" t="s">
        <v>430</v>
      </c>
      <c r="H1550" s="33" t="s">
        <v>1</v>
      </c>
      <c r="I1550" s="33" t="s">
        <v>60</v>
      </c>
      <c r="J1550" s="33" t="s">
        <v>87</v>
      </c>
      <c r="K1550" s="33" t="s">
        <v>667</v>
      </c>
      <c r="L1550" s="33" t="s">
        <v>39</v>
      </c>
      <c r="M1550" s="33" t="s">
        <v>608</v>
      </c>
      <c r="N1550" s="33">
        <v>24.959999084472699</v>
      </c>
      <c r="P1550" s="33">
        <v>24.959999084472699</v>
      </c>
      <c r="Q1550" s="33">
        <v>37.439998626708999</v>
      </c>
      <c r="S1550" s="33">
        <v>69.888000488281307</v>
      </c>
      <c r="T1550" s="33">
        <v>12.4799995422363</v>
      </c>
      <c r="V1550" s="33">
        <v>12.4799995422363</v>
      </c>
      <c r="Y1550" s="33">
        <v>44.928001403808601</v>
      </c>
      <c r="AA1550" s="33">
        <v>44.928001403808601</v>
      </c>
    </row>
    <row r="1551" spans="1:27" x14ac:dyDescent="0.3">
      <c r="A1551" s="33" t="str">
        <f t="shared" si="48"/>
        <v>新生儿</v>
      </c>
      <c r="B1551" s="34" t="str">
        <f t="shared" si="49"/>
        <v>常规新筛</v>
      </c>
      <c r="C1551" s="33" t="s">
        <v>33</v>
      </c>
      <c r="D1551" s="33" t="s">
        <v>399</v>
      </c>
      <c r="E1551" s="33" t="s">
        <v>400</v>
      </c>
      <c r="F1551" s="33" t="s">
        <v>407</v>
      </c>
      <c r="G1551" s="33" t="s">
        <v>430</v>
      </c>
      <c r="H1551" s="33" t="s">
        <v>1</v>
      </c>
      <c r="I1551" s="33" t="s">
        <v>60</v>
      </c>
      <c r="J1551" s="33" t="s">
        <v>88</v>
      </c>
      <c r="K1551" s="33" t="s">
        <v>667</v>
      </c>
      <c r="L1551" s="33" t="s">
        <v>39</v>
      </c>
      <c r="M1551" s="33" t="s">
        <v>608</v>
      </c>
      <c r="N1551" s="33">
        <v>24</v>
      </c>
      <c r="P1551" s="33">
        <v>9.6000003814697301</v>
      </c>
      <c r="Q1551" s="33">
        <v>33.600000381469698</v>
      </c>
      <c r="S1551" s="33">
        <v>26.880001068115199</v>
      </c>
      <c r="T1551" s="33">
        <v>9.6000003814697301</v>
      </c>
      <c r="V1551" s="33">
        <v>9.6000003814697301</v>
      </c>
      <c r="Y1551" s="33">
        <v>17.280000686645501</v>
      </c>
      <c r="AA1551" s="33">
        <v>17.280000686645501</v>
      </c>
    </row>
    <row r="1552" spans="1:27" x14ac:dyDescent="0.3">
      <c r="A1552" s="33" t="str">
        <f t="shared" si="48"/>
        <v>新生儿</v>
      </c>
      <c r="B1552" s="34" t="str">
        <f t="shared" si="49"/>
        <v>常规新筛</v>
      </c>
      <c r="C1552" s="33" t="s">
        <v>33</v>
      </c>
      <c r="D1552" s="33" t="s">
        <v>399</v>
      </c>
      <c r="E1552" s="33" t="s">
        <v>400</v>
      </c>
      <c r="F1552" s="33" t="s">
        <v>407</v>
      </c>
      <c r="G1552" s="33" t="s">
        <v>430</v>
      </c>
      <c r="H1552" s="33" t="s">
        <v>1</v>
      </c>
      <c r="I1552" s="33" t="s">
        <v>60</v>
      </c>
      <c r="J1552" s="33" t="s">
        <v>89</v>
      </c>
      <c r="K1552" s="33" t="s">
        <v>667</v>
      </c>
      <c r="L1552" s="33" t="s">
        <v>39</v>
      </c>
      <c r="M1552" s="33" t="s">
        <v>608</v>
      </c>
      <c r="N1552" s="33">
        <v>14.199999809265099</v>
      </c>
      <c r="P1552" s="33">
        <v>0</v>
      </c>
      <c r="Q1552" s="33">
        <v>21.299999713897702</v>
      </c>
      <c r="S1552" s="33">
        <v>9.7670001983642596</v>
      </c>
      <c r="T1552" s="33">
        <v>7.0999999046325701</v>
      </c>
      <c r="V1552" s="33">
        <v>7.0999999046325701</v>
      </c>
      <c r="Y1552" s="33">
        <v>9.7670001983642596</v>
      </c>
      <c r="AA1552" s="33">
        <v>9.7670001983642596</v>
      </c>
    </row>
    <row r="1553" spans="1:27" x14ac:dyDescent="0.3">
      <c r="A1553" s="33" t="str">
        <f t="shared" si="48"/>
        <v>新生儿</v>
      </c>
      <c r="B1553" s="34" t="str">
        <f t="shared" si="49"/>
        <v>常规新筛</v>
      </c>
      <c r="C1553" s="33" t="s">
        <v>33</v>
      </c>
      <c r="D1553" s="33" t="s">
        <v>399</v>
      </c>
      <c r="E1553" s="33" t="s">
        <v>400</v>
      </c>
      <c r="F1553" s="33" t="s">
        <v>407</v>
      </c>
      <c r="G1553" s="33" t="s">
        <v>430</v>
      </c>
      <c r="H1553" s="33" t="s">
        <v>1</v>
      </c>
      <c r="I1553" s="33" t="s">
        <v>60</v>
      </c>
      <c r="J1553" s="33" t="s">
        <v>90</v>
      </c>
      <c r="K1553" s="33" t="s">
        <v>667</v>
      </c>
      <c r="L1553" s="33" t="s">
        <v>39</v>
      </c>
      <c r="M1553" s="33" t="s">
        <v>608</v>
      </c>
      <c r="N1553" s="33">
        <v>34.560001373291001</v>
      </c>
      <c r="P1553" s="33">
        <v>17.663999557495099</v>
      </c>
      <c r="Q1553" s="33">
        <v>51.840002059936502</v>
      </c>
      <c r="S1553" s="33">
        <v>49.458999633789098</v>
      </c>
      <c r="T1553" s="33">
        <v>17.280000686645501</v>
      </c>
      <c r="V1553" s="33">
        <v>17.280000686645501</v>
      </c>
      <c r="Y1553" s="33">
        <v>31.795000076293899</v>
      </c>
      <c r="AA1553" s="33">
        <v>31.795000076293899</v>
      </c>
    </row>
    <row r="1554" spans="1:27" x14ac:dyDescent="0.3">
      <c r="A1554" s="33" t="str">
        <f t="shared" si="48"/>
        <v>新生儿</v>
      </c>
      <c r="B1554" s="34" t="str">
        <f t="shared" si="49"/>
        <v/>
      </c>
      <c r="C1554" s="33" t="s">
        <v>33</v>
      </c>
      <c r="D1554" s="33" t="s">
        <v>399</v>
      </c>
      <c r="E1554" s="33" t="s">
        <v>400</v>
      </c>
      <c r="F1554" s="33" t="s">
        <v>407</v>
      </c>
      <c r="G1554" s="33" t="s">
        <v>430</v>
      </c>
      <c r="H1554" s="33" t="s">
        <v>1</v>
      </c>
      <c r="I1554" s="33" t="s">
        <v>60</v>
      </c>
      <c r="J1554" s="33" t="s">
        <v>191</v>
      </c>
      <c r="K1554" s="33" t="s">
        <v>58</v>
      </c>
      <c r="L1554" s="33" t="s">
        <v>39</v>
      </c>
      <c r="M1554" s="33" t="s">
        <v>608</v>
      </c>
      <c r="P1554" s="33">
        <v>0</v>
      </c>
      <c r="S1554" s="33">
        <v>1.12000000476837</v>
      </c>
      <c r="X1554" s="33">
        <v>0.80000001192092896</v>
      </c>
      <c r="Y1554" s="33">
        <v>0.31999999284744302</v>
      </c>
      <c r="AA1554" s="33">
        <v>1.12000000476837</v>
      </c>
    </row>
    <row r="1555" spans="1:27" x14ac:dyDescent="0.3">
      <c r="A1555" s="33" t="str">
        <f t="shared" si="48"/>
        <v>新生儿</v>
      </c>
      <c r="B1555" s="34" t="str">
        <f t="shared" si="49"/>
        <v>MSMS</v>
      </c>
      <c r="C1555" s="33" t="s">
        <v>33</v>
      </c>
      <c r="D1555" s="33" t="s">
        <v>399</v>
      </c>
      <c r="E1555" s="33" t="s">
        <v>400</v>
      </c>
      <c r="F1555" s="33" t="s">
        <v>407</v>
      </c>
      <c r="G1555" s="33" t="s">
        <v>430</v>
      </c>
      <c r="H1555" s="33" t="s">
        <v>1</v>
      </c>
      <c r="I1555" s="33" t="s">
        <v>47</v>
      </c>
      <c r="J1555" s="33" t="s">
        <v>48</v>
      </c>
      <c r="K1555" s="33" t="s">
        <v>591</v>
      </c>
      <c r="L1555" s="33" t="s">
        <v>39</v>
      </c>
      <c r="M1555" s="33" t="s">
        <v>608</v>
      </c>
      <c r="N1555" s="33">
        <v>326.39999389648398</v>
      </c>
      <c r="P1555" s="33">
        <v>441.59999084472702</v>
      </c>
      <c r="Q1555" s="33">
        <v>489.59999084472702</v>
      </c>
      <c r="S1555" s="33">
        <v>441.59999084472702</v>
      </c>
      <c r="T1555" s="33">
        <v>163.19999694824199</v>
      </c>
      <c r="V1555" s="33">
        <v>163.19999694824199</v>
      </c>
    </row>
    <row r="1556" spans="1:27" x14ac:dyDescent="0.3">
      <c r="A1556" s="33" t="str">
        <f t="shared" si="48"/>
        <v>新生儿</v>
      </c>
      <c r="B1556" s="34" t="str">
        <f t="shared" si="49"/>
        <v/>
      </c>
      <c r="C1556" s="33" t="s">
        <v>33</v>
      </c>
      <c r="D1556" s="33" t="s">
        <v>399</v>
      </c>
      <c r="E1556" s="33" t="s">
        <v>400</v>
      </c>
      <c r="F1556" s="33" t="s">
        <v>407</v>
      </c>
      <c r="G1556" s="33" t="s">
        <v>430</v>
      </c>
      <c r="H1556" s="33" t="s">
        <v>1</v>
      </c>
      <c r="I1556" s="33" t="s">
        <v>95</v>
      </c>
      <c r="J1556" s="33" t="s">
        <v>144</v>
      </c>
      <c r="K1556" s="33" t="s">
        <v>58</v>
      </c>
      <c r="L1556" s="33" t="s">
        <v>39</v>
      </c>
      <c r="M1556" s="33" t="s">
        <v>608</v>
      </c>
      <c r="N1556" s="33">
        <v>38.400001525878899</v>
      </c>
      <c r="P1556" s="33">
        <v>28.799999237060501</v>
      </c>
      <c r="Q1556" s="33">
        <v>57.600002288818402</v>
      </c>
      <c r="S1556" s="33">
        <v>28.799999237060501</v>
      </c>
      <c r="T1556" s="33">
        <v>19.200000762939499</v>
      </c>
      <c r="V1556" s="33">
        <v>19.200000762939499</v>
      </c>
    </row>
    <row r="1557" spans="1:27" x14ac:dyDescent="0.3">
      <c r="A1557" s="33" t="str">
        <f t="shared" si="48"/>
        <v>新生儿</v>
      </c>
      <c r="B1557" s="34" t="str">
        <f t="shared" si="49"/>
        <v>代谢病诊断</v>
      </c>
      <c r="C1557" s="33" t="s">
        <v>33</v>
      </c>
      <c r="D1557" s="33" t="s">
        <v>399</v>
      </c>
      <c r="E1557" s="33" t="s">
        <v>400</v>
      </c>
      <c r="F1557" s="33" t="s">
        <v>407</v>
      </c>
      <c r="G1557" s="33" t="s">
        <v>430</v>
      </c>
      <c r="H1557" s="33" t="s">
        <v>1</v>
      </c>
      <c r="I1557" s="33" t="s">
        <v>95</v>
      </c>
      <c r="J1557" s="33" t="s">
        <v>96</v>
      </c>
      <c r="K1557" s="33" t="s">
        <v>587</v>
      </c>
      <c r="L1557" s="33" t="s">
        <v>39</v>
      </c>
      <c r="M1557" s="33" t="s">
        <v>609</v>
      </c>
      <c r="N1557" s="33">
        <v>12.5</v>
      </c>
      <c r="Q1557" s="33">
        <v>25</v>
      </c>
      <c r="T1557" s="33">
        <v>12.5</v>
      </c>
    </row>
    <row r="1558" spans="1:27" x14ac:dyDescent="0.3">
      <c r="A1558" s="33" t="str">
        <f t="shared" si="48"/>
        <v>仪器设备</v>
      </c>
      <c r="B1558" s="34" t="str">
        <f t="shared" si="49"/>
        <v/>
      </c>
      <c r="C1558" s="33" t="s">
        <v>33</v>
      </c>
      <c r="D1558" s="33" t="s">
        <v>399</v>
      </c>
      <c r="E1558" s="33" t="s">
        <v>400</v>
      </c>
      <c r="F1558" s="33" t="s">
        <v>431</v>
      </c>
      <c r="G1558" s="33" t="s">
        <v>432</v>
      </c>
      <c r="H1558" s="33" t="s">
        <v>0</v>
      </c>
      <c r="I1558" s="33" t="s">
        <v>66</v>
      </c>
      <c r="J1558" s="33" t="s">
        <v>67</v>
      </c>
      <c r="K1558" s="33" t="s">
        <v>58</v>
      </c>
      <c r="L1558" s="33" t="s">
        <v>68</v>
      </c>
      <c r="M1558" s="33" t="s">
        <v>608</v>
      </c>
      <c r="P1558" s="33">
        <v>5.8000001907348597</v>
      </c>
      <c r="S1558" s="33">
        <v>9.6380002498626691</v>
      </c>
      <c r="X1558" s="33">
        <v>3.8380000591278098</v>
      </c>
      <c r="AA1558" s="33">
        <v>3.8380000591278098</v>
      </c>
    </row>
    <row r="1559" spans="1:27" x14ac:dyDescent="0.3">
      <c r="A1559" s="33" t="str">
        <f t="shared" si="48"/>
        <v>新生儿</v>
      </c>
      <c r="B1559" s="34" t="str">
        <f t="shared" si="49"/>
        <v>常规新筛</v>
      </c>
      <c r="C1559" s="33" t="s">
        <v>33</v>
      </c>
      <c r="D1559" s="33" t="s">
        <v>399</v>
      </c>
      <c r="E1559" s="33" t="s">
        <v>400</v>
      </c>
      <c r="F1559" s="33" t="s">
        <v>431</v>
      </c>
      <c r="G1559" s="33" t="s">
        <v>432</v>
      </c>
      <c r="H1559" s="33" t="s">
        <v>1</v>
      </c>
      <c r="I1559" s="33" t="s">
        <v>60</v>
      </c>
      <c r="J1559" s="33" t="s">
        <v>87</v>
      </c>
      <c r="K1559" s="33" t="s">
        <v>667</v>
      </c>
      <c r="L1559" s="33" t="s">
        <v>39</v>
      </c>
      <c r="M1559" s="33" t="s">
        <v>608</v>
      </c>
      <c r="N1559" s="33">
        <v>80.639999389648395</v>
      </c>
      <c r="P1559" s="33">
        <v>0</v>
      </c>
      <c r="Q1559" s="33">
        <v>120.959999084473</v>
      </c>
      <c r="S1559" s="33">
        <v>138.24000549316401</v>
      </c>
      <c r="T1559" s="33">
        <v>40.319999694824197</v>
      </c>
      <c r="X1559" s="33">
        <v>138.24000549316401</v>
      </c>
      <c r="AA1559" s="33">
        <v>138.24000549316401</v>
      </c>
    </row>
    <row r="1560" spans="1:27" x14ac:dyDescent="0.3">
      <c r="A1560" s="33" t="str">
        <f t="shared" si="48"/>
        <v>新生儿</v>
      </c>
      <c r="B1560" s="34" t="str">
        <f t="shared" si="49"/>
        <v>常规新筛</v>
      </c>
      <c r="C1560" s="33" t="s">
        <v>33</v>
      </c>
      <c r="D1560" s="33" t="s">
        <v>399</v>
      </c>
      <c r="E1560" s="33" t="s">
        <v>400</v>
      </c>
      <c r="F1560" s="33" t="s">
        <v>431</v>
      </c>
      <c r="G1560" s="33" t="s">
        <v>432</v>
      </c>
      <c r="H1560" s="33" t="s">
        <v>1</v>
      </c>
      <c r="I1560" s="33" t="s">
        <v>60</v>
      </c>
      <c r="J1560" s="33" t="s">
        <v>88</v>
      </c>
      <c r="K1560" s="33" t="s">
        <v>667</v>
      </c>
      <c r="L1560" s="33" t="s">
        <v>39</v>
      </c>
      <c r="M1560" s="33" t="s">
        <v>608</v>
      </c>
      <c r="N1560" s="33">
        <v>34.560001373291001</v>
      </c>
      <c r="P1560" s="33">
        <v>0</v>
      </c>
      <c r="Q1560" s="33">
        <v>51.840002059936502</v>
      </c>
      <c r="S1560" s="33">
        <v>48</v>
      </c>
      <c r="T1560" s="33">
        <v>17.280000686645501</v>
      </c>
      <c r="X1560" s="33">
        <v>48</v>
      </c>
      <c r="AA1560" s="33">
        <v>48</v>
      </c>
    </row>
    <row r="1561" spans="1:27" x14ac:dyDescent="0.3">
      <c r="A1561" s="33" t="str">
        <f t="shared" si="48"/>
        <v>新生儿</v>
      </c>
      <c r="B1561" s="34" t="str">
        <f t="shared" si="49"/>
        <v>常规新筛</v>
      </c>
      <c r="C1561" s="33" t="s">
        <v>33</v>
      </c>
      <c r="D1561" s="33" t="s">
        <v>399</v>
      </c>
      <c r="E1561" s="33" t="s">
        <v>400</v>
      </c>
      <c r="F1561" s="33" t="s">
        <v>431</v>
      </c>
      <c r="G1561" s="33" t="s">
        <v>432</v>
      </c>
      <c r="H1561" s="33" t="s">
        <v>1</v>
      </c>
      <c r="I1561" s="33" t="s">
        <v>60</v>
      </c>
      <c r="J1561" s="33" t="s">
        <v>89</v>
      </c>
      <c r="K1561" s="33" t="s">
        <v>667</v>
      </c>
      <c r="L1561" s="33" t="s">
        <v>39</v>
      </c>
      <c r="M1561" s="33" t="s">
        <v>608</v>
      </c>
      <c r="N1561" s="33">
        <v>20.159999847412099</v>
      </c>
      <c r="P1561" s="33">
        <v>0</v>
      </c>
      <c r="Q1561" s="33">
        <v>30.2399997711182</v>
      </c>
      <c r="S1561" s="33">
        <v>30.719999313354499</v>
      </c>
      <c r="T1561" s="33">
        <v>10.079999923706101</v>
      </c>
      <c r="X1561" s="33">
        <v>30.719999313354499</v>
      </c>
      <c r="AA1561" s="33">
        <v>30.719999313354499</v>
      </c>
    </row>
    <row r="1562" spans="1:27" x14ac:dyDescent="0.3">
      <c r="A1562" s="33" t="str">
        <f t="shared" si="48"/>
        <v>新生儿</v>
      </c>
      <c r="B1562" s="34" t="str">
        <f t="shared" si="49"/>
        <v>常规新筛</v>
      </c>
      <c r="C1562" s="33" t="s">
        <v>33</v>
      </c>
      <c r="D1562" s="33" t="s">
        <v>399</v>
      </c>
      <c r="E1562" s="33" t="s">
        <v>400</v>
      </c>
      <c r="F1562" s="33" t="s">
        <v>431</v>
      </c>
      <c r="G1562" s="33" t="s">
        <v>432</v>
      </c>
      <c r="H1562" s="33" t="s">
        <v>1</v>
      </c>
      <c r="I1562" s="33" t="s">
        <v>60</v>
      </c>
      <c r="J1562" s="33" t="s">
        <v>90</v>
      </c>
      <c r="K1562" s="33" t="s">
        <v>667</v>
      </c>
      <c r="L1562" s="33" t="s">
        <v>39</v>
      </c>
      <c r="M1562" s="33" t="s">
        <v>608</v>
      </c>
      <c r="N1562" s="33">
        <v>69.120002746582003</v>
      </c>
      <c r="P1562" s="33">
        <v>0</v>
      </c>
      <c r="Q1562" s="33">
        <v>103.680004119873</v>
      </c>
      <c r="S1562" s="33">
        <v>112.896001815796</v>
      </c>
      <c r="T1562" s="33">
        <v>34.560001373291001</v>
      </c>
      <c r="X1562" s="33">
        <v>112.896001815796</v>
      </c>
      <c r="AA1562" s="33">
        <v>112.896001815796</v>
      </c>
    </row>
    <row r="1563" spans="1:27" x14ac:dyDescent="0.3">
      <c r="A1563" s="33" t="str">
        <f t="shared" si="48"/>
        <v>新生儿</v>
      </c>
      <c r="B1563" s="34" t="str">
        <f t="shared" si="49"/>
        <v/>
      </c>
      <c r="C1563" s="33" t="s">
        <v>33</v>
      </c>
      <c r="D1563" s="33" t="s">
        <v>399</v>
      </c>
      <c r="E1563" s="33" t="s">
        <v>400</v>
      </c>
      <c r="F1563" s="33" t="s">
        <v>431</v>
      </c>
      <c r="G1563" s="33" t="s">
        <v>432</v>
      </c>
      <c r="H1563" s="33" t="s">
        <v>1</v>
      </c>
      <c r="I1563" s="33" t="s">
        <v>60</v>
      </c>
      <c r="J1563" s="33" t="s">
        <v>191</v>
      </c>
      <c r="K1563" s="33" t="s">
        <v>58</v>
      </c>
      <c r="L1563" s="33" t="s">
        <v>39</v>
      </c>
      <c r="M1563" s="33" t="s">
        <v>608</v>
      </c>
      <c r="P1563" s="33">
        <v>0</v>
      </c>
      <c r="S1563" s="33">
        <v>2.2000000476837198</v>
      </c>
      <c r="X1563" s="33">
        <v>2.2000000476837198</v>
      </c>
      <c r="AA1563" s="33">
        <v>2.2000000476837198</v>
      </c>
    </row>
    <row r="1564" spans="1:27" x14ac:dyDescent="0.3">
      <c r="A1564" s="33" t="str">
        <f t="shared" si="48"/>
        <v>新生儿</v>
      </c>
      <c r="B1564" s="34" t="str">
        <f t="shared" si="49"/>
        <v>MSMS</v>
      </c>
      <c r="C1564" s="33" t="s">
        <v>33</v>
      </c>
      <c r="D1564" s="33" t="s">
        <v>399</v>
      </c>
      <c r="E1564" s="33" t="s">
        <v>400</v>
      </c>
      <c r="F1564" s="33" t="s">
        <v>431</v>
      </c>
      <c r="G1564" s="33" t="s">
        <v>432</v>
      </c>
      <c r="H1564" s="33" t="s">
        <v>1</v>
      </c>
      <c r="I1564" s="33" t="s">
        <v>47</v>
      </c>
      <c r="J1564" s="33" t="s">
        <v>48</v>
      </c>
      <c r="K1564" s="33" t="s">
        <v>591</v>
      </c>
      <c r="L1564" s="33" t="s">
        <v>39</v>
      </c>
      <c r="M1564" s="33" t="s">
        <v>608</v>
      </c>
      <c r="N1564" s="33">
        <v>489.60000610351602</v>
      </c>
      <c r="P1564" s="33">
        <v>0</v>
      </c>
      <c r="Q1564" s="33">
        <v>734.40000915527298</v>
      </c>
      <c r="S1564" s="33">
        <v>816</v>
      </c>
      <c r="T1564" s="33">
        <v>244.80000305175801</v>
      </c>
      <c r="X1564" s="33">
        <v>816</v>
      </c>
      <c r="AA1564" s="33">
        <v>816</v>
      </c>
    </row>
    <row r="1565" spans="1:27" x14ac:dyDescent="0.3">
      <c r="A1565" s="33" t="str">
        <f t="shared" si="48"/>
        <v>产前</v>
      </c>
      <c r="B1565" s="34" t="str">
        <f t="shared" si="49"/>
        <v/>
      </c>
      <c r="C1565" s="33" t="s">
        <v>33</v>
      </c>
      <c r="D1565" s="33" t="s">
        <v>399</v>
      </c>
      <c r="E1565" s="33" t="s">
        <v>400</v>
      </c>
      <c r="F1565" s="33" t="s">
        <v>431</v>
      </c>
      <c r="G1565" s="33" t="s">
        <v>433</v>
      </c>
      <c r="H1565" s="33" t="s">
        <v>0</v>
      </c>
      <c r="I1565" s="33" t="s">
        <v>265</v>
      </c>
      <c r="J1565" s="33" t="s">
        <v>266</v>
      </c>
      <c r="K1565" s="33" t="s">
        <v>58</v>
      </c>
      <c r="L1565" s="33" t="s">
        <v>39</v>
      </c>
      <c r="M1565" s="33" t="s">
        <v>608</v>
      </c>
      <c r="P1565" s="33">
        <v>0</v>
      </c>
      <c r="S1565" s="33">
        <v>8.6400003433227504</v>
      </c>
      <c r="Y1565" s="33">
        <v>8.6400003433227504</v>
      </c>
      <c r="AA1565" s="33">
        <v>8.6400003433227504</v>
      </c>
    </row>
    <row r="1566" spans="1:27" x14ac:dyDescent="0.3">
      <c r="A1566" s="33" t="str">
        <f t="shared" si="48"/>
        <v>产前</v>
      </c>
      <c r="B1566" s="34" t="str">
        <f t="shared" si="49"/>
        <v/>
      </c>
      <c r="C1566" s="33" t="s">
        <v>33</v>
      </c>
      <c r="D1566" s="33" t="s">
        <v>399</v>
      </c>
      <c r="E1566" s="33" t="s">
        <v>400</v>
      </c>
      <c r="F1566" s="33" t="s">
        <v>431</v>
      </c>
      <c r="G1566" s="33" t="s">
        <v>433</v>
      </c>
      <c r="H1566" s="33" t="s">
        <v>0</v>
      </c>
      <c r="I1566" s="33" t="s">
        <v>265</v>
      </c>
      <c r="J1566" s="33" t="s">
        <v>403</v>
      </c>
      <c r="K1566" s="33" t="s">
        <v>58</v>
      </c>
      <c r="L1566" s="33" t="s">
        <v>39</v>
      </c>
      <c r="M1566" s="33" t="s">
        <v>608</v>
      </c>
      <c r="N1566" s="33">
        <v>47.039999008178697</v>
      </c>
      <c r="Q1566" s="33">
        <v>73.919998168945298</v>
      </c>
      <c r="T1566" s="33">
        <v>26.879999160766602</v>
      </c>
      <c r="V1566" s="33">
        <v>16.799999237060501</v>
      </c>
    </row>
    <row r="1567" spans="1:27" x14ac:dyDescent="0.3">
      <c r="A1567" s="33" t="str">
        <f t="shared" si="48"/>
        <v>产前</v>
      </c>
      <c r="B1567" s="34" t="str">
        <f t="shared" si="49"/>
        <v/>
      </c>
      <c r="C1567" s="33" t="s">
        <v>33</v>
      </c>
      <c r="D1567" s="33" t="s">
        <v>399</v>
      </c>
      <c r="E1567" s="33" t="s">
        <v>400</v>
      </c>
      <c r="F1567" s="33" t="s">
        <v>431</v>
      </c>
      <c r="G1567" s="33" t="s">
        <v>433</v>
      </c>
      <c r="H1567" s="33" t="s">
        <v>0</v>
      </c>
      <c r="I1567" s="33" t="s">
        <v>45</v>
      </c>
      <c r="J1567" s="33" t="s">
        <v>46</v>
      </c>
      <c r="K1567" s="33" t="s">
        <v>58</v>
      </c>
      <c r="L1567" s="33" t="s">
        <v>39</v>
      </c>
      <c r="M1567" s="33" t="s">
        <v>608</v>
      </c>
      <c r="P1567" s="33">
        <v>0</v>
      </c>
      <c r="S1567" s="33">
        <v>32.595000207424199</v>
      </c>
      <c r="W1567" s="33">
        <v>-0.95999997854232799</v>
      </c>
      <c r="X1567" s="33">
        <v>31.6350002288818</v>
      </c>
      <c r="Y1567" s="33">
        <v>1.91999995708466</v>
      </c>
      <c r="AA1567" s="33">
        <v>32.595000207424199</v>
      </c>
    </row>
    <row r="1568" spans="1:27" x14ac:dyDescent="0.3">
      <c r="A1568" s="33" t="str">
        <f t="shared" si="48"/>
        <v>产前</v>
      </c>
      <c r="B1568" s="34" t="str">
        <f t="shared" si="49"/>
        <v>血清学筛查</v>
      </c>
      <c r="C1568" s="33" t="s">
        <v>33</v>
      </c>
      <c r="D1568" s="33" t="s">
        <v>399</v>
      </c>
      <c r="E1568" s="33" t="s">
        <v>400</v>
      </c>
      <c r="F1568" s="33" t="s">
        <v>431</v>
      </c>
      <c r="G1568" s="33" t="s">
        <v>433</v>
      </c>
      <c r="H1568" s="33" t="s">
        <v>0</v>
      </c>
      <c r="I1568" s="33" t="s">
        <v>79</v>
      </c>
      <c r="J1568" s="33" t="s">
        <v>80</v>
      </c>
      <c r="K1568" s="33" t="s">
        <v>79</v>
      </c>
      <c r="L1568" s="33" t="s">
        <v>39</v>
      </c>
      <c r="M1568" s="33" t="s">
        <v>608</v>
      </c>
      <c r="N1568" s="33">
        <v>138.24000549316401</v>
      </c>
      <c r="P1568" s="33">
        <v>0</v>
      </c>
      <c r="Q1568" s="33">
        <v>207.36000823974601</v>
      </c>
      <c r="S1568" s="33">
        <v>253.871994018555</v>
      </c>
      <c r="T1568" s="33">
        <v>69.120002746582003</v>
      </c>
      <c r="X1568" s="33">
        <v>253.871994018555</v>
      </c>
      <c r="AA1568" s="33">
        <v>253.871994018555</v>
      </c>
    </row>
    <row r="1569" spans="1:27" x14ac:dyDescent="0.3">
      <c r="A1569" s="33" t="str">
        <f t="shared" si="48"/>
        <v>产前</v>
      </c>
      <c r="B1569" s="34" t="str">
        <f t="shared" si="49"/>
        <v>血清学筛查</v>
      </c>
      <c r="C1569" s="33" t="s">
        <v>33</v>
      </c>
      <c r="D1569" s="33" t="s">
        <v>399</v>
      </c>
      <c r="E1569" s="33" t="s">
        <v>400</v>
      </c>
      <c r="F1569" s="33" t="s">
        <v>431</v>
      </c>
      <c r="G1569" s="33" t="s">
        <v>433</v>
      </c>
      <c r="H1569" s="33" t="s">
        <v>0</v>
      </c>
      <c r="I1569" s="33" t="s">
        <v>79</v>
      </c>
      <c r="J1569" s="33" t="s">
        <v>81</v>
      </c>
      <c r="K1569" s="33" t="s">
        <v>79</v>
      </c>
      <c r="L1569" s="33" t="s">
        <v>39</v>
      </c>
      <c r="M1569" s="33" t="s">
        <v>608</v>
      </c>
      <c r="N1569" s="33">
        <v>96</v>
      </c>
      <c r="P1569" s="33">
        <v>0</v>
      </c>
      <c r="Q1569" s="33">
        <v>144</v>
      </c>
      <c r="S1569" s="33">
        <v>176.184005737305</v>
      </c>
      <c r="T1569" s="33">
        <v>48</v>
      </c>
      <c r="X1569" s="33">
        <v>176.184005737305</v>
      </c>
      <c r="AA1569" s="33">
        <v>176.184005737305</v>
      </c>
    </row>
    <row r="1570" spans="1:27" x14ac:dyDescent="0.3">
      <c r="A1570" s="33" t="str">
        <f t="shared" si="48"/>
        <v>产前</v>
      </c>
      <c r="B1570" s="34" t="str">
        <f t="shared" si="49"/>
        <v/>
      </c>
      <c r="C1570" s="33" t="s">
        <v>33</v>
      </c>
      <c r="D1570" s="33" t="s">
        <v>399</v>
      </c>
      <c r="E1570" s="33" t="s">
        <v>400</v>
      </c>
      <c r="F1570" s="33" t="s">
        <v>431</v>
      </c>
      <c r="G1570" s="33" t="s">
        <v>433</v>
      </c>
      <c r="H1570" s="33" t="s">
        <v>0</v>
      </c>
      <c r="I1570" s="33" t="s">
        <v>37</v>
      </c>
      <c r="J1570" s="33" t="s">
        <v>83</v>
      </c>
      <c r="K1570" s="33" t="s">
        <v>58</v>
      </c>
      <c r="L1570" s="33" t="s">
        <v>39</v>
      </c>
      <c r="M1570" s="33" t="s">
        <v>609</v>
      </c>
      <c r="N1570" s="33">
        <v>42</v>
      </c>
      <c r="P1570" s="33">
        <v>27.7199997901917</v>
      </c>
      <c r="Q1570" s="33">
        <v>63</v>
      </c>
      <c r="S1570" s="33">
        <v>37.619999885559103</v>
      </c>
      <c r="T1570" s="33">
        <v>21</v>
      </c>
      <c r="Y1570" s="33">
        <v>5.9400000572204599</v>
      </c>
      <c r="Z1570" s="33">
        <v>3.96000003814697</v>
      </c>
      <c r="AA1570" s="33">
        <v>9.9000000953674299</v>
      </c>
    </row>
    <row r="1571" spans="1:27" x14ac:dyDescent="0.3">
      <c r="A1571" s="33" t="str">
        <f t="shared" si="48"/>
        <v>产前</v>
      </c>
      <c r="B1571" s="34" t="str">
        <f t="shared" si="49"/>
        <v/>
      </c>
      <c r="C1571" s="33" t="s">
        <v>33</v>
      </c>
      <c r="D1571" s="33" t="s">
        <v>399</v>
      </c>
      <c r="E1571" s="33" t="s">
        <v>400</v>
      </c>
      <c r="F1571" s="33" t="s">
        <v>431</v>
      </c>
      <c r="G1571" s="33" t="s">
        <v>433</v>
      </c>
      <c r="H1571" s="33" t="s">
        <v>0</v>
      </c>
      <c r="I1571" s="33" t="s">
        <v>37</v>
      </c>
      <c r="J1571" s="33" t="s">
        <v>83</v>
      </c>
      <c r="K1571" s="33" t="s">
        <v>58</v>
      </c>
      <c r="L1571" s="33" t="s">
        <v>39</v>
      </c>
      <c r="M1571" s="33" t="s">
        <v>608</v>
      </c>
      <c r="V1571" s="33">
        <v>0</v>
      </c>
    </row>
    <row r="1572" spans="1:27" x14ac:dyDescent="0.3">
      <c r="A1572" s="33" t="str">
        <f t="shared" si="48"/>
        <v>产前</v>
      </c>
      <c r="B1572" s="34" t="str">
        <f t="shared" si="49"/>
        <v>CMA_LDT</v>
      </c>
      <c r="C1572" s="33" t="s">
        <v>33</v>
      </c>
      <c r="D1572" s="33" t="s">
        <v>399</v>
      </c>
      <c r="E1572" s="33" t="s">
        <v>400</v>
      </c>
      <c r="F1572" s="33" t="s">
        <v>431</v>
      </c>
      <c r="G1572" s="33" t="s">
        <v>433</v>
      </c>
      <c r="H1572" s="33" t="s">
        <v>0</v>
      </c>
      <c r="I1572" s="33" t="s">
        <v>37</v>
      </c>
      <c r="J1572" s="33" t="s">
        <v>38</v>
      </c>
      <c r="K1572" s="33" t="s">
        <v>38</v>
      </c>
      <c r="L1572" s="33" t="s">
        <v>39</v>
      </c>
      <c r="M1572" s="33" t="s">
        <v>609</v>
      </c>
      <c r="N1572" s="33">
        <v>92</v>
      </c>
      <c r="P1572" s="33">
        <v>68.399999618530302</v>
      </c>
      <c r="Q1572" s="33">
        <v>152</v>
      </c>
      <c r="S1572" s="33">
        <v>125.999999046326</v>
      </c>
      <c r="T1572" s="33">
        <v>60</v>
      </c>
      <c r="X1572" s="33">
        <v>10.800000190734901</v>
      </c>
      <c r="Y1572" s="33">
        <v>21.599999427795399</v>
      </c>
      <c r="Z1572" s="33">
        <v>25.199999809265101</v>
      </c>
      <c r="AA1572" s="33">
        <v>57.599999427795403</v>
      </c>
    </row>
    <row r="1573" spans="1:27" x14ac:dyDescent="0.3">
      <c r="A1573" s="33" t="str">
        <f t="shared" si="48"/>
        <v>产前</v>
      </c>
      <c r="B1573" s="34" t="str">
        <f t="shared" si="49"/>
        <v>CMA_产品类</v>
      </c>
      <c r="C1573" s="33" t="s">
        <v>33</v>
      </c>
      <c r="D1573" s="33" t="s">
        <v>399</v>
      </c>
      <c r="E1573" s="33" t="s">
        <v>400</v>
      </c>
      <c r="F1573" s="33" t="s">
        <v>431</v>
      </c>
      <c r="G1573" s="33" t="s">
        <v>433</v>
      </c>
      <c r="H1573" s="33" t="s">
        <v>0</v>
      </c>
      <c r="I1573" s="33" t="s">
        <v>37</v>
      </c>
      <c r="J1573" s="33" t="s">
        <v>38</v>
      </c>
      <c r="K1573" s="33" t="s">
        <v>38</v>
      </c>
      <c r="L1573" s="33" t="s">
        <v>39</v>
      </c>
      <c r="M1573" s="33" t="s">
        <v>608</v>
      </c>
      <c r="V1573" s="33">
        <v>0</v>
      </c>
    </row>
    <row r="1574" spans="1:27" x14ac:dyDescent="0.3">
      <c r="A1574" s="33" t="str">
        <f t="shared" si="48"/>
        <v>产前</v>
      </c>
      <c r="B1574" s="34" t="str">
        <f t="shared" si="49"/>
        <v/>
      </c>
      <c r="C1574" s="33" t="s">
        <v>33</v>
      </c>
      <c r="D1574" s="33" t="s">
        <v>399</v>
      </c>
      <c r="E1574" s="33" t="s">
        <v>400</v>
      </c>
      <c r="F1574" s="33" t="s">
        <v>431</v>
      </c>
      <c r="G1574" s="33" t="s">
        <v>433</v>
      </c>
      <c r="H1574" s="33" t="s">
        <v>0</v>
      </c>
      <c r="I1574" s="33" t="s">
        <v>37</v>
      </c>
      <c r="J1574" s="33" t="s">
        <v>119</v>
      </c>
      <c r="K1574" s="33" t="s">
        <v>58</v>
      </c>
      <c r="L1574" s="33" t="s">
        <v>39</v>
      </c>
      <c r="M1574" s="33" t="s">
        <v>609</v>
      </c>
      <c r="N1574" s="33">
        <v>12.5999999046326</v>
      </c>
      <c r="P1574" s="33">
        <v>0</v>
      </c>
      <c r="Q1574" s="33">
        <v>21.5999999046326</v>
      </c>
      <c r="S1574" s="33">
        <v>0</v>
      </c>
      <c r="T1574" s="33">
        <v>9</v>
      </c>
    </row>
    <row r="1575" spans="1:27" x14ac:dyDescent="0.3">
      <c r="A1575" s="33" t="str">
        <f t="shared" si="48"/>
        <v>产前</v>
      </c>
      <c r="B1575" s="34" t="str">
        <f t="shared" si="49"/>
        <v/>
      </c>
      <c r="C1575" s="33" t="s">
        <v>33</v>
      </c>
      <c r="D1575" s="33" t="s">
        <v>399</v>
      </c>
      <c r="E1575" s="33" t="s">
        <v>400</v>
      </c>
      <c r="F1575" s="33" t="s">
        <v>431</v>
      </c>
      <c r="G1575" s="33" t="s">
        <v>433</v>
      </c>
      <c r="H1575" s="33" t="s">
        <v>0</v>
      </c>
      <c r="I1575" s="33" t="s">
        <v>37</v>
      </c>
      <c r="J1575" s="33" t="s">
        <v>119</v>
      </c>
      <c r="K1575" s="33" t="s">
        <v>58</v>
      </c>
      <c r="L1575" s="33" t="s">
        <v>39</v>
      </c>
      <c r="M1575" s="33" t="s">
        <v>608</v>
      </c>
      <c r="V1575" s="33">
        <v>0</v>
      </c>
    </row>
    <row r="1576" spans="1:27" x14ac:dyDescent="0.3">
      <c r="A1576" s="33" t="str">
        <f t="shared" si="48"/>
        <v>产前</v>
      </c>
      <c r="B1576" s="34" t="str">
        <f t="shared" si="49"/>
        <v/>
      </c>
      <c r="C1576" s="33" t="s">
        <v>33</v>
      </c>
      <c r="D1576" s="33" t="s">
        <v>399</v>
      </c>
      <c r="E1576" s="33" t="s">
        <v>400</v>
      </c>
      <c r="F1576" s="33" t="s">
        <v>431</v>
      </c>
      <c r="G1576" s="33" t="s">
        <v>433</v>
      </c>
      <c r="H1576" s="33" t="s">
        <v>0</v>
      </c>
      <c r="I1576" s="33" t="s">
        <v>37</v>
      </c>
      <c r="J1576" s="33" t="s">
        <v>84</v>
      </c>
      <c r="K1576" s="33" t="s">
        <v>58</v>
      </c>
      <c r="L1576" s="33" t="s">
        <v>39</v>
      </c>
      <c r="M1576" s="33" t="s">
        <v>609</v>
      </c>
      <c r="N1576" s="33">
        <v>1</v>
      </c>
      <c r="Q1576" s="33">
        <v>1.5</v>
      </c>
      <c r="T1576" s="33">
        <v>0.5</v>
      </c>
    </row>
    <row r="1577" spans="1:27" x14ac:dyDescent="0.3">
      <c r="A1577" s="33" t="str">
        <f t="shared" si="48"/>
        <v>产前</v>
      </c>
      <c r="B1577" s="34" t="str">
        <f t="shared" si="49"/>
        <v/>
      </c>
      <c r="C1577" s="33" t="s">
        <v>33</v>
      </c>
      <c r="D1577" s="33" t="s">
        <v>399</v>
      </c>
      <c r="E1577" s="33" t="s">
        <v>400</v>
      </c>
      <c r="F1577" s="33" t="s">
        <v>431</v>
      </c>
      <c r="G1577" s="33" t="s">
        <v>433</v>
      </c>
      <c r="H1577" s="33" t="s">
        <v>0</v>
      </c>
      <c r="I1577" s="33" t="s">
        <v>41</v>
      </c>
      <c r="J1577" s="33" t="s">
        <v>42</v>
      </c>
      <c r="K1577" s="33" t="s">
        <v>58</v>
      </c>
      <c r="L1577" s="33" t="s">
        <v>39</v>
      </c>
      <c r="M1577" s="33" t="s">
        <v>608</v>
      </c>
      <c r="P1577" s="33">
        <v>5</v>
      </c>
      <c r="S1577" s="33">
        <v>17.5</v>
      </c>
      <c r="Y1577" s="33">
        <v>2.5</v>
      </c>
      <c r="Z1577" s="33">
        <v>10</v>
      </c>
      <c r="AA1577" s="33">
        <v>12.5</v>
      </c>
    </row>
    <row r="1578" spans="1:27" x14ac:dyDescent="0.3">
      <c r="A1578" s="33" t="str">
        <f t="shared" si="48"/>
        <v>产前</v>
      </c>
      <c r="B1578" s="34" t="str">
        <f t="shared" si="49"/>
        <v/>
      </c>
      <c r="C1578" s="33" t="s">
        <v>33</v>
      </c>
      <c r="D1578" s="33" t="s">
        <v>399</v>
      </c>
      <c r="E1578" s="33" t="s">
        <v>400</v>
      </c>
      <c r="F1578" s="33" t="s">
        <v>431</v>
      </c>
      <c r="G1578" s="33" t="s">
        <v>433</v>
      </c>
      <c r="H1578" s="33" t="s">
        <v>0</v>
      </c>
      <c r="I1578" s="33" t="s">
        <v>41</v>
      </c>
      <c r="J1578" s="33" t="s">
        <v>69</v>
      </c>
      <c r="K1578" s="33" t="s">
        <v>58</v>
      </c>
      <c r="L1578" s="33" t="s">
        <v>39</v>
      </c>
      <c r="M1578" s="33" t="s">
        <v>608</v>
      </c>
      <c r="P1578" s="33">
        <v>18.900000572204601</v>
      </c>
      <c r="S1578" s="33">
        <v>28.350000858306899</v>
      </c>
      <c r="X1578" s="33">
        <v>6.3000001907348597</v>
      </c>
      <c r="Y1578" s="33">
        <v>3.1500000953674299</v>
      </c>
      <c r="AA1578" s="33">
        <v>9.4500002861022896</v>
      </c>
    </row>
    <row r="1579" spans="1:27" x14ac:dyDescent="0.3">
      <c r="A1579" s="33" t="str">
        <f t="shared" si="48"/>
        <v>新生儿</v>
      </c>
      <c r="B1579" s="34" t="str">
        <f t="shared" si="49"/>
        <v/>
      </c>
      <c r="C1579" s="33" t="s">
        <v>33</v>
      </c>
      <c r="D1579" s="33" t="s">
        <v>399</v>
      </c>
      <c r="E1579" s="33" t="s">
        <v>400</v>
      </c>
      <c r="F1579" s="33" t="s">
        <v>431</v>
      </c>
      <c r="G1579" s="33" t="s">
        <v>433</v>
      </c>
      <c r="H1579" s="33" t="s">
        <v>1</v>
      </c>
      <c r="I1579" s="33" t="s">
        <v>95</v>
      </c>
      <c r="J1579" s="33" t="s">
        <v>144</v>
      </c>
      <c r="K1579" s="33" t="s">
        <v>58</v>
      </c>
      <c r="L1579" s="33" t="s">
        <v>39</v>
      </c>
      <c r="M1579" s="33" t="s">
        <v>608</v>
      </c>
      <c r="P1579" s="33">
        <v>0</v>
      </c>
      <c r="S1579" s="33">
        <v>8.6400003433227504</v>
      </c>
      <c r="Y1579" s="33">
        <v>8.6400003433227504</v>
      </c>
      <c r="AA1579" s="33">
        <v>8.6400003433227504</v>
      </c>
    </row>
    <row r="1580" spans="1:27" x14ac:dyDescent="0.3">
      <c r="A1580" s="33" t="str">
        <f t="shared" si="48"/>
        <v>新生儿</v>
      </c>
      <c r="B1580" s="34" t="str">
        <f t="shared" si="49"/>
        <v>代谢病诊断</v>
      </c>
      <c r="C1580" s="33" t="s">
        <v>33</v>
      </c>
      <c r="D1580" s="33" t="s">
        <v>399</v>
      </c>
      <c r="E1580" s="33" t="s">
        <v>400</v>
      </c>
      <c r="F1580" s="33" t="s">
        <v>431</v>
      </c>
      <c r="G1580" s="33" t="s">
        <v>433</v>
      </c>
      <c r="H1580" s="33" t="s">
        <v>1</v>
      </c>
      <c r="I1580" s="33" t="s">
        <v>95</v>
      </c>
      <c r="J1580" s="33" t="s">
        <v>96</v>
      </c>
      <c r="K1580" s="33" t="s">
        <v>587</v>
      </c>
      <c r="L1580" s="33" t="s">
        <v>39</v>
      </c>
      <c r="M1580" s="33" t="s">
        <v>609</v>
      </c>
      <c r="N1580" s="33">
        <v>20</v>
      </c>
      <c r="Q1580" s="33">
        <v>20</v>
      </c>
    </row>
    <row r="1581" spans="1:27" x14ac:dyDescent="0.3">
      <c r="A1581" s="33" t="str">
        <f t="shared" si="48"/>
        <v>产前</v>
      </c>
      <c r="B1581" s="34" t="str">
        <f t="shared" si="49"/>
        <v/>
      </c>
      <c r="C1581" s="33" t="s">
        <v>33</v>
      </c>
      <c r="D1581" s="33" t="s">
        <v>399</v>
      </c>
      <c r="E1581" s="33" t="s">
        <v>400</v>
      </c>
      <c r="F1581" s="33" t="s">
        <v>434</v>
      </c>
      <c r="G1581" s="33" t="s">
        <v>435</v>
      </c>
      <c r="H1581" s="33" t="s">
        <v>0</v>
      </c>
      <c r="I1581" s="33" t="s">
        <v>265</v>
      </c>
      <c r="J1581" s="33" t="s">
        <v>403</v>
      </c>
      <c r="K1581" s="33" t="s">
        <v>58</v>
      </c>
      <c r="L1581" s="33" t="s">
        <v>39</v>
      </c>
      <c r="M1581" s="33" t="s">
        <v>608</v>
      </c>
      <c r="N1581" s="33">
        <v>25.920000076293899</v>
      </c>
      <c r="P1581" s="33">
        <v>38.880001068115199</v>
      </c>
      <c r="Q1581" s="33">
        <v>38.880000114440897</v>
      </c>
      <c r="S1581" s="33">
        <v>38.880001068115199</v>
      </c>
      <c r="T1581" s="33">
        <v>12.960000038146999</v>
      </c>
    </row>
    <row r="1582" spans="1:27" x14ac:dyDescent="0.3">
      <c r="A1582" s="33" t="str">
        <f t="shared" si="48"/>
        <v>产前</v>
      </c>
      <c r="B1582" s="34" t="str">
        <f t="shared" si="49"/>
        <v/>
      </c>
      <c r="C1582" s="33" t="s">
        <v>33</v>
      </c>
      <c r="D1582" s="33" t="s">
        <v>399</v>
      </c>
      <c r="E1582" s="33" t="s">
        <v>400</v>
      </c>
      <c r="F1582" s="33" t="s">
        <v>434</v>
      </c>
      <c r="G1582" s="33" t="s">
        <v>435</v>
      </c>
      <c r="H1582" s="33" t="s">
        <v>0</v>
      </c>
      <c r="I1582" s="33" t="s">
        <v>45</v>
      </c>
      <c r="J1582" s="33" t="s">
        <v>46</v>
      </c>
      <c r="K1582" s="33" t="s">
        <v>58</v>
      </c>
      <c r="L1582" s="33" t="s">
        <v>39</v>
      </c>
      <c r="M1582" s="33" t="s">
        <v>608</v>
      </c>
      <c r="P1582" s="33">
        <v>15.4000000953674</v>
      </c>
      <c r="S1582" s="33">
        <v>17.6500000953674</v>
      </c>
      <c r="Y1582" s="33">
        <v>2.25</v>
      </c>
      <c r="AA1582" s="33">
        <v>2.25</v>
      </c>
    </row>
    <row r="1583" spans="1:27" x14ac:dyDescent="0.3">
      <c r="A1583" s="33" t="str">
        <f t="shared" si="48"/>
        <v>仪器设备</v>
      </c>
      <c r="B1583" s="34" t="str">
        <f t="shared" si="49"/>
        <v/>
      </c>
      <c r="C1583" s="33" t="s">
        <v>33</v>
      </c>
      <c r="D1583" s="33" t="s">
        <v>399</v>
      </c>
      <c r="E1583" s="33" t="s">
        <v>400</v>
      </c>
      <c r="F1583" s="33" t="s">
        <v>434</v>
      </c>
      <c r="G1583" s="33" t="s">
        <v>435</v>
      </c>
      <c r="H1583" s="33" t="s">
        <v>0</v>
      </c>
      <c r="I1583" s="33" t="s">
        <v>66</v>
      </c>
      <c r="J1583" s="33" t="s">
        <v>67</v>
      </c>
      <c r="K1583" s="33" t="s">
        <v>58</v>
      </c>
      <c r="L1583" s="33" t="s">
        <v>68</v>
      </c>
      <c r="M1583" s="33" t="s">
        <v>608</v>
      </c>
      <c r="P1583" s="33">
        <v>9</v>
      </c>
      <c r="S1583" s="33">
        <v>9</v>
      </c>
    </row>
    <row r="1584" spans="1:27" x14ac:dyDescent="0.3">
      <c r="A1584" s="33" t="str">
        <f t="shared" si="48"/>
        <v>产前</v>
      </c>
      <c r="B1584" s="34" t="str">
        <f t="shared" si="49"/>
        <v>血清学筛查</v>
      </c>
      <c r="C1584" s="33" t="s">
        <v>33</v>
      </c>
      <c r="D1584" s="33" t="s">
        <v>399</v>
      </c>
      <c r="E1584" s="33" t="s">
        <v>400</v>
      </c>
      <c r="F1584" s="33" t="s">
        <v>434</v>
      </c>
      <c r="G1584" s="33" t="s">
        <v>435</v>
      </c>
      <c r="H1584" s="33" t="s">
        <v>0</v>
      </c>
      <c r="I1584" s="33" t="s">
        <v>79</v>
      </c>
      <c r="J1584" s="33" t="s">
        <v>80</v>
      </c>
      <c r="K1584" s="33" t="s">
        <v>79</v>
      </c>
      <c r="L1584" s="33" t="s">
        <v>39</v>
      </c>
      <c r="M1584" s="33" t="s">
        <v>608</v>
      </c>
      <c r="N1584" s="33">
        <v>152.05999755859401</v>
      </c>
      <c r="P1584" s="33">
        <v>141.03999328613301</v>
      </c>
      <c r="Q1584" s="33">
        <v>228.08999633789099</v>
      </c>
      <c r="S1584" s="33">
        <v>141.03999328613301</v>
      </c>
      <c r="T1584" s="33">
        <v>76.029998779296903</v>
      </c>
      <c r="V1584" s="33">
        <v>86.400001525878906</v>
      </c>
    </row>
    <row r="1585" spans="1:27" x14ac:dyDescent="0.3">
      <c r="A1585" s="33" t="str">
        <f t="shared" si="48"/>
        <v>产前</v>
      </c>
      <c r="B1585" s="34" t="str">
        <f t="shared" si="49"/>
        <v>血清学筛查</v>
      </c>
      <c r="C1585" s="33" t="s">
        <v>33</v>
      </c>
      <c r="D1585" s="33" t="s">
        <v>399</v>
      </c>
      <c r="E1585" s="33" t="s">
        <v>400</v>
      </c>
      <c r="F1585" s="33" t="s">
        <v>434</v>
      </c>
      <c r="G1585" s="33" t="s">
        <v>435</v>
      </c>
      <c r="H1585" s="33" t="s">
        <v>0</v>
      </c>
      <c r="I1585" s="33" t="s">
        <v>79</v>
      </c>
      <c r="J1585" s="33" t="s">
        <v>102</v>
      </c>
      <c r="K1585" s="33" t="s">
        <v>79</v>
      </c>
      <c r="L1585" s="33" t="s">
        <v>39</v>
      </c>
      <c r="M1585" s="33" t="s">
        <v>608</v>
      </c>
      <c r="N1585" s="33">
        <v>9.6000003814697301</v>
      </c>
      <c r="P1585" s="33">
        <v>24.469999313354499</v>
      </c>
      <c r="Q1585" s="33">
        <v>14.400000572204601</v>
      </c>
      <c r="S1585" s="33">
        <v>24.469999313354499</v>
      </c>
      <c r="T1585" s="33">
        <v>4.8000001907348597</v>
      </c>
    </row>
    <row r="1586" spans="1:27" x14ac:dyDescent="0.3">
      <c r="A1586" s="33" t="str">
        <f t="shared" si="48"/>
        <v>产前</v>
      </c>
      <c r="B1586" s="34" t="str">
        <f t="shared" si="49"/>
        <v>血清学筛查</v>
      </c>
      <c r="C1586" s="33" t="s">
        <v>33</v>
      </c>
      <c r="D1586" s="33" t="s">
        <v>399</v>
      </c>
      <c r="E1586" s="33" t="s">
        <v>400</v>
      </c>
      <c r="F1586" s="33" t="s">
        <v>434</v>
      </c>
      <c r="G1586" s="33" t="s">
        <v>435</v>
      </c>
      <c r="H1586" s="33" t="s">
        <v>0</v>
      </c>
      <c r="I1586" s="33" t="s">
        <v>79</v>
      </c>
      <c r="J1586" s="33" t="s">
        <v>103</v>
      </c>
      <c r="K1586" s="33" t="s">
        <v>79</v>
      </c>
      <c r="L1586" s="33" t="s">
        <v>39</v>
      </c>
      <c r="M1586" s="33" t="s">
        <v>608</v>
      </c>
      <c r="N1586" s="33">
        <v>14.6000003814697</v>
      </c>
      <c r="P1586" s="33">
        <v>39.470001220703097</v>
      </c>
      <c r="Q1586" s="33">
        <v>21.900000572204601</v>
      </c>
      <c r="S1586" s="33">
        <v>39.470001220703097</v>
      </c>
      <c r="T1586" s="33">
        <v>7.3000001907348597</v>
      </c>
    </row>
    <row r="1587" spans="1:27" x14ac:dyDescent="0.3">
      <c r="A1587" s="33" t="str">
        <f t="shared" si="48"/>
        <v>产前</v>
      </c>
      <c r="B1587" s="34" t="str">
        <f t="shared" si="49"/>
        <v>血清学筛查</v>
      </c>
      <c r="C1587" s="33" t="s">
        <v>33</v>
      </c>
      <c r="D1587" s="33" t="s">
        <v>399</v>
      </c>
      <c r="E1587" s="33" t="s">
        <v>400</v>
      </c>
      <c r="F1587" s="33" t="s">
        <v>434</v>
      </c>
      <c r="G1587" s="33" t="s">
        <v>435</v>
      </c>
      <c r="H1587" s="33" t="s">
        <v>0</v>
      </c>
      <c r="I1587" s="33" t="s">
        <v>79</v>
      </c>
      <c r="J1587" s="33" t="s">
        <v>81</v>
      </c>
      <c r="K1587" s="33" t="s">
        <v>79</v>
      </c>
      <c r="L1587" s="33" t="s">
        <v>39</v>
      </c>
      <c r="M1587" s="33" t="s">
        <v>608</v>
      </c>
      <c r="N1587" s="33">
        <v>105.59999847412099</v>
      </c>
      <c r="P1587" s="33">
        <v>105.220997333527</v>
      </c>
      <c r="Q1587" s="33">
        <v>158.39999771118201</v>
      </c>
      <c r="S1587" s="33">
        <v>105.220997333527</v>
      </c>
      <c r="T1587" s="33">
        <v>52.799999237060497</v>
      </c>
      <c r="V1587" s="33">
        <v>60</v>
      </c>
    </row>
    <row r="1588" spans="1:27" x14ac:dyDescent="0.3">
      <c r="A1588" s="33" t="str">
        <f t="shared" si="48"/>
        <v>产前</v>
      </c>
      <c r="B1588" s="34" t="str">
        <f t="shared" si="49"/>
        <v/>
      </c>
      <c r="C1588" s="33" t="s">
        <v>33</v>
      </c>
      <c r="D1588" s="33" t="s">
        <v>399</v>
      </c>
      <c r="E1588" s="33" t="s">
        <v>400</v>
      </c>
      <c r="F1588" s="33" t="s">
        <v>434</v>
      </c>
      <c r="G1588" s="33" t="s">
        <v>435</v>
      </c>
      <c r="H1588" s="33" t="s">
        <v>0</v>
      </c>
      <c r="I1588" s="33" t="s">
        <v>79</v>
      </c>
      <c r="J1588" s="33" t="s">
        <v>82</v>
      </c>
      <c r="K1588" s="33" t="s">
        <v>58</v>
      </c>
      <c r="L1588" s="33" t="s">
        <v>39</v>
      </c>
      <c r="M1588" s="33" t="s">
        <v>608</v>
      </c>
      <c r="N1588" s="33">
        <v>2</v>
      </c>
      <c r="P1588" s="33">
        <v>0</v>
      </c>
      <c r="Q1588" s="33">
        <v>2</v>
      </c>
      <c r="S1588" s="33">
        <v>12</v>
      </c>
      <c r="W1588" s="33">
        <v>12</v>
      </c>
      <c r="AA1588" s="33">
        <v>12</v>
      </c>
    </row>
    <row r="1589" spans="1:27" x14ac:dyDescent="0.3">
      <c r="A1589" s="33" t="str">
        <f t="shared" si="48"/>
        <v>产前</v>
      </c>
      <c r="B1589" s="34" t="str">
        <f t="shared" si="49"/>
        <v>CMA_LDT</v>
      </c>
      <c r="C1589" s="33" t="s">
        <v>33</v>
      </c>
      <c r="D1589" s="33" t="s">
        <v>399</v>
      </c>
      <c r="E1589" s="33" t="s">
        <v>400</v>
      </c>
      <c r="F1589" s="33" t="s">
        <v>434</v>
      </c>
      <c r="G1589" s="33" t="s">
        <v>435</v>
      </c>
      <c r="H1589" s="33" t="s">
        <v>0</v>
      </c>
      <c r="I1589" s="33" t="s">
        <v>37</v>
      </c>
      <c r="J1589" s="33" t="s">
        <v>38</v>
      </c>
      <c r="K1589" s="33" t="s">
        <v>38</v>
      </c>
      <c r="L1589" s="33" t="s">
        <v>39</v>
      </c>
      <c r="M1589" s="33" t="s">
        <v>609</v>
      </c>
      <c r="N1589" s="33">
        <v>42</v>
      </c>
      <c r="P1589" s="33">
        <v>8</v>
      </c>
      <c r="Q1589" s="33">
        <v>84</v>
      </c>
      <c r="S1589" s="33">
        <v>8</v>
      </c>
      <c r="T1589" s="33">
        <v>42</v>
      </c>
    </row>
    <row r="1590" spans="1:27" x14ac:dyDescent="0.3">
      <c r="A1590" s="33" t="str">
        <f t="shared" si="48"/>
        <v>产前</v>
      </c>
      <c r="B1590" s="34" t="str">
        <f t="shared" si="49"/>
        <v>CMA_产品类</v>
      </c>
      <c r="C1590" s="33" t="s">
        <v>33</v>
      </c>
      <c r="D1590" s="33" t="s">
        <v>399</v>
      </c>
      <c r="E1590" s="33" t="s">
        <v>400</v>
      </c>
      <c r="F1590" s="33" t="s">
        <v>434</v>
      </c>
      <c r="G1590" s="33" t="s">
        <v>435</v>
      </c>
      <c r="H1590" s="33" t="s">
        <v>0</v>
      </c>
      <c r="I1590" s="33" t="s">
        <v>37</v>
      </c>
      <c r="J1590" s="33" t="s">
        <v>38</v>
      </c>
      <c r="K1590" s="33" t="s">
        <v>38</v>
      </c>
      <c r="L1590" s="33" t="s">
        <v>39</v>
      </c>
      <c r="M1590" s="33" t="s">
        <v>608</v>
      </c>
      <c r="V1590" s="33">
        <v>42</v>
      </c>
    </row>
    <row r="1591" spans="1:27" x14ac:dyDescent="0.3">
      <c r="A1591" s="33" t="str">
        <f t="shared" si="48"/>
        <v>产前</v>
      </c>
      <c r="B1591" s="34" t="str">
        <f t="shared" si="49"/>
        <v/>
      </c>
      <c r="C1591" s="33" t="s">
        <v>33</v>
      </c>
      <c r="D1591" s="33" t="s">
        <v>399</v>
      </c>
      <c r="E1591" s="33" t="s">
        <v>400</v>
      </c>
      <c r="F1591" s="33" t="s">
        <v>434</v>
      </c>
      <c r="G1591" s="33" t="s">
        <v>435</v>
      </c>
      <c r="H1591" s="33" t="s">
        <v>0</v>
      </c>
      <c r="I1591" s="33" t="s">
        <v>41</v>
      </c>
      <c r="J1591" s="33" t="s">
        <v>107</v>
      </c>
      <c r="K1591" s="33" t="s">
        <v>58</v>
      </c>
      <c r="L1591" s="33" t="s">
        <v>39</v>
      </c>
      <c r="M1591" s="33" t="s">
        <v>608</v>
      </c>
      <c r="P1591" s="33">
        <v>0</v>
      </c>
      <c r="S1591" s="33">
        <v>1.29999995231628</v>
      </c>
      <c r="X1591" s="33">
        <v>1.29999995231628</v>
      </c>
      <c r="AA1591" s="33">
        <v>1.29999995231628</v>
      </c>
    </row>
    <row r="1592" spans="1:27" x14ac:dyDescent="0.3">
      <c r="A1592" s="33" t="str">
        <f t="shared" si="48"/>
        <v>产前</v>
      </c>
      <c r="B1592" s="34" t="str">
        <f t="shared" si="49"/>
        <v/>
      </c>
      <c r="C1592" s="33" t="s">
        <v>33</v>
      </c>
      <c r="D1592" s="33" t="s">
        <v>399</v>
      </c>
      <c r="E1592" s="33" t="s">
        <v>400</v>
      </c>
      <c r="F1592" s="33" t="s">
        <v>434</v>
      </c>
      <c r="G1592" s="33" t="s">
        <v>435</v>
      </c>
      <c r="H1592" s="33" t="s">
        <v>0</v>
      </c>
      <c r="I1592" s="33" t="s">
        <v>41</v>
      </c>
      <c r="J1592" s="33" t="s">
        <v>69</v>
      </c>
      <c r="K1592" s="33" t="s">
        <v>58</v>
      </c>
      <c r="L1592" s="33" t="s">
        <v>39</v>
      </c>
      <c r="M1592" s="33" t="s">
        <v>608</v>
      </c>
      <c r="N1592" s="33">
        <v>6.5</v>
      </c>
      <c r="P1592" s="33">
        <v>-6.3000001907348597</v>
      </c>
      <c r="Q1592" s="33">
        <v>6.5</v>
      </c>
      <c r="S1592" s="33">
        <v>0.199999809265137</v>
      </c>
      <c r="X1592" s="33">
        <v>6.5</v>
      </c>
      <c r="AA1592" s="33">
        <v>6.5</v>
      </c>
    </row>
    <row r="1593" spans="1:27" x14ac:dyDescent="0.3">
      <c r="A1593" s="33" t="str">
        <f t="shared" si="48"/>
        <v>产前</v>
      </c>
      <c r="B1593" s="34" t="str">
        <f t="shared" si="49"/>
        <v/>
      </c>
      <c r="C1593" s="33" t="s">
        <v>33</v>
      </c>
      <c r="D1593" s="33" t="s">
        <v>399</v>
      </c>
      <c r="E1593" s="33" t="s">
        <v>400</v>
      </c>
      <c r="F1593" s="33" t="s">
        <v>411</v>
      </c>
      <c r="G1593" s="33" t="s">
        <v>436</v>
      </c>
      <c r="H1593" s="33" t="s">
        <v>0</v>
      </c>
      <c r="I1593" s="33" t="s">
        <v>265</v>
      </c>
      <c r="J1593" s="33" t="s">
        <v>403</v>
      </c>
      <c r="K1593" s="33" t="s">
        <v>58</v>
      </c>
      <c r="L1593" s="33" t="s">
        <v>39</v>
      </c>
      <c r="M1593" s="33" t="s">
        <v>608</v>
      </c>
      <c r="N1593" s="33">
        <v>50.400001525878899</v>
      </c>
      <c r="P1593" s="33">
        <v>151.19999694824199</v>
      </c>
      <c r="Q1593" s="33">
        <v>75.600002288818402</v>
      </c>
      <c r="S1593" s="33">
        <v>151.19999694824199</v>
      </c>
      <c r="T1593" s="33">
        <v>25.200000762939499</v>
      </c>
      <c r="V1593" s="33">
        <v>151.19999694824199</v>
      </c>
    </row>
    <row r="1594" spans="1:27" x14ac:dyDescent="0.3">
      <c r="A1594" s="33" t="str">
        <f t="shared" ref="A1594:A1657" si="50">IF(L1594="是","仪器设备",H1594)</f>
        <v>产前</v>
      </c>
      <c r="B1594" s="34" t="str">
        <f t="shared" ref="B1594:B1657" si="51">IF(K1594="CMA",K1594&amp;"_"&amp;M1594,K1594)</f>
        <v/>
      </c>
      <c r="C1594" s="33" t="s">
        <v>33</v>
      </c>
      <c r="D1594" s="33" t="s">
        <v>399</v>
      </c>
      <c r="E1594" s="33" t="s">
        <v>400</v>
      </c>
      <c r="F1594" s="33" t="s">
        <v>411</v>
      </c>
      <c r="G1594" s="33" t="s">
        <v>436</v>
      </c>
      <c r="H1594" s="33" t="s">
        <v>0</v>
      </c>
      <c r="I1594" s="33" t="s">
        <v>45</v>
      </c>
      <c r="J1594" s="33" t="s">
        <v>46</v>
      </c>
      <c r="K1594" s="33" t="s">
        <v>58</v>
      </c>
      <c r="L1594" s="33" t="s">
        <v>39</v>
      </c>
      <c r="M1594" s="33" t="s">
        <v>608</v>
      </c>
      <c r="P1594" s="33">
        <v>72</v>
      </c>
      <c r="S1594" s="33">
        <v>72</v>
      </c>
    </row>
    <row r="1595" spans="1:27" x14ac:dyDescent="0.3">
      <c r="A1595" s="33" t="str">
        <f t="shared" si="50"/>
        <v>产前</v>
      </c>
      <c r="B1595" s="34" t="str">
        <f t="shared" si="51"/>
        <v>血清学筛查</v>
      </c>
      <c r="C1595" s="33" t="s">
        <v>33</v>
      </c>
      <c r="D1595" s="33" t="s">
        <v>399</v>
      </c>
      <c r="E1595" s="33" t="s">
        <v>400</v>
      </c>
      <c r="F1595" s="33" t="s">
        <v>411</v>
      </c>
      <c r="G1595" s="33" t="s">
        <v>436</v>
      </c>
      <c r="H1595" s="33" t="s">
        <v>0</v>
      </c>
      <c r="I1595" s="33" t="s">
        <v>79</v>
      </c>
      <c r="J1595" s="33" t="s">
        <v>80</v>
      </c>
      <c r="K1595" s="33" t="s">
        <v>79</v>
      </c>
      <c r="L1595" s="33" t="s">
        <v>39</v>
      </c>
      <c r="M1595" s="33" t="s">
        <v>608</v>
      </c>
      <c r="N1595" s="33">
        <v>414.72000122070301</v>
      </c>
      <c r="P1595" s="33">
        <v>301.5</v>
      </c>
      <c r="Q1595" s="33">
        <v>622.08000183105503</v>
      </c>
      <c r="S1595" s="33">
        <v>301.5</v>
      </c>
      <c r="T1595" s="33">
        <v>207.36000061035199</v>
      </c>
    </row>
    <row r="1596" spans="1:27" x14ac:dyDescent="0.3">
      <c r="A1596" s="33" t="str">
        <f t="shared" si="50"/>
        <v>产前</v>
      </c>
      <c r="B1596" s="34" t="str">
        <f t="shared" si="51"/>
        <v>血清学筛查</v>
      </c>
      <c r="C1596" s="33" t="s">
        <v>33</v>
      </c>
      <c r="D1596" s="33" t="s">
        <v>399</v>
      </c>
      <c r="E1596" s="33" t="s">
        <v>400</v>
      </c>
      <c r="F1596" s="33" t="s">
        <v>411</v>
      </c>
      <c r="G1596" s="33" t="s">
        <v>436</v>
      </c>
      <c r="H1596" s="33" t="s">
        <v>0</v>
      </c>
      <c r="I1596" s="33" t="s">
        <v>79</v>
      </c>
      <c r="J1596" s="33" t="s">
        <v>102</v>
      </c>
      <c r="K1596" s="33" t="s">
        <v>79</v>
      </c>
      <c r="L1596" s="33" t="s">
        <v>39</v>
      </c>
      <c r="M1596" s="33" t="s">
        <v>608</v>
      </c>
      <c r="N1596" s="33">
        <v>24</v>
      </c>
      <c r="P1596" s="33">
        <v>0</v>
      </c>
      <c r="Q1596" s="33">
        <v>36</v>
      </c>
      <c r="S1596" s="33">
        <v>12</v>
      </c>
      <c r="T1596" s="33">
        <v>12</v>
      </c>
      <c r="X1596" s="33">
        <v>12</v>
      </c>
      <c r="AA1596" s="33">
        <v>12</v>
      </c>
    </row>
    <row r="1597" spans="1:27" x14ac:dyDescent="0.3">
      <c r="A1597" s="33" t="str">
        <f t="shared" si="50"/>
        <v>产前</v>
      </c>
      <c r="B1597" s="34" t="str">
        <f t="shared" si="51"/>
        <v>血清学筛查</v>
      </c>
      <c r="C1597" s="33" t="s">
        <v>33</v>
      </c>
      <c r="D1597" s="33" t="s">
        <v>399</v>
      </c>
      <c r="E1597" s="33" t="s">
        <v>400</v>
      </c>
      <c r="F1597" s="33" t="s">
        <v>411</v>
      </c>
      <c r="G1597" s="33" t="s">
        <v>436</v>
      </c>
      <c r="H1597" s="33" t="s">
        <v>0</v>
      </c>
      <c r="I1597" s="33" t="s">
        <v>79</v>
      </c>
      <c r="J1597" s="33" t="s">
        <v>103</v>
      </c>
      <c r="K1597" s="33" t="s">
        <v>79</v>
      </c>
      <c r="L1597" s="33" t="s">
        <v>39</v>
      </c>
      <c r="M1597" s="33" t="s">
        <v>608</v>
      </c>
      <c r="N1597" s="33">
        <v>36.4799995422363</v>
      </c>
      <c r="P1597" s="33">
        <v>0</v>
      </c>
      <c r="Q1597" s="33">
        <v>54.719999313354499</v>
      </c>
      <c r="S1597" s="33">
        <v>18.5</v>
      </c>
      <c r="T1597" s="33">
        <v>18.2399997711182</v>
      </c>
      <c r="X1597" s="33">
        <v>18.5</v>
      </c>
      <c r="AA1597" s="33">
        <v>18.5</v>
      </c>
    </row>
    <row r="1598" spans="1:27" x14ac:dyDescent="0.3">
      <c r="A1598" s="33" t="str">
        <f t="shared" si="50"/>
        <v>产前</v>
      </c>
      <c r="B1598" s="34" t="str">
        <f t="shared" si="51"/>
        <v>血清学筛查</v>
      </c>
      <c r="C1598" s="33" t="s">
        <v>33</v>
      </c>
      <c r="D1598" s="33" t="s">
        <v>399</v>
      </c>
      <c r="E1598" s="33" t="s">
        <v>400</v>
      </c>
      <c r="F1598" s="33" t="s">
        <v>411</v>
      </c>
      <c r="G1598" s="33" t="s">
        <v>436</v>
      </c>
      <c r="H1598" s="33" t="s">
        <v>0</v>
      </c>
      <c r="I1598" s="33" t="s">
        <v>79</v>
      </c>
      <c r="J1598" s="33" t="s">
        <v>81</v>
      </c>
      <c r="K1598" s="33" t="s">
        <v>79</v>
      </c>
      <c r="L1598" s="33" t="s">
        <v>39</v>
      </c>
      <c r="M1598" s="33" t="s">
        <v>608</v>
      </c>
      <c r="N1598" s="33">
        <v>288</v>
      </c>
      <c r="P1598" s="33">
        <v>220.22999572753901</v>
      </c>
      <c r="Q1598" s="33">
        <v>432</v>
      </c>
      <c r="S1598" s="33">
        <v>220.22999572753901</v>
      </c>
      <c r="T1598" s="33">
        <v>144</v>
      </c>
    </row>
    <row r="1599" spans="1:27" x14ac:dyDescent="0.3">
      <c r="A1599" s="33" t="str">
        <f t="shared" si="50"/>
        <v>产前</v>
      </c>
      <c r="B1599" s="34" t="str">
        <f t="shared" si="51"/>
        <v/>
      </c>
      <c r="C1599" s="33" t="s">
        <v>33</v>
      </c>
      <c r="D1599" s="33" t="s">
        <v>399</v>
      </c>
      <c r="E1599" s="33" t="s">
        <v>400</v>
      </c>
      <c r="F1599" s="33" t="s">
        <v>411</v>
      </c>
      <c r="G1599" s="33" t="s">
        <v>436</v>
      </c>
      <c r="H1599" s="33" t="s">
        <v>0</v>
      </c>
      <c r="I1599" s="33" t="s">
        <v>79</v>
      </c>
      <c r="J1599" s="33" t="s">
        <v>104</v>
      </c>
      <c r="K1599" s="33" t="s">
        <v>58</v>
      </c>
      <c r="L1599" s="33" t="s">
        <v>39</v>
      </c>
      <c r="M1599" s="33" t="s">
        <v>608</v>
      </c>
      <c r="N1599" s="33">
        <v>0</v>
      </c>
      <c r="P1599" s="33">
        <v>7.5</v>
      </c>
      <c r="Q1599" s="33">
        <v>5</v>
      </c>
      <c r="S1599" s="33">
        <v>7.5</v>
      </c>
      <c r="T1599" s="33">
        <v>5</v>
      </c>
    </row>
    <row r="1600" spans="1:27" x14ac:dyDescent="0.3">
      <c r="A1600" s="33" t="str">
        <f t="shared" si="50"/>
        <v>产前</v>
      </c>
      <c r="B1600" s="34" t="str">
        <f t="shared" si="51"/>
        <v/>
      </c>
      <c r="C1600" s="33" t="s">
        <v>33</v>
      </c>
      <c r="D1600" s="33" t="s">
        <v>399</v>
      </c>
      <c r="E1600" s="33" t="s">
        <v>400</v>
      </c>
      <c r="F1600" s="33" t="s">
        <v>411</v>
      </c>
      <c r="G1600" s="33" t="s">
        <v>436</v>
      </c>
      <c r="H1600" s="33" t="s">
        <v>0</v>
      </c>
      <c r="I1600" s="33" t="s">
        <v>37</v>
      </c>
      <c r="J1600" s="33" t="s">
        <v>83</v>
      </c>
      <c r="K1600" s="33" t="s">
        <v>58</v>
      </c>
      <c r="L1600" s="33" t="s">
        <v>39</v>
      </c>
      <c r="M1600" s="33" t="s">
        <v>609</v>
      </c>
      <c r="N1600" s="33">
        <v>157.5</v>
      </c>
      <c r="P1600" s="33">
        <v>230.29399108886699</v>
      </c>
      <c r="Q1600" s="33">
        <v>258.75</v>
      </c>
      <c r="S1600" s="33">
        <v>230.29399108886699</v>
      </c>
      <c r="T1600" s="33">
        <v>101.25</v>
      </c>
    </row>
    <row r="1601" spans="1:27" x14ac:dyDescent="0.3">
      <c r="A1601" s="33" t="str">
        <f t="shared" si="50"/>
        <v>产前</v>
      </c>
      <c r="B1601" s="34" t="str">
        <f t="shared" si="51"/>
        <v/>
      </c>
      <c r="C1601" s="33" t="s">
        <v>33</v>
      </c>
      <c r="D1601" s="33" t="s">
        <v>399</v>
      </c>
      <c r="E1601" s="33" t="s">
        <v>400</v>
      </c>
      <c r="F1601" s="33" t="s">
        <v>411</v>
      </c>
      <c r="G1601" s="33" t="s">
        <v>436</v>
      </c>
      <c r="H1601" s="33" t="s">
        <v>0</v>
      </c>
      <c r="I1601" s="33" t="s">
        <v>37</v>
      </c>
      <c r="J1601" s="33" t="s">
        <v>83</v>
      </c>
      <c r="K1601" s="33" t="s">
        <v>58</v>
      </c>
      <c r="L1601" s="33" t="s">
        <v>39</v>
      </c>
      <c r="M1601" s="33" t="s">
        <v>608</v>
      </c>
      <c r="V1601" s="33">
        <v>0</v>
      </c>
    </row>
    <row r="1602" spans="1:27" x14ac:dyDescent="0.3">
      <c r="A1602" s="33" t="str">
        <f t="shared" si="50"/>
        <v>产前</v>
      </c>
      <c r="B1602" s="34" t="str">
        <f t="shared" si="51"/>
        <v>CMA_LDT</v>
      </c>
      <c r="C1602" s="33" t="s">
        <v>33</v>
      </c>
      <c r="D1602" s="33" t="s">
        <v>399</v>
      </c>
      <c r="E1602" s="33" t="s">
        <v>400</v>
      </c>
      <c r="F1602" s="33" t="s">
        <v>411</v>
      </c>
      <c r="G1602" s="33" t="s">
        <v>436</v>
      </c>
      <c r="H1602" s="33" t="s">
        <v>0</v>
      </c>
      <c r="I1602" s="33" t="s">
        <v>37</v>
      </c>
      <c r="J1602" s="33" t="s">
        <v>38</v>
      </c>
      <c r="K1602" s="33" t="s">
        <v>38</v>
      </c>
      <c r="L1602" s="33" t="s">
        <v>39</v>
      </c>
      <c r="M1602" s="33" t="s">
        <v>609</v>
      </c>
      <c r="N1602" s="33">
        <v>179.52000045776401</v>
      </c>
      <c r="P1602" s="33">
        <v>454.83900308608997</v>
      </c>
      <c r="Q1602" s="33">
        <v>299.200000762939</v>
      </c>
      <c r="S1602" s="33">
        <v>454.83900308608997</v>
      </c>
      <c r="T1602" s="33">
        <v>119.68000030517599</v>
      </c>
    </row>
    <row r="1603" spans="1:27" x14ac:dyDescent="0.3">
      <c r="A1603" s="33" t="str">
        <f t="shared" si="50"/>
        <v>产前</v>
      </c>
      <c r="B1603" s="34" t="str">
        <f t="shared" si="51"/>
        <v>CMA_产品类</v>
      </c>
      <c r="C1603" s="33" t="s">
        <v>33</v>
      </c>
      <c r="D1603" s="33" t="s">
        <v>399</v>
      </c>
      <c r="E1603" s="33" t="s">
        <v>400</v>
      </c>
      <c r="F1603" s="33" t="s">
        <v>411</v>
      </c>
      <c r="G1603" s="33" t="s">
        <v>436</v>
      </c>
      <c r="H1603" s="33" t="s">
        <v>0</v>
      </c>
      <c r="I1603" s="33" t="s">
        <v>37</v>
      </c>
      <c r="J1603" s="33" t="s">
        <v>38</v>
      </c>
      <c r="K1603" s="33" t="s">
        <v>38</v>
      </c>
      <c r="L1603" s="33" t="s">
        <v>39</v>
      </c>
      <c r="M1603" s="33" t="s">
        <v>608</v>
      </c>
      <c r="V1603" s="33">
        <v>0</v>
      </c>
    </row>
    <row r="1604" spans="1:27" x14ac:dyDescent="0.3">
      <c r="A1604" s="33" t="str">
        <f t="shared" si="50"/>
        <v>产前</v>
      </c>
      <c r="B1604" s="34" t="str">
        <f t="shared" si="51"/>
        <v/>
      </c>
      <c r="C1604" s="33" t="s">
        <v>33</v>
      </c>
      <c r="D1604" s="33" t="s">
        <v>399</v>
      </c>
      <c r="E1604" s="33" t="s">
        <v>400</v>
      </c>
      <c r="F1604" s="33" t="s">
        <v>411</v>
      </c>
      <c r="G1604" s="33" t="s">
        <v>436</v>
      </c>
      <c r="H1604" s="33" t="s">
        <v>0</v>
      </c>
      <c r="I1604" s="33" t="s">
        <v>37</v>
      </c>
      <c r="J1604" s="33" t="s">
        <v>119</v>
      </c>
      <c r="K1604" s="33" t="s">
        <v>58</v>
      </c>
      <c r="L1604" s="33" t="s">
        <v>39</v>
      </c>
      <c r="M1604" s="33" t="s">
        <v>609</v>
      </c>
      <c r="N1604" s="33">
        <v>14.4000000953674</v>
      </c>
      <c r="Q1604" s="33">
        <v>23.4000000953674</v>
      </c>
      <c r="T1604" s="33">
        <v>9</v>
      </c>
    </row>
    <row r="1605" spans="1:27" x14ac:dyDescent="0.3">
      <c r="A1605" s="33" t="str">
        <f t="shared" si="50"/>
        <v>产前</v>
      </c>
      <c r="B1605" s="34" t="str">
        <f t="shared" si="51"/>
        <v/>
      </c>
      <c r="C1605" s="33" t="s">
        <v>33</v>
      </c>
      <c r="D1605" s="33" t="s">
        <v>399</v>
      </c>
      <c r="E1605" s="33" t="s">
        <v>400</v>
      </c>
      <c r="F1605" s="33" t="s">
        <v>411</v>
      </c>
      <c r="G1605" s="33" t="s">
        <v>436</v>
      </c>
      <c r="H1605" s="33" t="s">
        <v>0</v>
      </c>
      <c r="I1605" s="33" t="s">
        <v>37</v>
      </c>
      <c r="J1605" s="33" t="s">
        <v>119</v>
      </c>
      <c r="K1605" s="33" t="s">
        <v>58</v>
      </c>
      <c r="L1605" s="33" t="s">
        <v>39</v>
      </c>
      <c r="M1605" s="33" t="s">
        <v>608</v>
      </c>
      <c r="V1605" s="33">
        <v>9</v>
      </c>
    </row>
    <row r="1606" spans="1:27" x14ac:dyDescent="0.3">
      <c r="A1606" s="33" t="str">
        <f t="shared" si="50"/>
        <v>产前</v>
      </c>
      <c r="B1606" s="34" t="str">
        <f t="shared" si="51"/>
        <v/>
      </c>
      <c r="C1606" s="33" t="s">
        <v>33</v>
      </c>
      <c r="D1606" s="33" t="s">
        <v>399</v>
      </c>
      <c r="E1606" s="33" t="s">
        <v>400</v>
      </c>
      <c r="F1606" s="33" t="s">
        <v>411</v>
      </c>
      <c r="G1606" s="33" t="s">
        <v>436</v>
      </c>
      <c r="H1606" s="33" t="s">
        <v>0</v>
      </c>
      <c r="I1606" s="33" t="s">
        <v>37</v>
      </c>
      <c r="J1606" s="33" t="s">
        <v>84</v>
      </c>
      <c r="K1606" s="33" t="s">
        <v>58</v>
      </c>
      <c r="L1606" s="33" t="s">
        <v>39</v>
      </c>
      <c r="M1606" s="33" t="s">
        <v>609</v>
      </c>
      <c r="N1606" s="33">
        <v>2</v>
      </c>
      <c r="P1606" s="33">
        <v>3.1049999594688402</v>
      </c>
      <c r="Q1606" s="33">
        <v>3</v>
      </c>
      <c r="S1606" s="33">
        <v>3.1049999594688402</v>
      </c>
      <c r="T1606" s="33">
        <v>1</v>
      </c>
    </row>
    <row r="1607" spans="1:27" x14ac:dyDescent="0.3">
      <c r="A1607" s="33" t="str">
        <f t="shared" si="50"/>
        <v>产前</v>
      </c>
      <c r="B1607" s="34" t="str">
        <f t="shared" si="51"/>
        <v/>
      </c>
      <c r="C1607" s="33" t="s">
        <v>33</v>
      </c>
      <c r="D1607" s="33" t="s">
        <v>399</v>
      </c>
      <c r="E1607" s="33" t="s">
        <v>400</v>
      </c>
      <c r="F1607" s="33" t="s">
        <v>411</v>
      </c>
      <c r="G1607" s="33" t="s">
        <v>436</v>
      </c>
      <c r="H1607" s="33" t="s">
        <v>0</v>
      </c>
      <c r="I1607" s="33" t="s">
        <v>37</v>
      </c>
      <c r="J1607" s="33" t="s">
        <v>106</v>
      </c>
      <c r="K1607" s="33" t="s">
        <v>58</v>
      </c>
      <c r="L1607" s="33" t="s">
        <v>39</v>
      </c>
      <c r="M1607" s="33" t="s">
        <v>609</v>
      </c>
      <c r="N1607" s="33">
        <v>2.5</v>
      </c>
      <c r="Q1607" s="33">
        <v>7.5</v>
      </c>
      <c r="T1607" s="33">
        <v>5</v>
      </c>
    </row>
    <row r="1608" spans="1:27" x14ac:dyDescent="0.3">
      <c r="A1608" s="33" t="str">
        <f t="shared" si="50"/>
        <v>产前</v>
      </c>
      <c r="B1608" s="34" t="str">
        <f t="shared" si="51"/>
        <v/>
      </c>
      <c r="C1608" s="33" t="s">
        <v>33</v>
      </c>
      <c r="D1608" s="33" t="s">
        <v>399</v>
      </c>
      <c r="E1608" s="33" t="s">
        <v>400</v>
      </c>
      <c r="F1608" s="33" t="s">
        <v>411</v>
      </c>
      <c r="G1608" s="33" t="s">
        <v>436</v>
      </c>
      <c r="H1608" s="33" t="s">
        <v>0</v>
      </c>
      <c r="I1608" s="33" t="s">
        <v>41</v>
      </c>
      <c r="J1608" s="33" t="s">
        <v>69</v>
      </c>
      <c r="K1608" s="33" t="s">
        <v>58</v>
      </c>
      <c r="L1608" s="33" t="s">
        <v>39</v>
      </c>
      <c r="M1608" s="33" t="s">
        <v>608</v>
      </c>
      <c r="N1608" s="33">
        <v>0</v>
      </c>
      <c r="P1608" s="33">
        <v>28</v>
      </c>
      <c r="Q1608" s="33">
        <v>13</v>
      </c>
      <c r="S1608" s="33">
        <v>28</v>
      </c>
      <c r="T1608" s="33">
        <v>13</v>
      </c>
    </row>
    <row r="1609" spans="1:27" x14ac:dyDescent="0.3">
      <c r="A1609" s="33" t="str">
        <f t="shared" si="50"/>
        <v>新生儿</v>
      </c>
      <c r="B1609" s="34" t="str">
        <f t="shared" si="51"/>
        <v>常规新筛</v>
      </c>
      <c r="C1609" s="33" t="s">
        <v>33</v>
      </c>
      <c r="D1609" s="33" t="s">
        <v>399</v>
      </c>
      <c r="E1609" s="33" t="s">
        <v>400</v>
      </c>
      <c r="F1609" s="33" t="s">
        <v>411</v>
      </c>
      <c r="G1609" s="33" t="s">
        <v>436</v>
      </c>
      <c r="H1609" s="33" t="s">
        <v>1</v>
      </c>
      <c r="I1609" s="33" t="s">
        <v>60</v>
      </c>
      <c r="J1609" s="33" t="s">
        <v>87</v>
      </c>
      <c r="K1609" s="33" t="s">
        <v>667</v>
      </c>
      <c r="L1609" s="33" t="s">
        <v>39</v>
      </c>
      <c r="M1609" s="33" t="s">
        <v>608</v>
      </c>
      <c r="N1609" s="33">
        <v>215.03999328613301</v>
      </c>
      <c r="P1609" s="33">
        <v>0</v>
      </c>
      <c r="Q1609" s="33">
        <v>322.55998992919899</v>
      </c>
      <c r="S1609" s="33">
        <v>483.83999633789102</v>
      </c>
      <c r="T1609" s="33">
        <v>107.51999664306599</v>
      </c>
      <c r="V1609" s="33">
        <v>483.83999633789102</v>
      </c>
      <c r="X1609" s="33">
        <v>483.83999633789102</v>
      </c>
      <c r="AA1609" s="33">
        <v>483.83999633789102</v>
      </c>
    </row>
    <row r="1610" spans="1:27" x14ac:dyDescent="0.3">
      <c r="A1610" s="33" t="str">
        <f t="shared" si="50"/>
        <v>新生儿</v>
      </c>
      <c r="B1610" s="34" t="str">
        <f t="shared" si="51"/>
        <v>常规新筛</v>
      </c>
      <c r="C1610" s="33" t="s">
        <v>33</v>
      </c>
      <c r="D1610" s="33" t="s">
        <v>399</v>
      </c>
      <c r="E1610" s="33" t="s">
        <v>400</v>
      </c>
      <c r="F1610" s="33" t="s">
        <v>411</v>
      </c>
      <c r="G1610" s="33" t="s">
        <v>436</v>
      </c>
      <c r="H1610" s="33" t="s">
        <v>1</v>
      </c>
      <c r="I1610" s="33" t="s">
        <v>60</v>
      </c>
      <c r="J1610" s="33" t="s">
        <v>88</v>
      </c>
      <c r="K1610" s="33" t="s">
        <v>667</v>
      </c>
      <c r="L1610" s="33" t="s">
        <v>39</v>
      </c>
      <c r="M1610" s="33" t="s">
        <v>608</v>
      </c>
      <c r="N1610" s="33">
        <v>92.160003662109403</v>
      </c>
      <c r="P1610" s="33">
        <v>158.39999771118201</v>
      </c>
      <c r="Q1610" s="33">
        <v>138.24000549316401</v>
      </c>
      <c r="S1610" s="33">
        <v>158.39999771118201</v>
      </c>
      <c r="T1610" s="33">
        <v>46.080001831054702</v>
      </c>
    </row>
    <row r="1611" spans="1:27" x14ac:dyDescent="0.3">
      <c r="A1611" s="33" t="str">
        <f t="shared" si="50"/>
        <v>新生儿</v>
      </c>
      <c r="B1611" s="34" t="str">
        <f t="shared" si="51"/>
        <v>常规新筛</v>
      </c>
      <c r="C1611" s="33" t="s">
        <v>33</v>
      </c>
      <c r="D1611" s="33" t="s">
        <v>399</v>
      </c>
      <c r="E1611" s="33" t="s">
        <v>400</v>
      </c>
      <c r="F1611" s="33" t="s">
        <v>411</v>
      </c>
      <c r="G1611" s="33" t="s">
        <v>436</v>
      </c>
      <c r="H1611" s="33" t="s">
        <v>1</v>
      </c>
      <c r="I1611" s="33" t="s">
        <v>60</v>
      </c>
      <c r="J1611" s="33" t="s">
        <v>89</v>
      </c>
      <c r="K1611" s="33" t="s">
        <v>667</v>
      </c>
      <c r="L1611" s="33" t="s">
        <v>39</v>
      </c>
      <c r="M1611" s="33" t="s">
        <v>608</v>
      </c>
      <c r="N1611" s="33">
        <v>184.32000732421901</v>
      </c>
      <c r="P1611" s="33">
        <v>0</v>
      </c>
      <c r="Q1611" s="33">
        <v>276.48001098632801</v>
      </c>
      <c r="S1611" s="33">
        <v>138.24000549316401</v>
      </c>
      <c r="T1611" s="33">
        <v>92.160003662109403</v>
      </c>
      <c r="V1611" s="33">
        <v>414.72000122070301</v>
      </c>
      <c r="X1611" s="33">
        <v>138.24000549316401</v>
      </c>
      <c r="AA1611" s="33">
        <v>138.24000549316401</v>
      </c>
    </row>
    <row r="1612" spans="1:27" x14ac:dyDescent="0.3">
      <c r="A1612" s="33" t="str">
        <f t="shared" si="50"/>
        <v>新生儿</v>
      </c>
      <c r="B1612" s="34" t="str">
        <f t="shared" si="51"/>
        <v>常规新筛</v>
      </c>
      <c r="C1612" s="33" t="s">
        <v>33</v>
      </c>
      <c r="D1612" s="33" t="s">
        <v>399</v>
      </c>
      <c r="E1612" s="33" t="s">
        <v>400</v>
      </c>
      <c r="F1612" s="33" t="s">
        <v>411</v>
      </c>
      <c r="G1612" s="33" t="s">
        <v>436</v>
      </c>
      <c r="H1612" s="33" t="s">
        <v>1</v>
      </c>
      <c r="I1612" s="33" t="s">
        <v>60</v>
      </c>
      <c r="J1612" s="33" t="s">
        <v>90</v>
      </c>
      <c r="K1612" s="33" t="s">
        <v>667</v>
      </c>
      <c r="L1612" s="33" t="s">
        <v>39</v>
      </c>
      <c r="M1612" s="33" t="s">
        <v>608</v>
      </c>
      <c r="N1612" s="33">
        <v>53.759998321533203</v>
      </c>
      <c r="P1612" s="33">
        <v>0</v>
      </c>
      <c r="Q1612" s="33">
        <v>80.639997482299805</v>
      </c>
      <c r="S1612" s="33">
        <v>330.739013671875</v>
      </c>
      <c r="T1612" s="33">
        <v>26.879999160766602</v>
      </c>
      <c r="V1612" s="33">
        <v>120.959999084473</v>
      </c>
      <c r="X1612" s="33">
        <v>330.739013671875</v>
      </c>
      <c r="AA1612" s="33">
        <v>330.739013671875</v>
      </c>
    </row>
    <row r="1613" spans="1:27" x14ac:dyDescent="0.3">
      <c r="A1613" s="33" t="str">
        <f t="shared" si="50"/>
        <v>新生儿</v>
      </c>
      <c r="B1613" s="34" t="str">
        <f t="shared" si="51"/>
        <v/>
      </c>
      <c r="C1613" s="33" t="s">
        <v>33</v>
      </c>
      <c r="D1613" s="33" t="s">
        <v>399</v>
      </c>
      <c r="E1613" s="33" t="s">
        <v>400</v>
      </c>
      <c r="F1613" s="33" t="s">
        <v>411</v>
      </c>
      <c r="G1613" s="33" t="s">
        <v>436</v>
      </c>
      <c r="H1613" s="33" t="s">
        <v>1</v>
      </c>
      <c r="I1613" s="33" t="s">
        <v>60</v>
      </c>
      <c r="J1613" s="33" t="s">
        <v>191</v>
      </c>
      <c r="K1613" s="33" t="s">
        <v>58</v>
      </c>
      <c r="L1613" s="33" t="s">
        <v>39</v>
      </c>
      <c r="M1613" s="33" t="s">
        <v>608</v>
      </c>
      <c r="N1613" s="33">
        <v>7.2000000476837203</v>
      </c>
      <c r="Q1613" s="33">
        <v>7.2000000476837203</v>
      </c>
    </row>
    <row r="1614" spans="1:27" x14ac:dyDescent="0.3">
      <c r="A1614" s="33" t="str">
        <f t="shared" si="50"/>
        <v>新生儿</v>
      </c>
      <c r="B1614" s="34" t="str">
        <f t="shared" si="51"/>
        <v>代谢病诊断</v>
      </c>
      <c r="C1614" s="33" t="s">
        <v>33</v>
      </c>
      <c r="D1614" s="33" t="s">
        <v>399</v>
      </c>
      <c r="E1614" s="33" t="s">
        <v>400</v>
      </c>
      <c r="F1614" s="33" t="s">
        <v>411</v>
      </c>
      <c r="G1614" s="33" t="s">
        <v>436</v>
      </c>
      <c r="H1614" s="33" t="s">
        <v>1</v>
      </c>
      <c r="I1614" s="33" t="s">
        <v>95</v>
      </c>
      <c r="J1614" s="33" t="s">
        <v>96</v>
      </c>
      <c r="K1614" s="33" t="s">
        <v>587</v>
      </c>
      <c r="L1614" s="33" t="s">
        <v>39</v>
      </c>
      <c r="M1614" s="33" t="s">
        <v>609</v>
      </c>
      <c r="N1614" s="33">
        <v>75</v>
      </c>
      <c r="Q1614" s="33">
        <v>112.5</v>
      </c>
      <c r="T1614" s="33">
        <v>37.5</v>
      </c>
    </row>
    <row r="1615" spans="1:27" x14ac:dyDescent="0.3">
      <c r="A1615" s="33" t="str">
        <f t="shared" si="50"/>
        <v>服务类</v>
      </c>
      <c r="B1615" s="34" t="str">
        <f t="shared" si="51"/>
        <v/>
      </c>
      <c r="C1615" s="33" t="s">
        <v>33</v>
      </c>
      <c r="D1615" s="33" t="s">
        <v>399</v>
      </c>
      <c r="E1615" s="33" t="s">
        <v>400</v>
      </c>
      <c r="F1615" s="33" t="s">
        <v>411</v>
      </c>
      <c r="G1615" s="33" t="s">
        <v>436</v>
      </c>
      <c r="H1615" s="33" t="s">
        <v>54</v>
      </c>
      <c r="I1615" s="33" t="s">
        <v>75</v>
      </c>
      <c r="J1615" s="33" t="s">
        <v>75</v>
      </c>
      <c r="K1615" s="33" t="s">
        <v>58</v>
      </c>
      <c r="L1615" s="33" t="s">
        <v>39</v>
      </c>
      <c r="M1615" s="33" t="s">
        <v>54</v>
      </c>
      <c r="N1615" s="33">
        <v>20</v>
      </c>
      <c r="P1615" s="33">
        <v>10.125</v>
      </c>
      <c r="Q1615" s="33">
        <v>30</v>
      </c>
      <c r="S1615" s="33">
        <v>45.695000112056697</v>
      </c>
      <c r="T1615" s="33">
        <v>10</v>
      </c>
      <c r="X1615" s="33">
        <v>25.245000302791599</v>
      </c>
      <c r="Z1615" s="33">
        <v>10.324999809265099</v>
      </c>
      <c r="AA1615" s="33">
        <v>35.570000112056697</v>
      </c>
    </row>
    <row r="1616" spans="1:27" x14ac:dyDescent="0.3">
      <c r="A1616" s="33" t="str">
        <f t="shared" si="50"/>
        <v>产前</v>
      </c>
      <c r="B1616" s="34" t="str">
        <f t="shared" si="51"/>
        <v/>
      </c>
      <c r="C1616" s="33" t="s">
        <v>33</v>
      </c>
      <c r="D1616" s="33" t="s">
        <v>399</v>
      </c>
      <c r="E1616" s="33" t="s">
        <v>400</v>
      </c>
      <c r="F1616" s="33" t="s">
        <v>437</v>
      </c>
      <c r="G1616" s="33" t="s">
        <v>438</v>
      </c>
      <c r="H1616" s="33" t="s">
        <v>0</v>
      </c>
      <c r="I1616" s="33" t="s">
        <v>45</v>
      </c>
      <c r="J1616" s="33" t="s">
        <v>46</v>
      </c>
      <c r="K1616" s="33" t="s">
        <v>58</v>
      </c>
      <c r="L1616" s="33" t="s">
        <v>39</v>
      </c>
      <c r="M1616" s="33" t="s">
        <v>608</v>
      </c>
      <c r="P1616" s="33">
        <v>1.20000004768372</v>
      </c>
      <c r="S1616" s="33">
        <v>13.3499999046326</v>
      </c>
      <c r="W1616" s="33">
        <v>12.149999856948901</v>
      </c>
      <c r="AA1616" s="33">
        <v>12.149999856948901</v>
      </c>
    </row>
    <row r="1617" spans="1:27" x14ac:dyDescent="0.3">
      <c r="A1617" s="33" t="str">
        <f t="shared" si="50"/>
        <v>产前</v>
      </c>
      <c r="B1617" s="34" t="str">
        <f t="shared" si="51"/>
        <v>血清学筛查</v>
      </c>
      <c r="C1617" s="33" t="s">
        <v>33</v>
      </c>
      <c r="D1617" s="33" t="s">
        <v>399</v>
      </c>
      <c r="E1617" s="33" t="s">
        <v>400</v>
      </c>
      <c r="F1617" s="33" t="s">
        <v>437</v>
      </c>
      <c r="G1617" s="33" t="s">
        <v>438</v>
      </c>
      <c r="H1617" s="33" t="s">
        <v>0</v>
      </c>
      <c r="I1617" s="33" t="s">
        <v>79</v>
      </c>
      <c r="J1617" s="33" t="s">
        <v>80</v>
      </c>
      <c r="K1617" s="33" t="s">
        <v>79</v>
      </c>
      <c r="L1617" s="33" t="s">
        <v>39</v>
      </c>
      <c r="M1617" s="33" t="s">
        <v>608</v>
      </c>
      <c r="N1617" s="33">
        <v>112.31999969482401</v>
      </c>
      <c r="P1617" s="33">
        <v>0</v>
      </c>
      <c r="Q1617" s="33">
        <v>168.47999954223599</v>
      </c>
      <c r="S1617" s="33">
        <v>141.03999328613301</v>
      </c>
      <c r="T1617" s="33">
        <v>56.159999847412102</v>
      </c>
      <c r="V1617" s="33">
        <v>115.199996948242</v>
      </c>
      <c r="W1617" s="33">
        <v>141.03999328613301</v>
      </c>
      <c r="AA1617" s="33">
        <v>141.03999328613301</v>
      </c>
    </row>
    <row r="1618" spans="1:27" x14ac:dyDescent="0.3">
      <c r="A1618" s="33" t="str">
        <f t="shared" si="50"/>
        <v>产前</v>
      </c>
      <c r="B1618" s="34" t="str">
        <f t="shared" si="51"/>
        <v>血清学筛查</v>
      </c>
      <c r="C1618" s="33" t="s">
        <v>33</v>
      </c>
      <c r="D1618" s="33" t="s">
        <v>399</v>
      </c>
      <c r="E1618" s="33" t="s">
        <v>400</v>
      </c>
      <c r="F1618" s="33" t="s">
        <v>437</v>
      </c>
      <c r="G1618" s="33" t="s">
        <v>438</v>
      </c>
      <c r="H1618" s="33" t="s">
        <v>0</v>
      </c>
      <c r="I1618" s="33" t="s">
        <v>79</v>
      </c>
      <c r="J1618" s="33" t="s">
        <v>81</v>
      </c>
      <c r="K1618" s="33" t="s">
        <v>79</v>
      </c>
      <c r="L1618" s="33" t="s">
        <v>39</v>
      </c>
      <c r="M1618" s="33" t="s">
        <v>608</v>
      </c>
      <c r="N1618" s="33">
        <v>78.620002746582003</v>
      </c>
      <c r="P1618" s="33">
        <v>0</v>
      </c>
      <c r="Q1618" s="33">
        <v>117.930004119873</v>
      </c>
      <c r="S1618" s="33">
        <v>92.986000061035199</v>
      </c>
      <c r="T1618" s="33">
        <v>39.310001373291001</v>
      </c>
      <c r="V1618" s="33">
        <v>76.610000610351605</v>
      </c>
      <c r="W1618" s="33">
        <v>92.986000061035199</v>
      </c>
      <c r="AA1618" s="33">
        <v>92.986000061035199</v>
      </c>
    </row>
    <row r="1619" spans="1:27" x14ac:dyDescent="0.3">
      <c r="A1619" s="33" t="str">
        <f t="shared" si="50"/>
        <v>产前</v>
      </c>
      <c r="B1619" s="34" t="str">
        <f t="shared" si="51"/>
        <v/>
      </c>
      <c r="C1619" s="33" t="s">
        <v>33</v>
      </c>
      <c r="D1619" s="33" t="s">
        <v>399</v>
      </c>
      <c r="E1619" s="33" t="s">
        <v>400</v>
      </c>
      <c r="F1619" s="33" t="s">
        <v>437</v>
      </c>
      <c r="G1619" s="33" t="s">
        <v>438</v>
      </c>
      <c r="H1619" s="33" t="s">
        <v>0</v>
      </c>
      <c r="I1619" s="33" t="s">
        <v>79</v>
      </c>
      <c r="J1619" s="33" t="s">
        <v>82</v>
      </c>
      <c r="K1619" s="33" t="s">
        <v>58</v>
      </c>
      <c r="L1619" s="33" t="s">
        <v>39</v>
      </c>
      <c r="M1619" s="33" t="s">
        <v>608</v>
      </c>
      <c r="N1619" s="33">
        <v>1.70000004768372</v>
      </c>
      <c r="Q1619" s="33">
        <v>1.70000004768372</v>
      </c>
    </row>
    <row r="1620" spans="1:27" x14ac:dyDescent="0.3">
      <c r="A1620" s="33" t="str">
        <f t="shared" si="50"/>
        <v>产前</v>
      </c>
      <c r="B1620" s="34" t="str">
        <f t="shared" si="51"/>
        <v/>
      </c>
      <c r="C1620" s="33" t="s">
        <v>33</v>
      </c>
      <c r="D1620" s="33" t="s">
        <v>399</v>
      </c>
      <c r="E1620" s="33" t="s">
        <v>400</v>
      </c>
      <c r="F1620" s="33" t="s">
        <v>437</v>
      </c>
      <c r="G1620" s="33" t="s">
        <v>438</v>
      </c>
      <c r="H1620" s="33" t="s">
        <v>0</v>
      </c>
      <c r="I1620" s="33" t="s">
        <v>37</v>
      </c>
      <c r="J1620" s="33" t="s">
        <v>119</v>
      </c>
      <c r="K1620" s="33" t="s">
        <v>58</v>
      </c>
      <c r="L1620" s="33" t="s">
        <v>39</v>
      </c>
      <c r="M1620" s="33" t="s">
        <v>609</v>
      </c>
      <c r="N1620" s="33">
        <v>12.5999999046326</v>
      </c>
      <c r="Q1620" s="33">
        <v>21.5999999046326</v>
      </c>
      <c r="T1620" s="33">
        <v>9</v>
      </c>
    </row>
    <row r="1621" spans="1:27" x14ac:dyDescent="0.3">
      <c r="A1621" s="33" t="str">
        <f t="shared" si="50"/>
        <v>产前</v>
      </c>
      <c r="B1621" s="34" t="str">
        <f t="shared" si="51"/>
        <v/>
      </c>
      <c r="C1621" s="33" t="s">
        <v>33</v>
      </c>
      <c r="D1621" s="33" t="s">
        <v>399</v>
      </c>
      <c r="E1621" s="33" t="s">
        <v>400</v>
      </c>
      <c r="F1621" s="33" t="s">
        <v>437</v>
      </c>
      <c r="G1621" s="33" t="s">
        <v>438</v>
      </c>
      <c r="H1621" s="33" t="s">
        <v>0</v>
      </c>
      <c r="I1621" s="33" t="s">
        <v>37</v>
      </c>
      <c r="J1621" s="33" t="s">
        <v>119</v>
      </c>
      <c r="K1621" s="33" t="s">
        <v>58</v>
      </c>
      <c r="L1621" s="33" t="s">
        <v>39</v>
      </c>
      <c r="M1621" s="33" t="s">
        <v>608</v>
      </c>
      <c r="V1621" s="33">
        <v>9</v>
      </c>
    </row>
    <row r="1622" spans="1:27" x14ac:dyDescent="0.3">
      <c r="A1622" s="33" t="str">
        <f t="shared" si="50"/>
        <v>产前</v>
      </c>
      <c r="B1622" s="34" t="str">
        <f t="shared" si="51"/>
        <v/>
      </c>
      <c r="C1622" s="33" t="s">
        <v>33</v>
      </c>
      <c r="D1622" s="33" t="s">
        <v>399</v>
      </c>
      <c r="E1622" s="33" t="s">
        <v>400</v>
      </c>
      <c r="F1622" s="33" t="s">
        <v>437</v>
      </c>
      <c r="G1622" s="33" t="s">
        <v>438</v>
      </c>
      <c r="H1622" s="33" t="s">
        <v>0</v>
      </c>
      <c r="I1622" s="33" t="s">
        <v>41</v>
      </c>
      <c r="J1622" s="33" t="s">
        <v>69</v>
      </c>
      <c r="K1622" s="33" t="s">
        <v>58</v>
      </c>
      <c r="L1622" s="33" t="s">
        <v>39</v>
      </c>
      <c r="M1622" s="33" t="s">
        <v>608</v>
      </c>
      <c r="N1622" s="33">
        <v>11</v>
      </c>
      <c r="P1622" s="33">
        <v>35</v>
      </c>
      <c r="Q1622" s="33">
        <v>16.5</v>
      </c>
      <c r="S1622" s="33">
        <v>35</v>
      </c>
      <c r="T1622" s="33">
        <v>5.5</v>
      </c>
    </row>
    <row r="1623" spans="1:27" x14ac:dyDescent="0.3">
      <c r="A1623" s="33" t="str">
        <f t="shared" si="50"/>
        <v>新生儿</v>
      </c>
      <c r="B1623" s="34" t="str">
        <f t="shared" si="51"/>
        <v>代谢病诊断</v>
      </c>
      <c r="C1623" s="33" t="s">
        <v>33</v>
      </c>
      <c r="D1623" s="33" t="s">
        <v>399</v>
      </c>
      <c r="E1623" s="33" t="s">
        <v>400</v>
      </c>
      <c r="F1623" s="33" t="s">
        <v>437</v>
      </c>
      <c r="G1623" s="33" t="s">
        <v>438</v>
      </c>
      <c r="H1623" s="33" t="s">
        <v>1</v>
      </c>
      <c r="I1623" s="33" t="s">
        <v>95</v>
      </c>
      <c r="J1623" s="33" t="s">
        <v>96</v>
      </c>
      <c r="K1623" s="33" t="s">
        <v>587</v>
      </c>
      <c r="L1623" s="33" t="s">
        <v>39</v>
      </c>
      <c r="M1623" s="33" t="s">
        <v>609</v>
      </c>
      <c r="N1623" s="33">
        <v>10</v>
      </c>
      <c r="Q1623" s="33">
        <v>35</v>
      </c>
      <c r="T1623" s="33">
        <v>25</v>
      </c>
    </row>
    <row r="1624" spans="1:27" x14ac:dyDescent="0.3">
      <c r="A1624" s="33" t="str">
        <f t="shared" si="50"/>
        <v>新生儿</v>
      </c>
      <c r="B1624" s="34" t="str">
        <f t="shared" si="51"/>
        <v>常规新筛</v>
      </c>
      <c r="C1624" s="33" t="s">
        <v>33</v>
      </c>
      <c r="D1624" s="33" t="s">
        <v>399</v>
      </c>
      <c r="E1624" s="33" t="s">
        <v>400</v>
      </c>
      <c r="F1624" s="33" t="s">
        <v>437</v>
      </c>
      <c r="G1624" s="33" t="s">
        <v>439</v>
      </c>
      <c r="H1624" s="33" t="s">
        <v>1</v>
      </c>
      <c r="I1624" s="33" t="s">
        <v>60</v>
      </c>
      <c r="J1624" s="33" t="s">
        <v>87</v>
      </c>
      <c r="K1624" s="33" t="s">
        <v>667</v>
      </c>
      <c r="L1624" s="33" t="s">
        <v>39</v>
      </c>
      <c r="M1624" s="33" t="s">
        <v>608</v>
      </c>
      <c r="N1624" s="33">
        <v>58.880001068115199</v>
      </c>
      <c r="P1624" s="33">
        <v>0</v>
      </c>
      <c r="Q1624" s="33">
        <v>88.320001602172894</v>
      </c>
      <c r="S1624" s="33">
        <v>53.040000915527301</v>
      </c>
      <c r="T1624" s="33">
        <v>29.440000534057599</v>
      </c>
      <c r="V1624" s="33">
        <v>55.200000762939503</v>
      </c>
      <c r="X1624" s="33">
        <v>53.040000915527301</v>
      </c>
      <c r="AA1624" s="33">
        <v>53.040000915527301</v>
      </c>
    </row>
    <row r="1625" spans="1:27" x14ac:dyDescent="0.3">
      <c r="A1625" s="33" t="str">
        <f t="shared" si="50"/>
        <v>新生儿</v>
      </c>
      <c r="B1625" s="34" t="str">
        <f t="shared" si="51"/>
        <v>常规新筛</v>
      </c>
      <c r="C1625" s="33" t="s">
        <v>33</v>
      </c>
      <c r="D1625" s="33" t="s">
        <v>399</v>
      </c>
      <c r="E1625" s="33" t="s">
        <v>400</v>
      </c>
      <c r="F1625" s="33" t="s">
        <v>437</v>
      </c>
      <c r="G1625" s="33" t="s">
        <v>439</v>
      </c>
      <c r="H1625" s="33" t="s">
        <v>1</v>
      </c>
      <c r="I1625" s="33" t="s">
        <v>60</v>
      </c>
      <c r="J1625" s="33" t="s">
        <v>88</v>
      </c>
      <c r="K1625" s="33" t="s">
        <v>667</v>
      </c>
      <c r="L1625" s="33" t="s">
        <v>39</v>
      </c>
      <c r="M1625" s="33" t="s">
        <v>608</v>
      </c>
      <c r="N1625" s="33">
        <v>28.159999847412099</v>
      </c>
      <c r="P1625" s="33">
        <v>20.399999618530298</v>
      </c>
      <c r="Q1625" s="33">
        <v>42.2399997711182</v>
      </c>
      <c r="S1625" s="33">
        <v>20.399999618530298</v>
      </c>
      <c r="T1625" s="33">
        <v>14.079999923706101</v>
      </c>
    </row>
    <row r="1626" spans="1:27" x14ac:dyDescent="0.3">
      <c r="A1626" s="33" t="str">
        <f t="shared" si="50"/>
        <v>新生儿</v>
      </c>
      <c r="B1626" s="34" t="str">
        <f t="shared" si="51"/>
        <v>常规新筛</v>
      </c>
      <c r="C1626" s="33" t="s">
        <v>33</v>
      </c>
      <c r="D1626" s="33" t="s">
        <v>399</v>
      </c>
      <c r="E1626" s="33" t="s">
        <v>400</v>
      </c>
      <c r="F1626" s="33" t="s">
        <v>437</v>
      </c>
      <c r="G1626" s="33" t="s">
        <v>439</v>
      </c>
      <c r="H1626" s="33" t="s">
        <v>1</v>
      </c>
      <c r="I1626" s="33" t="s">
        <v>60</v>
      </c>
      <c r="J1626" s="33" t="s">
        <v>89</v>
      </c>
      <c r="K1626" s="33" t="s">
        <v>667</v>
      </c>
      <c r="L1626" s="33" t="s">
        <v>39</v>
      </c>
      <c r="M1626" s="33" t="s">
        <v>608</v>
      </c>
      <c r="N1626" s="33">
        <v>22.559999465942401</v>
      </c>
      <c r="P1626" s="33">
        <v>0</v>
      </c>
      <c r="Q1626" s="33">
        <v>31.579999923706101</v>
      </c>
      <c r="S1626" s="33">
        <v>22.440000534057599</v>
      </c>
      <c r="T1626" s="33">
        <v>9.0200004577636701</v>
      </c>
      <c r="Y1626" s="33">
        <v>22.440000534057599</v>
      </c>
      <c r="AA1626" s="33">
        <v>22.440000534057599</v>
      </c>
    </row>
    <row r="1627" spans="1:27" x14ac:dyDescent="0.3">
      <c r="A1627" s="33" t="str">
        <f t="shared" si="50"/>
        <v>新生儿</v>
      </c>
      <c r="B1627" s="34" t="str">
        <f t="shared" si="51"/>
        <v>常规新筛</v>
      </c>
      <c r="C1627" s="33" t="s">
        <v>33</v>
      </c>
      <c r="D1627" s="33" t="s">
        <v>399</v>
      </c>
      <c r="E1627" s="33" t="s">
        <v>400</v>
      </c>
      <c r="F1627" s="33" t="s">
        <v>437</v>
      </c>
      <c r="G1627" s="33" t="s">
        <v>439</v>
      </c>
      <c r="H1627" s="33" t="s">
        <v>1</v>
      </c>
      <c r="I1627" s="33" t="s">
        <v>60</v>
      </c>
      <c r="J1627" s="33" t="s">
        <v>90</v>
      </c>
      <c r="K1627" s="33" t="s">
        <v>667</v>
      </c>
      <c r="L1627" s="33" t="s">
        <v>39</v>
      </c>
      <c r="M1627" s="33" t="s">
        <v>608</v>
      </c>
      <c r="N1627" s="33">
        <v>40.959999084472699</v>
      </c>
      <c r="P1627" s="33">
        <v>38.759998321533203</v>
      </c>
      <c r="Q1627" s="33">
        <v>61.439998626708999</v>
      </c>
      <c r="S1627" s="33">
        <v>38.759998321533203</v>
      </c>
      <c r="T1627" s="33">
        <v>20.4799995422363</v>
      </c>
    </row>
    <row r="1628" spans="1:27" x14ac:dyDescent="0.3">
      <c r="A1628" s="33" t="str">
        <f t="shared" si="50"/>
        <v>新生儿</v>
      </c>
      <c r="B1628" s="34" t="str">
        <f t="shared" si="51"/>
        <v/>
      </c>
      <c r="C1628" s="33" t="s">
        <v>33</v>
      </c>
      <c r="D1628" s="33" t="s">
        <v>399</v>
      </c>
      <c r="E1628" s="33" t="s">
        <v>400</v>
      </c>
      <c r="F1628" s="33" t="s">
        <v>437</v>
      </c>
      <c r="G1628" s="33" t="s">
        <v>439</v>
      </c>
      <c r="H1628" s="33" t="s">
        <v>1</v>
      </c>
      <c r="I1628" s="33" t="s">
        <v>60</v>
      </c>
      <c r="J1628" s="33" t="s">
        <v>191</v>
      </c>
      <c r="K1628" s="33" t="s">
        <v>58</v>
      </c>
      <c r="L1628" s="33" t="s">
        <v>39</v>
      </c>
      <c r="M1628" s="33" t="s">
        <v>608</v>
      </c>
      <c r="N1628" s="33">
        <v>1.80000007152557</v>
      </c>
      <c r="P1628" s="33">
        <v>0</v>
      </c>
      <c r="Q1628" s="33">
        <v>1.80000007152557</v>
      </c>
      <c r="S1628" s="33">
        <v>1.12000000476837</v>
      </c>
      <c r="V1628" s="33">
        <v>1.20000004768372</v>
      </c>
      <c r="X1628" s="33">
        <v>1.12000000476837</v>
      </c>
      <c r="AA1628" s="33">
        <v>1.12000000476837</v>
      </c>
    </row>
    <row r="1629" spans="1:27" x14ac:dyDescent="0.3">
      <c r="A1629" s="33" t="str">
        <f t="shared" si="50"/>
        <v>新生儿</v>
      </c>
      <c r="B1629" s="34" t="str">
        <f t="shared" si="51"/>
        <v>MSMS</v>
      </c>
      <c r="C1629" s="33" t="s">
        <v>33</v>
      </c>
      <c r="D1629" s="33" t="s">
        <v>399</v>
      </c>
      <c r="E1629" s="33" t="s">
        <v>400</v>
      </c>
      <c r="F1629" s="33" t="s">
        <v>437</v>
      </c>
      <c r="G1629" s="33" t="s">
        <v>439</v>
      </c>
      <c r="H1629" s="33" t="s">
        <v>1</v>
      </c>
      <c r="I1629" s="33" t="s">
        <v>47</v>
      </c>
      <c r="J1629" s="33" t="s">
        <v>48</v>
      </c>
      <c r="K1629" s="33" t="s">
        <v>591</v>
      </c>
      <c r="L1629" s="33" t="s">
        <v>39</v>
      </c>
      <c r="M1629" s="33" t="s">
        <v>608</v>
      </c>
      <c r="N1629" s="33">
        <v>281.60000610351602</v>
      </c>
      <c r="Q1629" s="33">
        <v>422.40000915527298</v>
      </c>
      <c r="T1629" s="33">
        <v>140.80000305175801</v>
      </c>
      <c r="V1629" s="33">
        <v>264</v>
      </c>
    </row>
    <row r="1630" spans="1:27" x14ac:dyDescent="0.3">
      <c r="A1630" s="33" t="str">
        <f t="shared" si="50"/>
        <v>新生儿</v>
      </c>
      <c r="B1630" s="34" t="str">
        <f t="shared" si="51"/>
        <v/>
      </c>
      <c r="C1630" s="33" t="s">
        <v>33</v>
      </c>
      <c r="D1630" s="33" t="s">
        <v>399</v>
      </c>
      <c r="E1630" s="33" t="s">
        <v>400</v>
      </c>
      <c r="F1630" s="33" t="s">
        <v>437</v>
      </c>
      <c r="G1630" s="33" t="s">
        <v>439</v>
      </c>
      <c r="H1630" s="33" t="s">
        <v>1</v>
      </c>
      <c r="I1630" s="33" t="s">
        <v>95</v>
      </c>
      <c r="J1630" s="33" t="s">
        <v>144</v>
      </c>
      <c r="K1630" s="33" t="s">
        <v>58</v>
      </c>
      <c r="L1630" s="33" t="s">
        <v>39</v>
      </c>
      <c r="M1630" s="33" t="s">
        <v>608</v>
      </c>
      <c r="N1630" s="33">
        <v>17.280000686645501</v>
      </c>
      <c r="Q1630" s="33">
        <v>17.280000686645501</v>
      </c>
    </row>
    <row r="1631" spans="1:27" x14ac:dyDescent="0.3">
      <c r="A1631" s="33" t="str">
        <f t="shared" si="50"/>
        <v>产前</v>
      </c>
      <c r="B1631" s="34" t="str">
        <f t="shared" si="51"/>
        <v/>
      </c>
      <c r="C1631" s="33" t="s">
        <v>33</v>
      </c>
      <c r="D1631" s="33" t="s">
        <v>399</v>
      </c>
      <c r="E1631" s="33" t="s">
        <v>400</v>
      </c>
      <c r="F1631" s="33" t="s">
        <v>424</v>
      </c>
      <c r="G1631" s="33" t="s">
        <v>440</v>
      </c>
      <c r="H1631" s="33" t="s">
        <v>0</v>
      </c>
      <c r="I1631" s="33" t="s">
        <v>45</v>
      </c>
      <c r="J1631" s="33" t="s">
        <v>46</v>
      </c>
      <c r="K1631" s="33" t="s">
        <v>58</v>
      </c>
      <c r="L1631" s="33" t="s">
        <v>39</v>
      </c>
      <c r="M1631" s="33" t="s">
        <v>608</v>
      </c>
      <c r="P1631" s="33">
        <v>2</v>
      </c>
      <c r="S1631" s="33">
        <v>2</v>
      </c>
    </row>
    <row r="1632" spans="1:27" x14ac:dyDescent="0.3">
      <c r="A1632" s="33" t="str">
        <f t="shared" si="50"/>
        <v>产前</v>
      </c>
      <c r="B1632" s="34" t="str">
        <f t="shared" si="51"/>
        <v>血清学筛查</v>
      </c>
      <c r="C1632" s="33" t="s">
        <v>33</v>
      </c>
      <c r="D1632" s="33" t="s">
        <v>399</v>
      </c>
      <c r="E1632" s="33" t="s">
        <v>400</v>
      </c>
      <c r="F1632" s="33" t="s">
        <v>424</v>
      </c>
      <c r="G1632" s="33" t="s">
        <v>440</v>
      </c>
      <c r="H1632" s="33" t="s">
        <v>0</v>
      </c>
      <c r="I1632" s="33" t="s">
        <v>79</v>
      </c>
      <c r="J1632" s="33" t="s">
        <v>80</v>
      </c>
      <c r="K1632" s="33" t="s">
        <v>79</v>
      </c>
      <c r="L1632" s="33" t="s">
        <v>39</v>
      </c>
      <c r="M1632" s="33" t="s">
        <v>608</v>
      </c>
      <c r="N1632" s="33">
        <v>15.3599996566772</v>
      </c>
      <c r="Q1632" s="33">
        <v>23.039999485015901</v>
      </c>
      <c r="T1632" s="33">
        <v>7.6799998283386204</v>
      </c>
      <c r="V1632" s="33">
        <v>3.8399999141693102</v>
      </c>
    </row>
    <row r="1633" spans="1:27" x14ac:dyDescent="0.3">
      <c r="A1633" s="33" t="str">
        <f t="shared" si="50"/>
        <v>产前</v>
      </c>
      <c r="B1633" s="34" t="str">
        <f t="shared" si="51"/>
        <v>血清学筛查</v>
      </c>
      <c r="C1633" s="33" t="s">
        <v>33</v>
      </c>
      <c r="D1633" s="33" t="s">
        <v>399</v>
      </c>
      <c r="E1633" s="33" t="s">
        <v>400</v>
      </c>
      <c r="F1633" s="33" t="s">
        <v>424</v>
      </c>
      <c r="G1633" s="33" t="s">
        <v>440</v>
      </c>
      <c r="H1633" s="33" t="s">
        <v>0</v>
      </c>
      <c r="I1633" s="33" t="s">
        <v>79</v>
      </c>
      <c r="J1633" s="33" t="s">
        <v>102</v>
      </c>
      <c r="K1633" s="33" t="s">
        <v>79</v>
      </c>
      <c r="L1633" s="33" t="s">
        <v>39</v>
      </c>
      <c r="M1633" s="33" t="s">
        <v>608</v>
      </c>
      <c r="N1633" s="33">
        <v>3.8399999141693102</v>
      </c>
      <c r="Q1633" s="33">
        <v>5.7599998712539699</v>
      </c>
      <c r="T1633" s="33">
        <v>1.91999995708466</v>
      </c>
    </row>
    <row r="1634" spans="1:27" x14ac:dyDescent="0.3">
      <c r="A1634" s="33" t="str">
        <f t="shared" si="50"/>
        <v>产前</v>
      </c>
      <c r="B1634" s="34" t="str">
        <f t="shared" si="51"/>
        <v>血清学筛查</v>
      </c>
      <c r="C1634" s="33" t="s">
        <v>33</v>
      </c>
      <c r="D1634" s="33" t="s">
        <v>399</v>
      </c>
      <c r="E1634" s="33" t="s">
        <v>400</v>
      </c>
      <c r="F1634" s="33" t="s">
        <v>424</v>
      </c>
      <c r="G1634" s="33" t="s">
        <v>440</v>
      </c>
      <c r="H1634" s="33" t="s">
        <v>0</v>
      </c>
      <c r="I1634" s="33" t="s">
        <v>79</v>
      </c>
      <c r="J1634" s="33" t="s">
        <v>103</v>
      </c>
      <c r="K1634" s="33" t="s">
        <v>79</v>
      </c>
      <c r="L1634" s="33" t="s">
        <v>39</v>
      </c>
      <c r="M1634" s="33" t="s">
        <v>608</v>
      </c>
      <c r="N1634" s="33">
        <v>6.1399998664856001</v>
      </c>
      <c r="Q1634" s="33">
        <v>9.20999979972839</v>
      </c>
      <c r="T1634" s="33">
        <v>3.0699999332428001</v>
      </c>
    </row>
    <row r="1635" spans="1:27" x14ac:dyDescent="0.3">
      <c r="A1635" s="33" t="str">
        <f t="shared" si="50"/>
        <v>产前</v>
      </c>
      <c r="B1635" s="34" t="str">
        <f t="shared" si="51"/>
        <v>血清学筛查</v>
      </c>
      <c r="C1635" s="33" t="s">
        <v>33</v>
      </c>
      <c r="D1635" s="33" t="s">
        <v>399</v>
      </c>
      <c r="E1635" s="33" t="s">
        <v>400</v>
      </c>
      <c r="F1635" s="33" t="s">
        <v>424</v>
      </c>
      <c r="G1635" s="33" t="s">
        <v>440</v>
      </c>
      <c r="H1635" s="33" t="s">
        <v>0</v>
      </c>
      <c r="I1635" s="33" t="s">
        <v>79</v>
      </c>
      <c r="J1635" s="33" t="s">
        <v>81</v>
      </c>
      <c r="K1635" s="33" t="s">
        <v>79</v>
      </c>
      <c r="L1635" s="33" t="s">
        <v>39</v>
      </c>
      <c r="M1635" s="33" t="s">
        <v>608</v>
      </c>
      <c r="N1635" s="33">
        <v>22.280000686645501</v>
      </c>
      <c r="P1635" s="33">
        <v>0</v>
      </c>
      <c r="Q1635" s="33">
        <v>33.420001029968297</v>
      </c>
      <c r="S1635" s="33">
        <v>19.700000762939499</v>
      </c>
      <c r="T1635" s="33">
        <v>11.1400003433228</v>
      </c>
      <c r="V1635" s="33">
        <v>5.5700001716613796</v>
      </c>
      <c r="Y1635" s="33">
        <v>19.700000762939499</v>
      </c>
      <c r="AA1635" s="33">
        <v>19.700000762939499</v>
      </c>
    </row>
    <row r="1636" spans="1:27" x14ac:dyDescent="0.3">
      <c r="A1636" s="33" t="str">
        <f t="shared" si="50"/>
        <v>产前</v>
      </c>
      <c r="B1636" s="34" t="str">
        <f t="shared" si="51"/>
        <v/>
      </c>
      <c r="C1636" s="33" t="s">
        <v>33</v>
      </c>
      <c r="D1636" s="33" t="s">
        <v>399</v>
      </c>
      <c r="E1636" s="33" t="s">
        <v>400</v>
      </c>
      <c r="F1636" s="33" t="s">
        <v>424</v>
      </c>
      <c r="G1636" s="33" t="s">
        <v>440</v>
      </c>
      <c r="H1636" s="33" t="s">
        <v>0</v>
      </c>
      <c r="I1636" s="33" t="s">
        <v>79</v>
      </c>
      <c r="J1636" s="33" t="s">
        <v>104</v>
      </c>
      <c r="K1636" s="33" t="s">
        <v>58</v>
      </c>
      <c r="L1636" s="33" t="s">
        <v>39</v>
      </c>
      <c r="M1636" s="33" t="s">
        <v>608</v>
      </c>
      <c r="N1636" s="33">
        <v>2</v>
      </c>
      <c r="Q1636" s="33">
        <v>2</v>
      </c>
    </row>
    <row r="1637" spans="1:27" x14ac:dyDescent="0.3">
      <c r="A1637" s="33" t="str">
        <f t="shared" si="50"/>
        <v>产前</v>
      </c>
      <c r="B1637" s="34" t="str">
        <f t="shared" si="51"/>
        <v/>
      </c>
      <c r="C1637" s="33" t="s">
        <v>33</v>
      </c>
      <c r="D1637" s="33" t="s">
        <v>399</v>
      </c>
      <c r="E1637" s="33" t="s">
        <v>400</v>
      </c>
      <c r="F1637" s="33" t="s">
        <v>424</v>
      </c>
      <c r="G1637" s="33" t="s">
        <v>440</v>
      </c>
      <c r="H1637" s="33" t="s">
        <v>0</v>
      </c>
      <c r="I1637" s="33" t="s">
        <v>79</v>
      </c>
      <c r="J1637" s="33" t="s">
        <v>82</v>
      </c>
      <c r="K1637" s="33" t="s">
        <v>58</v>
      </c>
      <c r="L1637" s="33" t="s">
        <v>39</v>
      </c>
      <c r="M1637" s="33" t="s">
        <v>608</v>
      </c>
      <c r="N1637" s="33">
        <v>0.80000001192092896</v>
      </c>
      <c r="Q1637" s="33">
        <v>0.80000001192092896</v>
      </c>
    </row>
    <row r="1638" spans="1:27" x14ac:dyDescent="0.3">
      <c r="A1638" s="33" t="str">
        <f t="shared" si="50"/>
        <v>产前</v>
      </c>
      <c r="B1638" s="34" t="str">
        <f t="shared" si="51"/>
        <v/>
      </c>
      <c r="C1638" s="33" t="s">
        <v>33</v>
      </c>
      <c r="D1638" s="33" t="s">
        <v>399</v>
      </c>
      <c r="E1638" s="33" t="s">
        <v>400</v>
      </c>
      <c r="F1638" s="33" t="s">
        <v>424</v>
      </c>
      <c r="G1638" s="33" t="s">
        <v>440</v>
      </c>
      <c r="H1638" s="33" t="s">
        <v>0</v>
      </c>
      <c r="I1638" s="33" t="s">
        <v>41</v>
      </c>
      <c r="J1638" s="33" t="s">
        <v>42</v>
      </c>
      <c r="K1638" s="33" t="s">
        <v>58</v>
      </c>
      <c r="L1638" s="33" t="s">
        <v>39</v>
      </c>
      <c r="M1638" s="33" t="s">
        <v>608</v>
      </c>
      <c r="N1638" s="33">
        <v>1.20000004768372</v>
      </c>
      <c r="Q1638" s="33">
        <v>1.80000007152557</v>
      </c>
      <c r="T1638" s="33">
        <v>0.60000002384185802</v>
      </c>
      <c r="V1638" s="33">
        <v>0.60000002384185802</v>
      </c>
    </row>
    <row r="1639" spans="1:27" x14ac:dyDescent="0.3">
      <c r="A1639" s="33" t="str">
        <f t="shared" si="50"/>
        <v>产前</v>
      </c>
      <c r="B1639" s="34" t="str">
        <f t="shared" si="51"/>
        <v/>
      </c>
      <c r="C1639" s="33" t="s">
        <v>33</v>
      </c>
      <c r="D1639" s="33" t="s">
        <v>399</v>
      </c>
      <c r="E1639" s="33" t="s">
        <v>400</v>
      </c>
      <c r="F1639" s="33" t="s">
        <v>424</v>
      </c>
      <c r="G1639" s="33" t="s">
        <v>440</v>
      </c>
      <c r="H1639" s="33" t="s">
        <v>0</v>
      </c>
      <c r="I1639" s="33" t="s">
        <v>41</v>
      </c>
      <c r="J1639" s="33" t="s">
        <v>69</v>
      </c>
      <c r="K1639" s="33" t="s">
        <v>58</v>
      </c>
      <c r="L1639" s="33" t="s">
        <v>39</v>
      </c>
      <c r="M1639" s="33" t="s">
        <v>608</v>
      </c>
      <c r="N1639" s="33">
        <v>1.29999995231628</v>
      </c>
      <c r="P1639" s="33">
        <v>0</v>
      </c>
      <c r="Q1639" s="33">
        <v>1.94999992847443</v>
      </c>
      <c r="S1639" s="33">
        <v>13</v>
      </c>
      <c r="T1639" s="33">
        <v>0.64999997615814198</v>
      </c>
      <c r="X1639" s="33">
        <v>13</v>
      </c>
      <c r="AA1639" s="33">
        <v>13</v>
      </c>
    </row>
    <row r="1640" spans="1:27" x14ac:dyDescent="0.3">
      <c r="A1640" s="33" t="str">
        <f t="shared" si="50"/>
        <v>产前</v>
      </c>
      <c r="B1640" s="34" t="str">
        <f t="shared" si="51"/>
        <v/>
      </c>
      <c r="C1640" s="33" t="s">
        <v>33</v>
      </c>
      <c r="D1640" s="33" t="s">
        <v>399</v>
      </c>
      <c r="E1640" s="33" t="s">
        <v>400</v>
      </c>
      <c r="F1640" s="33" t="s">
        <v>424</v>
      </c>
      <c r="G1640" s="33" t="s">
        <v>441</v>
      </c>
      <c r="H1640" s="33" t="s">
        <v>0</v>
      </c>
      <c r="I1640" s="33" t="s">
        <v>265</v>
      </c>
      <c r="J1640" s="33" t="s">
        <v>403</v>
      </c>
      <c r="K1640" s="33" t="s">
        <v>58</v>
      </c>
      <c r="L1640" s="33" t="s">
        <v>39</v>
      </c>
      <c r="M1640" s="33" t="s">
        <v>608</v>
      </c>
      <c r="N1640" s="33">
        <v>120.959999084473</v>
      </c>
      <c r="Q1640" s="33">
        <v>181.43999862670901</v>
      </c>
      <c r="T1640" s="33">
        <v>60.4799995422363</v>
      </c>
      <c r="V1640" s="33">
        <v>40.319999694824197</v>
      </c>
    </row>
    <row r="1641" spans="1:27" x14ac:dyDescent="0.3">
      <c r="A1641" s="33" t="str">
        <f t="shared" si="50"/>
        <v>产前</v>
      </c>
      <c r="B1641" s="34" t="str">
        <f t="shared" si="51"/>
        <v/>
      </c>
      <c r="C1641" s="33" t="s">
        <v>33</v>
      </c>
      <c r="D1641" s="33" t="s">
        <v>399</v>
      </c>
      <c r="E1641" s="33" t="s">
        <v>400</v>
      </c>
      <c r="F1641" s="33" t="s">
        <v>424</v>
      </c>
      <c r="G1641" s="33" t="s">
        <v>441</v>
      </c>
      <c r="H1641" s="33" t="s">
        <v>0</v>
      </c>
      <c r="I1641" s="33" t="s">
        <v>45</v>
      </c>
      <c r="J1641" s="33" t="s">
        <v>46</v>
      </c>
      <c r="K1641" s="33" t="s">
        <v>58</v>
      </c>
      <c r="L1641" s="33" t="s">
        <v>39</v>
      </c>
      <c r="M1641" s="33" t="s">
        <v>608</v>
      </c>
      <c r="P1641" s="33">
        <v>6.8740000724792498</v>
      </c>
      <c r="S1641" s="33">
        <v>6.8740000724792498</v>
      </c>
    </row>
    <row r="1642" spans="1:27" x14ac:dyDescent="0.3">
      <c r="A1642" s="33" t="str">
        <f t="shared" si="50"/>
        <v>仪器设备</v>
      </c>
      <c r="B1642" s="34" t="str">
        <f t="shared" si="51"/>
        <v/>
      </c>
      <c r="C1642" s="33" t="s">
        <v>33</v>
      </c>
      <c r="D1642" s="33" t="s">
        <v>399</v>
      </c>
      <c r="E1642" s="33" t="s">
        <v>400</v>
      </c>
      <c r="F1642" s="33" t="s">
        <v>424</v>
      </c>
      <c r="G1642" s="33" t="s">
        <v>441</v>
      </c>
      <c r="H1642" s="33" t="s">
        <v>0</v>
      </c>
      <c r="I1642" s="33" t="s">
        <v>66</v>
      </c>
      <c r="J1642" s="33" t="s">
        <v>67</v>
      </c>
      <c r="K1642" s="33" t="s">
        <v>58</v>
      </c>
      <c r="L1642" s="33" t="s">
        <v>68</v>
      </c>
      <c r="M1642" s="33" t="s">
        <v>608</v>
      </c>
      <c r="P1642" s="33">
        <v>28.710000038147001</v>
      </c>
      <c r="S1642" s="33">
        <v>28.710000038147001</v>
      </c>
    </row>
    <row r="1643" spans="1:27" x14ac:dyDescent="0.3">
      <c r="A1643" s="33" t="str">
        <f t="shared" si="50"/>
        <v>产前</v>
      </c>
      <c r="B1643" s="34" t="str">
        <f t="shared" si="51"/>
        <v>血清学筛查</v>
      </c>
      <c r="C1643" s="33" t="s">
        <v>33</v>
      </c>
      <c r="D1643" s="33" t="s">
        <v>399</v>
      </c>
      <c r="E1643" s="33" t="s">
        <v>400</v>
      </c>
      <c r="F1643" s="33" t="s">
        <v>424</v>
      </c>
      <c r="G1643" s="33" t="s">
        <v>441</v>
      </c>
      <c r="H1643" s="33" t="s">
        <v>0</v>
      </c>
      <c r="I1643" s="33" t="s">
        <v>79</v>
      </c>
      <c r="J1643" s="33" t="s">
        <v>80</v>
      </c>
      <c r="K1643" s="33" t="s">
        <v>79</v>
      </c>
      <c r="L1643" s="33" t="s">
        <v>39</v>
      </c>
      <c r="M1643" s="33" t="s">
        <v>608</v>
      </c>
      <c r="N1643" s="33">
        <v>158.40000152587899</v>
      </c>
      <c r="P1643" s="33">
        <v>324</v>
      </c>
      <c r="Q1643" s="33">
        <v>244.80000305175801</v>
      </c>
      <c r="S1643" s="33">
        <v>324</v>
      </c>
      <c r="T1643" s="33">
        <v>86.400001525878906</v>
      </c>
      <c r="V1643" s="33">
        <v>96</v>
      </c>
    </row>
    <row r="1644" spans="1:27" x14ac:dyDescent="0.3">
      <c r="A1644" s="33" t="str">
        <f t="shared" si="50"/>
        <v>产前</v>
      </c>
      <c r="B1644" s="34" t="str">
        <f t="shared" si="51"/>
        <v>血清学筛查</v>
      </c>
      <c r="C1644" s="33" t="s">
        <v>33</v>
      </c>
      <c r="D1644" s="33" t="s">
        <v>399</v>
      </c>
      <c r="E1644" s="33" t="s">
        <v>400</v>
      </c>
      <c r="F1644" s="33" t="s">
        <v>424</v>
      </c>
      <c r="G1644" s="33" t="s">
        <v>441</v>
      </c>
      <c r="H1644" s="33" t="s">
        <v>0</v>
      </c>
      <c r="I1644" s="33" t="s">
        <v>79</v>
      </c>
      <c r="J1644" s="33" t="s">
        <v>102</v>
      </c>
      <c r="K1644" s="33" t="s">
        <v>79</v>
      </c>
      <c r="L1644" s="33" t="s">
        <v>39</v>
      </c>
      <c r="M1644" s="33" t="s">
        <v>608</v>
      </c>
      <c r="N1644" s="33">
        <v>97.5</v>
      </c>
      <c r="P1644" s="33">
        <v>198.20700073242199</v>
      </c>
      <c r="Q1644" s="33">
        <v>152.5</v>
      </c>
      <c r="S1644" s="33">
        <v>198.20700073242199</v>
      </c>
      <c r="T1644" s="33">
        <v>55</v>
      </c>
      <c r="V1644" s="33">
        <v>55.200000762939503</v>
      </c>
    </row>
    <row r="1645" spans="1:27" x14ac:dyDescent="0.3">
      <c r="A1645" s="33" t="str">
        <f t="shared" si="50"/>
        <v>产前</v>
      </c>
      <c r="B1645" s="34" t="str">
        <f t="shared" si="51"/>
        <v>血清学筛查</v>
      </c>
      <c r="C1645" s="33" t="s">
        <v>33</v>
      </c>
      <c r="D1645" s="33" t="s">
        <v>399</v>
      </c>
      <c r="E1645" s="33" t="s">
        <v>400</v>
      </c>
      <c r="F1645" s="33" t="s">
        <v>424</v>
      </c>
      <c r="G1645" s="33" t="s">
        <v>441</v>
      </c>
      <c r="H1645" s="33" t="s">
        <v>0</v>
      </c>
      <c r="I1645" s="33" t="s">
        <v>79</v>
      </c>
      <c r="J1645" s="33" t="s">
        <v>103</v>
      </c>
      <c r="K1645" s="33" t="s">
        <v>79</v>
      </c>
      <c r="L1645" s="33" t="s">
        <v>39</v>
      </c>
      <c r="M1645" s="33" t="s">
        <v>608</v>
      </c>
      <c r="N1645" s="33">
        <v>148.200004577637</v>
      </c>
      <c r="P1645" s="33">
        <v>302.53500366210898</v>
      </c>
      <c r="Q1645" s="33">
        <v>231.80000305175801</v>
      </c>
      <c r="S1645" s="33">
        <v>302.53500366210898</v>
      </c>
      <c r="T1645" s="33">
        <v>83.599998474121094</v>
      </c>
      <c r="V1645" s="33">
        <v>83.900001525878906</v>
      </c>
    </row>
    <row r="1646" spans="1:27" x14ac:dyDescent="0.3">
      <c r="A1646" s="33" t="str">
        <f t="shared" si="50"/>
        <v>产前</v>
      </c>
      <c r="B1646" s="34" t="str">
        <f t="shared" si="51"/>
        <v>血清学筛查</v>
      </c>
      <c r="C1646" s="33" t="s">
        <v>33</v>
      </c>
      <c r="D1646" s="33" t="s">
        <v>399</v>
      </c>
      <c r="E1646" s="33" t="s">
        <v>400</v>
      </c>
      <c r="F1646" s="33" t="s">
        <v>424</v>
      </c>
      <c r="G1646" s="33" t="s">
        <v>441</v>
      </c>
      <c r="H1646" s="33" t="s">
        <v>0</v>
      </c>
      <c r="I1646" s="33" t="s">
        <v>79</v>
      </c>
      <c r="J1646" s="33" t="s">
        <v>81</v>
      </c>
      <c r="K1646" s="33" t="s">
        <v>79</v>
      </c>
      <c r="L1646" s="33" t="s">
        <v>39</v>
      </c>
      <c r="M1646" s="33" t="s">
        <v>608</v>
      </c>
      <c r="N1646" s="33">
        <v>209.09000396728501</v>
      </c>
      <c r="P1646" s="33">
        <v>234.91200256347699</v>
      </c>
      <c r="Q1646" s="33">
        <v>323.14000701904303</v>
      </c>
      <c r="S1646" s="33">
        <v>234.91200256347699</v>
      </c>
      <c r="T1646" s="33">
        <v>114.050003051758</v>
      </c>
      <c r="V1646" s="33">
        <v>126.720001220703</v>
      </c>
    </row>
    <row r="1647" spans="1:27" x14ac:dyDescent="0.3">
      <c r="A1647" s="33" t="str">
        <f t="shared" si="50"/>
        <v>产前</v>
      </c>
      <c r="B1647" s="34" t="str">
        <f t="shared" si="51"/>
        <v/>
      </c>
      <c r="C1647" s="33" t="s">
        <v>33</v>
      </c>
      <c r="D1647" s="33" t="s">
        <v>399</v>
      </c>
      <c r="E1647" s="33" t="s">
        <v>400</v>
      </c>
      <c r="F1647" s="33" t="s">
        <v>424</v>
      </c>
      <c r="G1647" s="33" t="s">
        <v>441</v>
      </c>
      <c r="H1647" s="33" t="s">
        <v>0</v>
      </c>
      <c r="I1647" s="33" t="s">
        <v>79</v>
      </c>
      <c r="J1647" s="33" t="s">
        <v>104</v>
      </c>
      <c r="K1647" s="33" t="s">
        <v>58</v>
      </c>
      <c r="L1647" s="33" t="s">
        <v>39</v>
      </c>
      <c r="M1647" s="33" t="s">
        <v>608</v>
      </c>
      <c r="P1647" s="33">
        <v>0</v>
      </c>
      <c r="S1647" s="33">
        <v>2.5</v>
      </c>
      <c r="X1647" s="33">
        <v>2.5</v>
      </c>
      <c r="AA1647" s="33">
        <v>2.5</v>
      </c>
    </row>
    <row r="1648" spans="1:27" x14ac:dyDescent="0.3">
      <c r="A1648" s="33" t="str">
        <f t="shared" si="50"/>
        <v>产前</v>
      </c>
      <c r="B1648" s="34" t="str">
        <f t="shared" si="51"/>
        <v/>
      </c>
      <c r="C1648" s="33" t="s">
        <v>33</v>
      </c>
      <c r="D1648" s="33" t="s">
        <v>399</v>
      </c>
      <c r="E1648" s="33" t="s">
        <v>400</v>
      </c>
      <c r="F1648" s="33" t="s">
        <v>424</v>
      </c>
      <c r="G1648" s="33" t="s">
        <v>441</v>
      </c>
      <c r="H1648" s="33" t="s">
        <v>0</v>
      </c>
      <c r="I1648" s="33" t="s">
        <v>79</v>
      </c>
      <c r="J1648" s="33" t="s">
        <v>82</v>
      </c>
      <c r="K1648" s="33" t="s">
        <v>58</v>
      </c>
      <c r="L1648" s="33" t="s">
        <v>39</v>
      </c>
      <c r="M1648" s="33" t="s">
        <v>608</v>
      </c>
      <c r="P1648" s="33">
        <v>8</v>
      </c>
      <c r="S1648" s="33">
        <v>8</v>
      </c>
    </row>
    <row r="1649" spans="1:27" x14ac:dyDescent="0.3">
      <c r="A1649" s="33" t="str">
        <f t="shared" si="50"/>
        <v>产前</v>
      </c>
      <c r="B1649" s="34" t="str">
        <f t="shared" si="51"/>
        <v/>
      </c>
      <c r="C1649" s="33" t="s">
        <v>33</v>
      </c>
      <c r="D1649" s="33" t="s">
        <v>399</v>
      </c>
      <c r="E1649" s="33" t="s">
        <v>400</v>
      </c>
      <c r="F1649" s="33" t="s">
        <v>424</v>
      </c>
      <c r="G1649" s="33" t="s">
        <v>441</v>
      </c>
      <c r="H1649" s="33" t="s">
        <v>0</v>
      </c>
      <c r="I1649" s="33" t="s">
        <v>37</v>
      </c>
      <c r="J1649" s="33" t="s">
        <v>83</v>
      </c>
      <c r="K1649" s="33" t="s">
        <v>58</v>
      </c>
      <c r="L1649" s="33" t="s">
        <v>39</v>
      </c>
      <c r="M1649" s="33" t="s">
        <v>608</v>
      </c>
      <c r="N1649" s="33">
        <v>204.75</v>
      </c>
      <c r="P1649" s="33">
        <v>403.20001220703102</v>
      </c>
      <c r="Q1649" s="33">
        <v>362.25</v>
      </c>
      <c r="S1649" s="33">
        <v>403.20001220703102</v>
      </c>
      <c r="T1649" s="33">
        <v>157.5</v>
      </c>
    </row>
    <row r="1650" spans="1:27" x14ac:dyDescent="0.3">
      <c r="A1650" s="33" t="str">
        <f t="shared" si="50"/>
        <v>产前</v>
      </c>
      <c r="B1650" s="34" t="str">
        <f t="shared" si="51"/>
        <v>CMA_产品类</v>
      </c>
      <c r="C1650" s="33" t="s">
        <v>33</v>
      </c>
      <c r="D1650" s="33" t="s">
        <v>399</v>
      </c>
      <c r="E1650" s="33" t="s">
        <v>400</v>
      </c>
      <c r="F1650" s="33" t="s">
        <v>424</v>
      </c>
      <c r="G1650" s="33" t="s">
        <v>441</v>
      </c>
      <c r="H1650" s="33" t="s">
        <v>0</v>
      </c>
      <c r="I1650" s="33" t="s">
        <v>37</v>
      </c>
      <c r="J1650" s="33" t="s">
        <v>38</v>
      </c>
      <c r="K1650" s="33" t="s">
        <v>38</v>
      </c>
      <c r="L1650" s="33" t="s">
        <v>39</v>
      </c>
      <c r="M1650" s="33" t="s">
        <v>608</v>
      </c>
      <c r="N1650" s="33">
        <v>480</v>
      </c>
      <c r="Q1650" s="33">
        <v>840</v>
      </c>
      <c r="T1650" s="33">
        <v>360</v>
      </c>
    </row>
    <row r="1651" spans="1:27" x14ac:dyDescent="0.3">
      <c r="A1651" s="33" t="str">
        <f t="shared" si="50"/>
        <v>产前</v>
      </c>
      <c r="B1651" s="34" t="str">
        <f t="shared" si="51"/>
        <v/>
      </c>
      <c r="C1651" s="33" t="s">
        <v>33</v>
      </c>
      <c r="D1651" s="33" t="s">
        <v>399</v>
      </c>
      <c r="E1651" s="33" t="s">
        <v>400</v>
      </c>
      <c r="F1651" s="33" t="s">
        <v>424</v>
      </c>
      <c r="G1651" s="33" t="s">
        <v>441</v>
      </c>
      <c r="H1651" s="33" t="s">
        <v>0</v>
      </c>
      <c r="I1651" s="33" t="s">
        <v>37</v>
      </c>
      <c r="J1651" s="33" t="s">
        <v>106</v>
      </c>
      <c r="K1651" s="33" t="s">
        <v>58</v>
      </c>
      <c r="L1651" s="33" t="s">
        <v>39</v>
      </c>
      <c r="M1651" s="33" t="s">
        <v>609</v>
      </c>
      <c r="N1651" s="33">
        <v>2.5</v>
      </c>
      <c r="Q1651" s="33">
        <v>7.5</v>
      </c>
      <c r="T1651" s="33">
        <v>5</v>
      </c>
    </row>
    <row r="1652" spans="1:27" x14ac:dyDescent="0.3">
      <c r="A1652" s="33" t="str">
        <f t="shared" si="50"/>
        <v>产前</v>
      </c>
      <c r="B1652" s="34" t="str">
        <f t="shared" si="51"/>
        <v/>
      </c>
      <c r="C1652" s="33" t="s">
        <v>33</v>
      </c>
      <c r="D1652" s="33" t="s">
        <v>399</v>
      </c>
      <c r="E1652" s="33" t="s">
        <v>400</v>
      </c>
      <c r="F1652" s="33" t="s">
        <v>424</v>
      </c>
      <c r="G1652" s="33" t="s">
        <v>441</v>
      </c>
      <c r="H1652" s="33" t="s">
        <v>0</v>
      </c>
      <c r="I1652" s="33" t="s">
        <v>41</v>
      </c>
      <c r="J1652" s="33" t="s">
        <v>442</v>
      </c>
      <c r="K1652" s="33" t="s">
        <v>58</v>
      </c>
      <c r="L1652" s="33" t="s">
        <v>39</v>
      </c>
      <c r="M1652" s="33" t="s">
        <v>608</v>
      </c>
      <c r="P1652" s="33">
        <v>1.3999999761581401</v>
      </c>
      <c r="S1652" s="33">
        <v>1.3999999761581401</v>
      </c>
    </row>
    <row r="1653" spans="1:27" x14ac:dyDescent="0.3">
      <c r="A1653" s="33" t="str">
        <f t="shared" si="50"/>
        <v>产前</v>
      </c>
      <c r="B1653" s="34" t="str">
        <f t="shared" si="51"/>
        <v/>
      </c>
      <c r="C1653" s="33" t="s">
        <v>33</v>
      </c>
      <c r="D1653" s="33" t="s">
        <v>399</v>
      </c>
      <c r="E1653" s="33" t="s">
        <v>400</v>
      </c>
      <c r="F1653" s="33" t="s">
        <v>424</v>
      </c>
      <c r="G1653" s="33" t="s">
        <v>441</v>
      </c>
      <c r="H1653" s="33" t="s">
        <v>0</v>
      </c>
      <c r="I1653" s="33" t="s">
        <v>41</v>
      </c>
      <c r="J1653" s="33" t="s">
        <v>42</v>
      </c>
      <c r="K1653" s="33" t="s">
        <v>58</v>
      </c>
      <c r="L1653" s="33" t="s">
        <v>39</v>
      </c>
      <c r="M1653" s="33" t="s">
        <v>608</v>
      </c>
      <c r="N1653" s="33">
        <v>18</v>
      </c>
      <c r="Q1653" s="33">
        <v>27</v>
      </c>
      <c r="T1653" s="33">
        <v>9</v>
      </c>
    </row>
    <row r="1654" spans="1:27" x14ac:dyDescent="0.3">
      <c r="A1654" s="33" t="str">
        <f t="shared" si="50"/>
        <v>产前</v>
      </c>
      <c r="B1654" s="34" t="str">
        <f t="shared" si="51"/>
        <v/>
      </c>
      <c r="C1654" s="33" t="s">
        <v>33</v>
      </c>
      <c r="D1654" s="33" t="s">
        <v>399</v>
      </c>
      <c r="E1654" s="33" t="s">
        <v>400</v>
      </c>
      <c r="F1654" s="33" t="s">
        <v>424</v>
      </c>
      <c r="G1654" s="33" t="s">
        <v>441</v>
      </c>
      <c r="H1654" s="33" t="s">
        <v>0</v>
      </c>
      <c r="I1654" s="33" t="s">
        <v>41</v>
      </c>
      <c r="J1654" s="33" t="s">
        <v>69</v>
      </c>
      <c r="K1654" s="33" t="s">
        <v>58</v>
      </c>
      <c r="L1654" s="33" t="s">
        <v>39</v>
      </c>
      <c r="M1654" s="33" t="s">
        <v>608</v>
      </c>
      <c r="N1654" s="33">
        <v>37.699999809265101</v>
      </c>
      <c r="Q1654" s="33">
        <v>65.650000572204604</v>
      </c>
      <c r="T1654" s="33">
        <v>27.950000762939499</v>
      </c>
      <c r="V1654" s="33">
        <v>32.5</v>
      </c>
    </row>
    <row r="1655" spans="1:27" x14ac:dyDescent="0.3">
      <c r="A1655" s="33" t="str">
        <f t="shared" si="50"/>
        <v>新生儿</v>
      </c>
      <c r="B1655" s="34" t="str">
        <f t="shared" si="51"/>
        <v>常规新筛</v>
      </c>
      <c r="C1655" s="33" t="s">
        <v>33</v>
      </c>
      <c r="D1655" s="33" t="s">
        <v>399</v>
      </c>
      <c r="E1655" s="33" t="s">
        <v>400</v>
      </c>
      <c r="F1655" s="33" t="s">
        <v>424</v>
      </c>
      <c r="G1655" s="33" t="s">
        <v>441</v>
      </c>
      <c r="H1655" s="33" t="s">
        <v>1</v>
      </c>
      <c r="I1655" s="33" t="s">
        <v>60</v>
      </c>
      <c r="J1655" s="33" t="s">
        <v>87</v>
      </c>
      <c r="K1655" s="33" t="s">
        <v>667</v>
      </c>
      <c r="L1655" s="33" t="s">
        <v>39</v>
      </c>
      <c r="M1655" s="33" t="s">
        <v>608</v>
      </c>
      <c r="N1655" s="33">
        <v>152.15000152587899</v>
      </c>
      <c r="P1655" s="33">
        <v>138.23999786376999</v>
      </c>
      <c r="Q1655" s="33">
        <v>238.55000305175801</v>
      </c>
      <c r="S1655" s="33">
        <v>207.36000061035199</v>
      </c>
      <c r="T1655" s="33">
        <v>86.400001525878906</v>
      </c>
      <c r="V1655" s="33">
        <v>72</v>
      </c>
      <c r="X1655" s="33">
        <v>69.120002746582003</v>
      </c>
      <c r="AA1655" s="33">
        <v>69.120002746582003</v>
      </c>
    </row>
    <row r="1656" spans="1:27" x14ac:dyDescent="0.3">
      <c r="A1656" s="33" t="str">
        <f t="shared" si="50"/>
        <v>新生儿</v>
      </c>
      <c r="B1656" s="34" t="str">
        <f t="shared" si="51"/>
        <v>常规新筛</v>
      </c>
      <c r="C1656" s="33" t="s">
        <v>33</v>
      </c>
      <c r="D1656" s="33" t="s">
        <v>399</v>
      </c>
      <c r="E1656" s="33" t="s">
        <v>400</v>
      </c>
      <c r="F1656" s="33" t="s">
        <v>424</v>
      </c>
      <c r="G1656" s="33" t="s">
        <v>441</v>
      </c>
      <c r="H1656" s="33" t="s">
        <v>1</v>
      </c>
      <c r="I1656" s="33" t="s">
        <v>60</v>
      </c>
      <c r="J1656" s="33" t="s">
        <v>88</v>
      </c>
      <c r="K1656" s="33" t="s">
        <v>667</v>
      </c>
      <c r="L1656" s="33" t="s">
        <v>39</v>
      </c>
      <c r="M1656" s="33" t="s">
        <v>608</v>
      </c>
      <c r="N1656" s="33">
        <v>73.030000686645494</v>
      </c>
      <c r="P1656" s="33">
        <v>62.207999229431202</v>
      </c>
      <c r="Q1656" s="33">
        <v>114.500001907349</v>
      </c>
      <c r="S1656" s="33">
        <v>96.768000602722196</v>
      </c>
      <c r="T1656" s="33">
        <v>41.470001220703097</v>
      </c>
      <c r="V1656" s="33">
        <v>34.560001373291001</v>
      </c>
      <c r="X1656" s="33">
        <v>34.560001373291001</v>
      </c>
      <c r="AA1656" s="33">
        <v>34.560001373291001</v>
      </c>
    </row>
    <row r="1657" spans="1:27" x14ac:dyDescent="0.3">
      <c r="A1657" s="33" t="str">
        <f t="shared" si="50"/>
        <v>新生儿</v>
      </c>
      <c r="B1657" s="34" t="str">
        <f t="shared" si="51"/>
        <v>常规新筛</v>
      </c>
      <c r="C1657" s="33" t="s">
        <v>33</v>
      </c>
      <c r="D1657" s="33" t="s">
        <v>399</v>
      </c>
      <c r="E1657" s="33" t="s">
        <v>400</v>
      </c>
      <c r="F1657" s="33" t="s">
        <v>424</v>
      </c>
      <c r="G1657" s="33" t="s">
        <v>441</v>
      </c>
      <c r="H1657" s="33" t="s">
        <v>1</v>
      </c>
      <c r="I1657" s="33" t="s">
        <v>60</v>
      </c>
      <c r="J1657" s="33" t="s">
        <v>89</v>
      </c>
      <c r="K1657" s="33" t="s">
        <v>667</v>
      </c>
      <c r="L1657" s="33" t="s">
        <v>39</v>
      </c>
      <c r="M1657" s="33" t="s">
        <v>608</v>
      </c>
      <c r="N1657" s="33">
        <v>29.900000572204601</v>
      </c>
      <c r="P1657" s="33">
        <v>0</v>
      </c>
      <c r="Q1657" s="33">
        <v>47.180001258850098</v>
      </c>
      <c r="S1657" s="33">
        <v>20.159999847412099</v>
      </c>
      <c r="T1657" s="33">
        <v>17.280000686645501</v>
      </c>
      <c r="V1657" s="33">
        <v>17.280000686645501</v>
      </c>
      <c r="X1657" s="33">
        <v>20.159999847412099</v>
      </c>
      <c r="AA1657" s="33">
        <v>20.159999847412099</v>
      </c>
    </row>
    <row r="1658" spans="1:27" x14ac:dyDescent="0.3">
      <c r="A1658" s="33" t="str">
        <f t="shared" ref="A1658:A1721" si="52">IF(L1658="是","仪器设备",H1658)</f>
        <v>新生儿</v>
      </c>
      <c r="B1658" s="34" t="str">
        <f t="shared" ref="B1658:B1721" si="53">IF(K1658="CMA",K1658&amp;"_"&amp;M1658,K1658)</f>
        <v>常规新筛</v>
      </c>
      <c r="C1658" s="33" t="s">
        <v>33</v>
      </c>
      <c r="D1658" s="33" t="s">
        <v>399</v>
      </c>
      <c r="E1658" s="33" t="s">
        <v>400</v>
      </c>
      <c r="F1658" s="33" t="s">
        <v>424</v>
      </c>
      <c r="G1658" s="33" t="s">
        <v>441</v>
      </c>
      <c r="H1658" s="33" t="s">
        <v>1</v>
      </c>
      <c r="I1658" s="33" t="s">
        <v>60</v>
      </c>
      <c r="J1658" s="33" t="s">
        <v>90</v>
      </c>
      <c r="K1658" s="33" t="s">
        <v>667</v>
      </c>
      <c r="L1658" s="33" t="s">
        <v>39</v>
      </c>
      <c r="M1658" s="33" t="s">
        <v>608</v>
      </c>
      <c r="N1658" s="33">
        <v>103.459999084473</v>
      </c>
      <c r="P1658" s="33">
        <v>88.127998352050795</v>
      </c>
      <c r="Q1658" s="33">
        <v>162.209999084473</v>
      </c>
      <c r="S1658" s="33">
        <v>137.08799743652301</v>
      </c>
      <c r="T1658" s="33">
        <v>58.75</v>
      </c>
      <c r="V1658" s="33">
        <v>48.959999084472699</v>
      </c>
      <c r="X1658" s="33">
        <v>48.959999084472699</v>
      </c>
      <c r="AA1658" s="33">
        <v>48.959999084472699</v>
      </c>
    </row>
    <row r="1659" spans="1:27" x14ac:dyDescent="0.3">
      <c r="A1659" s="33" t="str">
        <f t="shared" si="52"/>
        <v>新生儿</v>
      </c>
      <c r="B1659" s="34" t="str">
        <f t="shared" si="53"/>
        <v/>
      </c>
      <c r="C1659" s="33" t="s">
        <v>33</v>
      </c>
      <c r="D1659" s="33" t="s">
        <v>399</v>
      </c>
      <c r="E1659" s="33" t="s">
        <v>400</v>
      </c>
      <c r="F1659" s="33" t="s">
        <v>424</v>
      </c>
      <c r="G1659" s="33" t="s">
        <v>441</v>
      </c>
      <c r="H1659" s="33" t="s">
        <v>1</v>
      </c>
      <c r="I1659" s="33" t="s">
        <v>60</v>
      </c>
      <c r="J1659" s="33" t="s">
        <v>61</v>
      </c>
      <c r="K1659" s="33" t="s">
        <v>58</v>
      </c>
      <c r="L1659" s="33" t="s">
        <v>39</v>
      </c>
      <c r="M1659" s="33" t="s">
        <v>608</v>
      </c>
      <c r="P1659" s="33">
        <v>13.494000434875501</v>
      </c>
      <c r="S1659" s="33">
        <v>13.494000434875501</v>
      </c>
    </row>
    <row r="1660" spans="1:27" x14ac:dyDescent="0.3">
      <c r="A1660" s="33" t="str">
        <f t="shared" si="52"/>
        <v>产前</v>
      </c>
      <c r="B1660" s="34" t="str">
        <f t="shared" si="53"/>
        <v/>
      </c>
      <c r="C1660" s="33" t="s">
        <v>33</v>
      </c>
      <c r="D1660" s="33" t="s">
        <v>399</v>
      </c>
      <c r="E1660" s="33" t="s">
        <v>400</v>
      </c>
      <c r="F1660" s="33" t="s">
        <v>409</v>
      </c>
      <c r="G1660" s="33" t="s">
        <v>443</v>
      </c>
      <c r="H1660" s="33" t="s">
        <v>0</v>
      </c>
      <c r="I1660" s="33" t="s">
        <v>45</v>
      </c>
      <c r="J1660" s="33" t="s">
        <v>46</v>
      </c>
      <c r="K1660" s="33" t="s">
        <v>58</v>
      </c>
      <c r="L1660" s="33" t="s">
        <v>39</v>
      </c>
      <c r="M1660" s="33" t="s">
        <v>608</v>
      </c>
      <c r="P1660" s="33">
        <v>0</v>
      </c>
      <c r="S1660" s="33">
        <v>0</v>
      </c>
      <c r="Z1660" s="33">
        <v>0</v>
      </c>
      <c r="AA1660" s="33">
        <v>0</v>
      </c>
    </row>
    <row r="1661" spans="1:27" x14ac:dyDescent="0.3">
      <c r="A1661" s="33" t="str">
        <f t="shared" si="52"/>
        <v>新生儿</v>
      </c>
      <c r="B1661" s="34" t="str">
        <f t="shared" si="53"/>
        <v>常规新筛</v>
      </c>
      <c r="C1661" s="33" t="s">
        <v>33</v>
      </c>
      <c r="D1661" s="33" t="s">
        <v>399</v>
      </c>
      <c r="E1661" s="33" t="s">
        <v>400</v>
      </c>
      <c r="F1661" s="33" t="s">
        <v>409</v>
      </c>
      <c r="G1661" s="33" t="s">
        <v>443</v>
      </c>
      <c r="H1661" s="33" t="s">
        <v>1</v>
      </c>
      <c r="I1661" s="33" t="s">
        <v>60</v>
      </c>
      <c r="J1661" s="33" t="s">
        <v>87</v>
      </c>
      <c r="K1661" s="33" t="s">
        <v>667</v>
      </c>
      <c r="L1661" s="33" t="s">
        <v>39</v>
      </c>
      <c r="M1661" s="33" t="s">
        <v>608</v>
      </c>
      <c r="N1661" s="33">
        <v>145.15000152587899</v>
      </c>
      <c r="Q1661" s="33">
        <v>225.790000915527</v>
      </c>
      <c r="T1661" s="33">
        <v>80.639999389648395</v>
      </c>
    </row>
    <row r="1662" spans="1:27" x14ac:dyDescent="0.3">
      <c r="A1662" s="33" t="str">
        <f t="shared" si="52"/>
        <v>新生儿</v>
      </c>
      <c r="B1662" s="34" t="str">
        <f t="shared" si="53"/>
        <v>常规新筛</v>
      </c>
      <c r="C1662" s="33" t="s">
        <v>33</v>
      </c>
      <c r="D1662" s="33" t="s">
        <v>399</v>
      </c>
      <c r="E1662" s="33" t="s">
        <v>400</v>
      </c>
      <c r="F1662" s="33" t="s">
        <v>409</v>
      </c>
      <c r="G1662" s="33" t="s">
        <v>443</v>
      </c>
      <c r="H1662" s="33" t="s">
        <v>1</v>
      </c>
      <c r="I1662" s="33" t="s">
        <v>60</v>
      </c>
      <c r="J1662" s="33" t="s">
        <v>88</v>
      </c>
      <c r="K1662" s="33" t="s">
        <v>667</v>
      </c>
      <c r="L1662" s="33" t="s">
        <v>39</v>
      </c>
      <c r="M1662" s="33" t="s">
        <v>608</v>
      </c>
      <c r="N1662" s="33">
        <v>77.760002136230497</v>
      </c>
      <c r="P1662" s="33">
        <v>0</v>
      </c>
      <c r="Q1662" s="33">
        <v>120.96000289916999</v>
      </c>
      <c r="S1662" s="33">
        <v>0</v>
      </c>
      <c r="T1662" s="33">
        <v>43.200000762939503</v>
      </c>
      <c r="Z1662" s="33">
        <v>0</v>
      </c>
      <c r="AA1662" s="33">
        <v>0</v>
      </c>
    </row>
    <row r="1663" spans="1:27" x14ac:dyDescent="0.3">
      <c r="A1663" s="33" t="str">
        <f t="shared" si="52"/>
        <v>新生儿</v>
      </c>
      <c r="B1663" s="34" t="str">
        <f t="shared" si="53"/>
        <v>常规新筛</v>
      </c>
      <c r="C1663" s="33" t="s">
        <v>33</v>
      </c>
      <c r="D1663" s="33" t="s">
        <v>399</v>
      </c>
      <c r="E1663" s="33" t="s">
        <v>400</v>
      </c>
      <c r="F1663" s="33" t="s">
        <v>409</v>
      </c>
      <c r="G1663" s="33" t="s">
        <v>443</v>
      </c>
      <c r="H1663" s="33" t="s">
        <v>1</v>
      </c>
      <c r="I1663" s="33" t="s">
        <v>60</v>
      </c>
      <c r="J1663" s="33" t="s">
        <v>89</v>
      </c>
      <c r="K1663" s="33" t="s">
        <v>667</v>
      </c>
      <c r="L1663" s="33" t="s">
        <v>39</v>
      </c>
      <c r="M1663" s="33" t="s">
        <v>608</v>
      </c>
      <c r="N1663" s="33">
        <v>43.779998779296903</v>
      </c>
      <c r="Q1663" s="33">
        <v>70.049999237060504</v>
      </c>
      <c r="T1663" s="33">
        <v>26.2700004577637</v>
      </c>
    </row>
    <row r="1664" spans="1:27" x14ac:dyDescent="0.3">
      <c r="A1664" s="33" t="str">
        <f t="shared" si="52"/>
        <v>新生儿</v>
      </c>
      <c r="B1664" s="34" t="str">
        <f t="shared" si="53"/>
        <v>常规新筛</v>
      </c>
      <c r="C1664" s="33" t="s">
        <v>33</v>
      </c>
      <c r="D1664" s="33" t="s">
        <v>399</v>
      </c>
      <c r="E1664" s="33" t="s">
        <v>400</v>
      </c>
      <c r="F1664" s="33" t="s">
        <v>409</v>
      </c>
      <c r="G1664" s="33" t="s">
        <v>443</v>
      </c>
      <c r="H1664" s="33" t="s">
        <v>1</v>
      </c>
      <c r="I1664" s="33" t="s">
        <v>60</v>
      </c>
      <c r="J1664" s="33" t="s">
        <v>90</v>
      </c>
      <c r="K1664" s="33" t="s">
        <v>667</v>
      </c>
      <c r="L1664" s="33" t="s">
        <v>39</v>
      </c>
      <c r="M1664" s="33" t="s">
        <v>608</v>
      </c>
      <c r="N1664" s="33">
        <v>109.44000244140599</v>
      </c>
      <c r="P1664" s="33">
        <v>-15.9359998703003</v>
      </c>
      <c r="Q1664" s="33">
        <v>175.10000610351599</v>
      </c>
      <c r="S1664" s="33">
        <v>-15.9359998703003</v>
      </c>
      <c r="T1664" s="33">
        <v>65.660003662109403</v>
      </c>
    </row>
    <row r="1665" spans="1:27" x14ac:dyDescent="0.3">
      <c r="A1665" s="33" t="str">
        <f t="shared" si="52"/>
        <v>新生儿</v>
      </c>
      <c r="B1665" s="34" t="str">
        <f t="shared" si="53"/>
        <v/>
      </c>
      <c r="C1665" s="33" t="s">
        <v>33</v>
      </c>
      <c r="D1665" s="33" t="s">
        <v>399</v>
      </c>
      <c r="E1665" s="33" t="s">
        <v>400</v>
      </c>
      <c r="F1665" s="33" t="s">
        <v>409</v>
      </c>
      <c r="G1665" s="33" t="s">
        <v>443</v>
      </c>
      <c r="H1665" s="33" t="s">
        <v>1</v>
      </c>
      <c r="I1665" s="33" t="s">
        <v>60</v>
      </c>
      <c r="J1665" s="33" t="s">
        <v>61</v>
      </c>
      <c r="K1665" s="33" t="s">
        <v>58</v>
      </c>
      <c r="L1665" s="33" t="s">
        <v>39</v>
      </c>
      <c r="M1665" s="33" t="s">
        <v>608</v>
      </c>
      <c r="P1665" s="33">
        <v>15.9359998703003</v>
      </c>
      <c r="S1665" s="33">
        <v>53.424998283386202</v>
      </c>
      <c r="Z1665" s="33">
        <v>37.488998413085902</v>
      </c>
      <c r="AA1665" s="33">
        <v>37.488998413085902</v>
      </c>
    </row>
    <row r="1666" spans="1:27" x14ac:dyDescent="0.3">
      <c r="A1666" s="33" t="str">
        <f t="shared" si="52"/>
        <v>新生儿</v>
      </c>
      <c r="B1666" s="34" t="str">
        <f t="shared" si="53"/>
        <v/>
      </c>
      <c r="C1666" s="33" t="s">
        <v>33</v>
      </c>
      <c r="D1666" s="33" t="s">
        <v>399</v>
      </c>
      <c r="E1666" s="33" t="s">
        <v>400</v>
      </c>
      <c r="F1666" s="33" t="s">
        <v>409</v>
      </c>
      <c r="G1666" s="33" t="s">
        <v>443</v>
      </c>
      <c r="H1666" s="33" t="s">
        <v>1</v>
      </c>
      <c r="I1666" s="33" t="s">
        <v>60</v>
      </c>
      <c r="J1666" s="33" t="s">
        <v>191</v>
      </c>
      <c r="K1666" s="33" t="s">
        <v>58</v>
      </c>
      <c r="L1666" s="33" t="s">
        <v>39</v>
      </c>
      <c r="M1666" s="33" t="s">
        <v>608</v>
      </c>
      <c r="N1666" s="33">
        <v>0</v>
      </c>
      <c r="P1666" s="33">
        <v>0</v>
      </c>
      <c r="Q1666" s="33">
        <v>2.4000000953674299</v>
      </c>
      <c r="S1666" s="33">
        <v>0</v>
      </c>
      <c r="T1666" s="33">
        <v>2.4000000953674299</v>
      </c>
      <c r="Z1666" s="33">
        <v>0</v>
      </c>
      <c r="AA1666" s="33">
        <v>0</v>
      </c>
    </row>
    <row r="1667" spans="1:27" x14ac:dyDescent="0.3">
      <c r="A1667" s="33" t="str">
        <f t="shared" si="52"/>
        <v>新生儿</v>
      </c>
      <c r="B1667" s="34" t="str">
        <f t="shared" si="53"/>
        <v>MSMS</v>
      </c>
      <c r="C1667" s="33" t="s">
        <v>33</v>
      </c>
      <c r="D1667" s="33" t="s">
        <v>399</v>
      </c>
      <c r="E1667" s="33" t="s">
        <v>400</v>
      </c>
      <c r="F1667" s="33" t="s">
        <v>409</v>
      </c>
      <c r="G1667" s="33" t="s">
        <v>443</v>
      </c>
      <c r="H1667" s="33" t="s">
        <v>1</v>
      </c>
      <c r="I1667" s="33" t="s">
        <v>47</v>
      </c>
      <c r="J1667" s="33" t="s">
        <v>48</v>
      </c>
      <c r="K1667" s="33" t="s">
        <v>591</v>
      </c>
      <c r="L1667" s="33" t="s">
        <v>39</v>
      </c>
      <c r="M1667" s="33" t="s">
        <v>608</v>
      </c>
      <c r="N1667" s="33">
        <v>460.79998779296898</v>
      </c>
      <c r="P1667" s="33">
        <v>76.800003051757798</v>
      </c>
      <c r="Q1667" s="33">
        <v>768</v>
      </c>
      <c r="S1667" s="33">
        <v>76.800003051757798</v>
      </c>
      <c r="T1667" s="33">
        <v>307.20001220703102</v>
      </c>
    </row>
    <row r="1668" spans="1:27" x14ac:dyDescent="0.3">
      <c r="A1668" s="33" t="str">
        <f t="shared" si="52"/>
        <v>新生儿</v>
      </c>
      <c r="B1668" s="34" t="str">
        <f t="shared" si="53"/>
        <v/>
      </c>
      <c r="C1668" s="33" t="s">
        <v>33</v>
      </c>
      <c r="D1668" s="33" t="s">
        <v>399</v>
      </c>
      <c r="E1668" s="33" t="s">
        <v>400</v>
      </c>
      <c r="F1668" s="33" t="s">
        <v>409</v>
      </c>
      <c r="G1668" s="33" t="s">
        <v>443</v>
      </c>
      <c r="H1668" s="33" t="s">
        <v>1</v>
      </c>
      <c r="I1668" s="33" t="s">
        <v>95</v>
      </c>
      <c r="J1668" s="33" t="s">
        <v>144</v>
      </c>
      <c r="K1668" s="33" t="s">
        <v>58</v>
      </c>
      <c r="L1668" s="33" t="s">
        <v>39</v>
      </c>
      <c r="M1668" s="33" t="s">
        <v>609</v>
      </c>
      <c r="N1668" s="33">
        <v>48</v>
      </c>
      <c r="Q1668" s="33">
        <v>72</v>
      </c>
      <c r="T1668" s="33">
        <v>24</v>
      </c>
    </row>
    <row r="1669" spans="1:27" x14ac:dyDescent="0.3">
      <c r="A1669" s="33" t="str">
        <f t="shared" si="52"/>
        <v>新生儿</v>
      </c>
      <c r="B1669" s="34" t="str">
        <f t="shared" si="53"/>
        <v>代谢病诊断</v>
      </c>
      <c r="C1669" s="33" t="s">
        <v>33</v>
      </c>
      <c r="D1669" s="33" t="s">
        <v>399</v>
      </c>
      <c r="E1669" s="33" t="s">
        <v>400</v>
      </c>
      <c r="F1669" s="33" t="s">
        <v>409</v>
      </c>
      <c r="G1669" s="33" t="s">
        <v>443</v>
      </c>
      <c r="H1669" s="33" t="s">
        <v>1</v>
      </c>
      <c r="I1669" s="33" t="s">
        <v>95</v>
      </c>
      <c r="J1669" s="33" t="s">
        <v>109</v>
      </c>
      <c r="K1669" s="33" t="s">
        <v>587</v>
      </c>
      <c r="L1669" s="33" t="s">
        <v>39</v>
      </c>
      <c r="M1669" s="33" t="s">
        <v>609</v>
      </c>
      <c r="N1669" s="33">
        <v>6</v>
      </c>
      <c r="Q1669" s="33">
        <v>9</v>
      </c>
      <c r="T1669" s="33">
        <v>3</v>
      </c>
    </row>
    <row r="1670" spans="1:27" x14ac:dyDescent="0.3">
      <c r="A1670" s="33" t="str">
        <f t="shared" si="52"/>
        <v>服务类</v>
      </c>
      <c r="B1670" s="34" t="str">
        <f t="shared" si="53"/>
        <v/>
      </c>
      <c r="C1670" s="33" t="s">
        <v>33</v>
      </c>
      <c r="D1670" s="33" t="s">
        <v>399</v>
      </c>
      <c r="E1670" s="33" t="s">
        <v>400</v>
      </c>
      <c r="F1670" s="33" t="s">
        <v>409</v>
      </c>
      <c r="G1670" s="33" t="s">
        <v>443</v>
      </c>
      <c r="H1670" s="33" t="s">
        <v>54</v>
      </c>
      <c r="I1670" s="33" t="s">
        <v>75</v>
      </c>
      <c r="J1670" s="33" t="s">
        <v>75</v>
      </c>
      <c r="K1670" s="33" t="s">
        <v>58</v>
      </c>
      <c r="L1670" s="33" t="s">
        <v>39</v>
      </c>
      <c r="M1670" s="33" t="s">
        <v>54</v>
      </c>
      <c r="P1670" s="33">
        <v>13.5999999046326</v>
      </c>
      <c r="S1670" s="33">
        <v>13.5999999046326</v>
      </c>
    </row>
    <row r="1671" spans="1:27" x14ac:dyDescent="0.3">
      <c r="A1671" s="33" t="str">
        <f t="shared" si="52"/>
        <v>仪器设备</v>
      </c>
      <c r="B1671" s="34" t="str">
        <f t="shared" si="53"/>
        <v>1235+DX6000</v>
      </c>
      <c r="C1671" s="33" t="s">
        <v>33</v>
      </c>
      <c r="D1671" s="33" t="s">
        <v>444</v>
      </c>
      <c r="E1671" s="33" t="s">
        <v>445</v>
      </c>
      <c r="F1671" s="33" t="s">
        <v>446</v>
      </c>
      <c r="G1671" s="33" t="s">
        <v>447</v>
      </c>
      <c r="H1671" s="33" t="s">
        <v>0</v>
      </c>
      <c r="I1671" s="33" t="s">
        <v>79</v>
      </c>
      <c r="J1671" s="33" t="s">
        <v>341</v>
      </c>
      <c r="K1671" s="33" t="s">
        <v>614</v>
      </c>
      <c r="L1671" s="33" t="s">
        <v>68</v>
      </c>
      <c r="M1671" s="33" t="s">
        <v>608</v>
      </c>
      <c r="P1671" s="33">
        <v>0</v>
      </c>
      <c r="S1671" s="33">
        <v>950</v>
      </c>
      <c r="Z1671" s="33">
        <v>950</v>
      </c>
      <c r="AA1671" s="33">
        <v>950</v>
      </c>
    </row>
    <row r="1672" spans="1:27" x14ac:dyDescent="0.3">
      <c r="A1672" s="33" t="str">
        <f t="shared" si="52"/>
        <v>产前</v>
      </c>
      <c r="B1672" s="34" t="str">
        <f t="shared" si="53"/>
        <v>血清学筛查</v>
      </c>
      <c r="C1672" s="33" t="s">
        <v>33</v>
      </c>
      <c r="D1672" s="33" t="s">
        <v>444</v>
      </c>
      <c r="E1672" s="33" t="s">
        <v>445</v>
      </c>
      <c r="F1672" s="33" t="s">
        <v>446</v>
      </c>
      <c r="G1672" s="33" t="s">
        <v>447</v>
      </c>
      <c r="H1672" s="33" t="s">
        <v>0</v>
      </c>
      <c r="I1672" s="33" t="s">
        <v>79</v>
      </c>
      <c r="J1672" s="33" t="s">
        <v>80</v>
      </c>
      <c r="K1672" s="33" t="s">
        <v>79</v>
      </c>
      <c r="L1672" s="33" t="s">
        <v>39</v>
      </c>
      <c r="M1672" s="33" t="s">
        <v>608</v>
      </c>
      <c r="N1672" s="33">
        <v>16.5</v>
      </c>
      <c r="Q1672" s="33">
        <v>24.75</v>
      </c>
      <c r="T1672" s="33">
        <v>8.25</v>
      </c>
      <c r="V1672" s="33">
        <v>8.25</v>
      </c>
    </row>
    <row r="1673" spans="1:27" x14ac:dyDescent="0.3">
      <c r="A1673" s="33" t="str">
        <f t="shared" si="52"/>
        <v>产前</v>
      </c>
      <c r="B1673" s="34" t="str">
        <f t="shared" si="53"/>
        <v>血清学筛查</v>
      </c>
      <c r="C1673" s="33" t="s">
        <v>33</v>
      </c>
      <c r="D1673" s="33" t="s">
        <v>444</v>
      </c>
      <c r="E1673" s="33" t="s">
        <v>445</v>
      </c>
      <c r="F1673" s="33" t="s">
        <v>446</v>
      </c>
      <c r="G1673" s="33" t="s">
        <v>447</v>
      </c>
      <c r="H1673" s="33" t="s">
        <v>0</v>
      </c>
      <c r="I1673" s="33" t="s">
        <v>79</v>
      </c>
      <c r="J1673" s="33" t="s">
        <v>81</v>
      </c>
      <c r="K1673" s="33" t="s">
        <v>79</v>
      </c>
      <c r="L1673" s="33" t="s">
        <v>39</v>
      </c>
      <c r="M1673" s="33" t="s">
        <v>608</v>
      </c>
      <c r="N1673" s="33">
        <v>16.5</v>
      </c>
      <c r="Q1673" s="33">
        <v>24.75</v>
      </c>
      <c r="T1673" s="33">
        <v>8.25</v>
      </c>
      <c r="V1673" s="33">
        <v>8.25</v>
      </c>
    </row>
    <row r="1674" spans="1:27" x14ac:dyDescent="0.3">
      <c r="A1674" s="33" t="str">
        <f t="shared" si="52"/>
        <v>产前</v>
      </c>
      <c r="B1674" s="34" t="str">
        <f t="shared" si="53"/>
        <v>血清学筛查</v>
      </c>
      <c r="C1674" s="33" t="s">
        <v>33</v>
      </c>
      <c r="D1674" s="33" t="s">
        <v>444</v>
      </c>
      <c r="E1674" s="33" t="s">
        <v>445</v>
      </c>
      <c r="F1674" s="33" t="s">
        <v>448</v>
      </c>
      <c r="G1674" s="33" t="s">
        <v>449</v>
      </c>
      <c r="H1674" s="33" t="s">
        <v>0</v>
      </c>
      <c r="I1674" s="33" t="s">
        <v>79</v>
      </c>
      <c r="J1674" s="33" t="s">
        <v>80</v>
      </c>
      <c r="K1674" s="33" t="s">
        <v>79</v>
      </c>
      <c r="L1674" s="33" t="s">
        <v>39</v>
      </c>
      <c r="M1674" s="33" t="s">
        <v>608</v>
      </c>
      <c r="N1674" s="33">
        <v>25.079999923706101</v>
      </c>
      <c r="P1674" s="33">
        <v>29.969999313354499</v>
      </c>
      <c r="Q1674" s="33">
        <v>37.619999885559103</v>
      </c>
      <c r="S1674" s="33">
        <v>29.969999313354499</v>
      </c>
      <c r="T1674" s="33">
        <v>12.539999961853001</v>
      </c>
      <c r="V1674" s="33">
        <v>12.539999961853001</v>
      </c>
    </row>
    <row r="1675" spans="1:27" x14ac:dyDescent="0.3">
      <c r="A1675" s="33" t="str">
        <f t="shared" si="52"/>
        <v>产前</v>
      </c>
      <c r="B1675" s="34" t="str">
        <f t="shared" si="53"/>
        <v>血清学筛查</v>
      </c>
      <c r="C1675" s="33" t="s">
        <v>33</v>
      </c>
      <c r="D1675" s="33" t="s">
        <v>444</v>
      </c>
      <c r="E1675" s="33" t="s">
        <v>445</v>
      </c>
      <c r="F1675" s="33" t="s">
        <v>448</v>
      </c>
      <c r="G1675" s="33" t="s">
        <v>449</v>
      </c>
      <c r="H1675" s="33" t="s">
        <v>0</v>
      </c>
      <c r="I1675" s="33" t="s">
        <v>79</v>
      </c>
      <c r="J1675" s="33" t="s">
        <v>102</v>
      </c>
      <c r="K1675" s="33" t="s">
        <v>79</v>
      </c>
      <c r="L1675" s="33" t="s">
        <v>39</v>
      </c>
      <c r="M1675" s="33" t="s">
        <v>608</v>
      </c>
      <c r="N1675" s="33">
        <v>18.2399997711182</v>
      </c>
      <c r="P1675" s="33">
        <v>14.3999996185303</v>
      </c>
      <c r="Q1675" s="33">
        <v>27.3599996566772</v>
      </c>
      <c r="S1675" s="33">
        <v>14.3999996185303</v>
      </c>
      <c r="T1675" s="33">
        <v>9.1199998855590803</v>
      </c>
      <c r="V1675" s="33">
        <v>9.1199998855590803</v>
      </c>
    </row>
    <row r="1676" spans="1:27" x14ac:dyDescent="0.3">
      <c r="A1676" s="33" t="str">
        <f t="shared" si="52"/>
        <v>产前</v>
      </c>
      <c r="B1676" s="34" t="str">
        <f t="shared" si="53"/>
        <v>血清学筛查</v>
      </c>
      <c r="C1676" s="33" t="s">
        <v>33</v>
      </c>
      <c r="D1676" s="33" t="s">
        <v>444</v>
      </c>
      <c r="E1676" s="33" t="s">
        <v>445</v>
      </c>
      <c r="F1676" s="33" t="s">
        <v>448</v>
      </c>
      <c r="G1676" s="33" t="s">
        <v>449</v>
      </c>
      <c r="H1676" s="33" t="s">
        <v>0</v>
      </c>
      <c r="I1676" s="33" t="s">
        <v>79</v>
      </c>
      <c r="J1676" s="33" t="s">
        <v>103</v>
      </c>
      <c r="K1676" s="33" t="s">
        <v>79</v>
      </c>
      <c r="L1676" s="33" t="s">
        <v>39</v>
      </c>
      <c r="M1676" s="33" t="s">
        <v>608</v>
      </c>
      <c r="N1676" s="33">
        <v>26.600000381469702</v>
      </c>
      <c r="P1676" s="33">
        <v>22.200000762939499</v>
      </c>
      <c r="Q1676" s="33">
        <v>39.900000572204597</v>
      </c>
      <c r="S1676" s="33">
        <v>22.200000762939499</v>
      </c>
      <c r="T1676" s="33">
        <v>13.300000190734901</v>
      </c>
      <c r="V1676" s="33">
        <v>13.300000190734901</v>
      </c>
    </row>
    <row r="1677" spans="1:27" x14ac:dyDescent="0.3">
      <c r="A1677" s="33" t="str">
        <f t="shared" si="52"/>
        <v>产前</v>
      </c>
      <c r="B1677" s="34" t="str">
        <f t="shared" si="53"/>
        <v>血清学筛查</v>
      </c>
      <c r="C1677" s="33" t="s">
        <v>33</v>
      </c>
      <c r="D1677" s="33" t="s">
        <v>444</v>
      </c>
      <c r="E1677" s="33" t="s">
        <v>445</v>
      </c>
      <c r="F1677" s="33" t="s">
        <v>448</v>
      </c>
      <c r="G1677" s="33" t="s">
        <v>449</v>
      </c>
      <c r="H1677" s="33" t="s">
        <v>0</v>
      </c>
      <c r="I1677" s="33" t="s">
        <v>79</v>
      </c>
      <c r="J1677" s="33" t="s">
        <v>81</v>
      </c>
      <c r="K1677" s="33" t="s">
        <v>79</v>
      </c>
      <c r="L1677" s="33" t="s">
        <v>39</v>
      </c>
      <c r="M1677" s="33" t="s">
        <v>608</v>
      </c>
      <c r="N1677" s="33">
        <v>18.2399997711182</v>
      </c>
      <c r="P1677" s="33">
        <v>19.200000762939499</v>
      </c>
      <c r="Q1677" s="33">
        <v>27.3599996566772</v>
      </c>
      <c r="S1677" s="33">
        <v>19.200000762939499</v>
      </c>
      <c r="T1677" s="33">
        <v>9.1199998855590803</v>
      </c>
      <c r="V1677" s="33">
        <v>9.1199998855590803</v>
      </c>
    </row>
    <row r="1678" spans="1:27" x14ac:dyDescent="0.3">
      <c r="A1678" s="33" t="str">
        <f t="shared" si="52"/>
        <v>新生儿</v>
      </c>
      <c r="B1678" s="34" t="str">
        <f t="shared" si="53"/>
        <v>常规新筛</v>
      </c>
      <c r="C1678" s="33" t="s">
        <v>33</v>
      </c>
      <c r="D1678" s="33" t="s">
        <v>444</v>
      </c>
      <c r="E1678" s="33" t="s">
        <v>445</v>
      </c>
      <c r="F1678" s="33" t="s">
        <v>448</v>
      </c>
      <c r="G1678" s="33" t="s">
        <v>449</v>
      </c>
      <c r="H1678" s="33" t="s">
        <v>1</v>
      </c>
      <c r="I1678" s="33" t="s">
        <v>60</v>
      </c>
      <c r="J1678" s="33" t="s">
        <v>87</v>
      </c>
      <c r="K1678" s="33" t="s">
        <v>667</v>
      </c>
      <c r="L1678" s="33" t="s">
        <v>39</v>
      </c>
      <c r="M1678" s="33" t="s">
        <v>608</v>
      </c>
      <c r="N1678" s="33">
        <v>11.199999809265099</v>
      </c>
      <c r="P1678" s="33">
        <v>28.799999237060501</v>
      </c>
      <c r="Q1678" s="33">
        <v>16.0999999046326</v>
      </c>
      <c r="S1678" s="33">
        <v>28.799999237060501</v>
      </c>
      <c r="T1678" s="33">
        <v>4.9000000953674299</v>
      </c>
    </row>
    <row r="1679" spans="1:27" x14ac:dyDescent="0.3">
      <c r="A1679" s="33" t="str">
        <f t="shared" si="52"/>
        <v>新生儿</v>
      </c>
      <c r="B1679" s="34" t="str">
        <f t="shared" si="53"/>
        <v>常规新筛</v>
      </c>
      <c r="C1679" s="33" t="s">
        <v>33</v>
      </c>
      <c r="D1679" s="33" t="s">
        <v>444</v>
      </c>
      <c r="E1679" s="33" t="s">
        <v>445</v>
      </c>
      <c r="F1679" s="33" t="s">
        <v>448</v>
      </c>
      <c r="G1679" s="33" t="s">
        <v>449</v>
      </c>
      <c r="H1679" s="33" t="s">
        <v>1</v>
      </c>
      <c r="I1679" s="33" t="s">
        <v>60</v>
      </c>
      <c r="J1679" s="33" t="s">
        <v>88</v>
      </c>
      <c r="K1679" s="33" t="s">
        <v>667</v>
      </c>
      <c r="L1679" s="33" t="s">
        <v>39</v>
      </c>
      <c r="M1679" s="33" t="s">
        <v>608</v>
      </c>
      <c r="N1679" s="33">
        <v>3.2000000476837198</v>
      </c>
      <c r="P1679" s="33">
        <v>9.6000003814697301</v>
      </c>
      <c r="Q1679" s="33">
        <v>4.6000000238418597</v>
      </c>
      <c r="S1679" s="33">
        <v>9.6000003814697301</v>
      </c>
      <c r="T1679" s="33">
        <v>1.3999999761581401</v>
      </c>
    </row>
    <row r="1680" spans="1:27" x14ac:dyDescent="0.3">
      <c r="A1680" s="33" t="str">
        <f t="shared" si="52"/>
        <v>新生儿</v>
      </c>
      <c r="B1680" s="34" t="str">
        <f t="shared" si="53"/>
        <v>常规新筛</v>
      </c>
      <c r="C1680" s="33" t="s">
        <v>33</v>
      </c>
      <c r="D1680" s="33" t="s">
        <v>444</v>
      </c>
      <c r="E1680" s="33" t="s">
        <v>445</v>
      </c>
      <c r="F1680" s="33" t="s">
        <v>448</v>
      </c>
      <c r="G1680" s="33" t="s">
        <v>449</v>
      </c>
      <c r="H1680" s="33" t="s">
        <v>1</v>
      </c>
      <c r="I1680" s="33" t="s">
        <v>60</v>
      </c>
      <c r="J1680" s="33" t="s">
        <v>89</v>
      </c>
      <c r="K1680" s="33" t="s">
        <v>667</v>
      </c>
      <c r="L1680" s="33" t="s">
        <v>39</v>
      </c>
      <c r="M1680" s="33" t="s">
        <v>608</v>
      </c>
      <c r="N1680" s="33">
        <v>2.4000000953674299</v>
      </c>
      <c r="P1680" s="33">
        <v>7.1810002326965297</v>
      </c>
      <c r="Q1680" s="33">
        <v>3.4500000476837198</v>
      </c>
      <c r="S1680" s="33">
        <v>7.1810002326965297</v>
      </c>
      <c r="T1680" s="33">
        <v>1.04999995231628</v>
      </c>
    </row>
    <row r="1681" spans="1:27" x14ac:dyDescent="0.3">
      <c r="A1681" s="33" t="str">
        <f t="shared" si="52"/>
        <v>新生儿</v>
      </c>
      <c r="B1681" s="34" t="str">
        <f t="shared" si="53"/>
        <v>常规新筛</v>
      </c>
      <c r="C1681" s="33" t="s">
        <v>33</v>
      </c>
      <c r="D1681" s="33" t="s">
        <v>444</v>
      </c>
      <c r="E1681" s="33" t="s">
        <v>445</v>
      </c>
      <c r="F1681" s="33" t="s">
        <v>448</v>
      </c>
      <c r="G1681" s="33" t="s">
        <v>449</v>
      </c>
      <c r="H1681" s="33" t="s">
        <v>1</v>
      </c>
      <c r="I1681" s="33" t="s">
        <v>60</v>
      </c>
      <c r="J1681" s="33" t="s">
        <v>90</v>
      </c>
      <c r="K1681" s="33" t="s">
        <v>667</v>
      </c>
      <c r="L1681" s="33" t="s">
        <v>39</v>
      </c>
      <c r="M1681" s="33" t="s">
        <v>608</v>
      </c>
      <c r="N1681" s="33">
        <v>7.1999998092651403</v>
      </c>
      <c r="P1681" s="33">
        <v>17.280000686645501</v>
      </c>
      <c r="Q1681" s="33">
        <v>10.3499999046326</v>
      </c>
      <c r="S1681" s="33">
        <v>17.280000686645501</v>
      </c>
      <c r="T1681" s="33">
        <v>3.1500000953674299</v>
      </c>
    </row>
    <row r="1682" spans="1:27" x14ac:dyDescent="0.3">
      <c r="A1682" s="33" t="str">
        <f t="shared" si="52"/>
        <v>新生儿</v>
      </c>
      <c r="B1682" s="34" t="str">
        <f t="shared" si="53"/>
        <v/>
      </c>
      <c r="C1682" s="33" t="s">
        <v>33</v>
      </c>
      <c r="D1682" s="33" t="s">
        <v>444</v>
      </c>
      <c r="E1682" s="33" t="s">
        <v>445</v>
      </c>
      <c r="F1682" s="33" t="s">
        <v>448</v>
      </c>
      <c r="G1682" s="33" t="s">
        <v>449</v>
      </c>
      <c r="H1682" s="33" t="s">
        <v>1</v>
      </c>
      <c r="I1682" s="33" t="s">
        <v>60</v>
      </c>
      <c r="J1682" s="33" t="s">
        <v>61</v>
      </c>
      <c r="K1682" s="33" t="s">
        <v>58</v>
      </c>
      <c r="L1682" s="33" t="s">
        <v>39</v>
      </c>
      <c r="M1682" s="33" t="s">
        <v>608</v>
      </c>
      <c r="P1682" s="33">
        <v>2</v>
      </c>
      <c r="S1682" s="33">
        <v>2</v>
      </c>
    </row>
    <row r="1683" spans="1:27" x14ac:dyDescent="0.3">
      <c r="A1683" s="33" t="str">
        <f t="shared" si="52"/>
        <v>产前</v>
      </c>
      <c r="B1683" s="34" t="str">
        <f t="shared" si="53"/>
        <v>NIPT</v>
      </c>
      <c r="C1683" s="33" t="s">
        <v>33</v>
      </c>
      <c r="D1683" s="33" t="s">
        <v>444</v>
      </c>
      <c r="E1683" s="33" t="s">
        <v>445</v>
      </c>
      <c r="F1683" s="33" t="s">
        <v>448</v>
      </c>
      <c r="G1683" s="33" t="s">
        <v>450</v>
      </c>
      <c r="H1683" s="33" t="s">
        <v>0</v>
      </c>
      <c r="I1683" s="33" t="s">
        <v>78</v>
      </c>
      <c r="J1683" s="33" t="s">
        <v>78</v>
      </c>
      <c r="K1683" s="33" t="s">
        <v>78</v>
      </c>
      <c r="L1683" s="33" t="s">
        <v>39</v>
      </c>
      <c r="M1683" s="33" t="s">
        <v>608</v>
      </c>
      <c r="N1683" s="33">
        <v>600</v>
      </c>
      <c r="Q1683" s="33">
        <v>900</v>
      </c>
      <c r="T1683" s="33">
        <v>300</v>
      </c>
      <c r="V1683" s="33">
        <v>300</v>
      </c>
    </row>
    <row r="1684" spans="1:27" x14ac:dyDescent="0.3">
      <c r="A1684" s="33" t="str">
        <f t="shared" si="52"/>
        <v>产前</v>
      </c>
      <c r="B1684" s="34" t="str">
        <f t="shared" si="53"/>
        <v/>
      </c>
      <c r="C1684" s="33" t="s">
        <v>33</v>
      </c>
      <c r="D1684" s="33" t="s">
        <v>444</v>
      </c>
      <c r="E1684" s="33" t="s">
        <v>445</v>
      </c>
      <c r="F1684" s="33" t="s">
        <v>448</v>
      </c>
      <c r="G1684" s="33" t="s">
        <v>450</v>
      </c>
      <c r="H1684" s="33" t="s">
        <v>0</v>
      </c>
      <c r="I1684" s="33" t="s">
        <v>45</v>
      </c>
      <c r="J1684" s="33" t="s">
        <v>46</v>
      </c>
      <c r="K1684" s="33" t="s">
        <v>58</v>
      </c>
      <c r="L1684" s="33" t="s">
        <v>39</v>
      </c>
      <c r="M1684" s="33" t="s">
        <v>608</v>
      </c>
      <c r="P1684" s="33">
        <v>219.59999847412101</v>
      </c>
      <c r="S1684" s="33">
        <v>219.59999847412101</v>
      </c>
    </row>
    <row r="1685" spans="1:27" x14ac:dyDescent="0.3">
      <c r="A1685" s="33" t="str">
        <f t="shared" si="52"/>
        <v>仪器设备</v>
      </c>
      <c r="B1685" s="34" t="str">
        <f t="shared" si="53"/>
        <v/>
      </c>
      <c r="C1685" s="33" t="s">
        <v>33</v>
      </c>
      <c r="D1685" s="33" t="s">
        <v>444</v>
      </c>
      <c r="E1685" s="33" t="s">
        <v>445</v>
      </c>
      <c r="F1685" s="33" t="s">
        <v>448</v>
      </c>
      <c r="G1685" s="33" t="s">
        <v>450</v>
      </c>
      <c r="H1685" s="33" t="s">
        <v>0</v>
      </c>
      <c r="I1685" s="33" t="s">
        <v>66</v>
      </c>
      <c r="J1685" s="33" t="s">
        <v>67</v>
      </c>
      <c r="K1685" s="33" t="s">
        <v>58</v>
      </c>
      <c r="L1685" s="33" t="s">
        <v>68</v>
      </c>
      <c r="M1685" s="33" t="s">
        <v>608</v>
      </c>
      <c r="P1685" s="33">
        <v>4.5290000438690203</v>
      </c>
      <c r="S1685" s="33">
        <v>4.5290000438690203</v>
      </c>
    </row>
    <row r="1686" spans="1:27" x14ac:dyDescent="0.3">
      <c r="A1686" s="33" t="str">
        <f t="shared" si="52"/>
        <v>产前</v>
      </c>
      <c r="B1686" s="34" t="str">
        <f t="shared" si="53"/>
        <v>血清学筛查</v>
      </c>
      <c r="C1686" s="33" t="s">
        <v>33</v>
      </c>
      <c r="D1686" s="33" t="s">
        <v>444</v>
      </c>
      <c r="E1686" s="33" t="s">
        <v>445</v>
      </c>
      <c r="F1686" s="33" t="s">
        <v>448</v>
      </c>
      <c r="G1686" s="33" t="s">
        <v>450</v>
      </c>
      <c r="H1686" s="33" t="s">
        <v>0</v>
      </c>
      <c r="I1686" s="33" t="s">
        <v>79</v>
      </c>
      <c r="J1686" s="33" t="s">
        <v>80</v>
      </c>
      <c r="K1686" s="33" t="s">
        <v>79</v>
      </c>
      <c r="L1686" s="33" t="s">
        <v>39</v>
      </c>
      <c r="M1686" s="33" t="s">
        <v>608</v>
      </c>
      <c r="N1686" s="33">
        <v>66</v>
      </c>
      <c r="P1686" s="33">
        <v>32.639999389648402</v>
      </c>
      <c r="Q1686" s="33">
        <v>92.399999618530302</v>
      </c>
      <c r="S1686" s="33">
        <v>32.639999389648402</v>
      </c>
      <c r="T1686" s="33">
        <v>26.399999618530298</v>
      </c>
      <c r="V1686" s="33">
        <v>26.399999618530298</v>
      </c>
    </row>
    <row r="1687" spans="1:27" x14ac:dyDescent="0.3">
      <c r="A1687" s="33" t="str">
        <f t="shared" si="52"/>
        <v>产前</v>
      </c>
      <c r="B1687" s="34" t="str">
        <f t="shared" si="53"/>
        <v>血清学筛查</v>
      </c>
      <c r="C1687" s="33" t="s">
        <v>33</v>
      </c>
      <c r="D1687" s="33" t="s">
        <v>444</v>
      </c>
      <c r="E1687" s="33" t="s">
        <v>445</v>
      </c>
      <c r="F1687" s="33" t="s">
        <v>448</v>
      </c>
      <c r="G1687" s="33" t="s">
        <v>450</v>
      </c>
      <c r="H1687" s="33" t="s">
        <v>0</v>
      </c>
      <c r="I1687" s="33" t="s">
        <v>79</v>
      </c>
      <c r="J1687" s="33" t="s">
        <v>102</v>
      </c>
      <c r="K1687" s="33" t="s">
        <v>79</v>
      </c>
      <c r="L1687" s="33" t="s">
        <v>39</v>
      </c>
      <c r="M1687" s="33" t="s">
        <v>608</v>
      </c>
      <c r="N1687" s="33">
        <v>48</v>
      </c>
      <c r="P1687" s="33">
        <v>48</v>
      </c>
      <c r="Q1687" s="33">
        <v>67.200000762939496</v>
      </c>
      <c r="S1687" s="33">
        <v>48</v>
      </c>
      <c r="T1687" s="33">
        <v>19.200000762939499</v>
      </c>
      <c r="V1687" s="33">
        <v>19.200000762939499</v>
      </c>
    </row>
    <row r="1688" spans="1:27" x14ac:dyDescent="0.3">
      <c r="A1688" s="33" t="str">
        <f t="shared" si="52"/>
        <v>产前</v>
      </c>
      <c r="B1688" s="34" t="str">
        <f t="shared" si="53"/>
        <v>血清学筛查</v>
      </c>
      <c r="C1688" s="33" t="s">
        <v>33</v>
      </c>
      <c r="D1688" s="33" t="s">
        <v>444</v>
      </c>
      <c r="E1688" s="33" t="s">
        <v>445</v>
      </c>
      <c r="F1688" s="33" t="s">
        <v>448</v>
      </c>
      <c r="G1688" s="33" t="s">
        <v>450</v>
      </c>
      <c r="H1688" s="33" t="s">
        <v>0</v>
      </c>
      <c r="I1688" s="33" t="s">
        <v>79</v>
      </c>
      <c r="J1688" s="33" t="s">
        <v>103</v>
      </c>
      <c r="K1688" s="33" t="s">
        <v>79</v>
      </c>
      <c r="L1688" s="33" t="s">
        <v>39</v>
      </c>
      <c r="M1688" s="33" t="s">
        <v>608</v>
      </c>
      <c r="N1688" s="33">
        <v>70</v>
      </c>
      <c r="P1688" s="33">
        <v>67.199996948242202</v>
      </c>
      <c r="Q1688" s="33">
        <v>98</v>
      </c>
      <c r="S1688" s="33">
        <v>67.199996948242202</v>
      </c>
      <c r="T1688" s="33">
        <v>28</v>
      </c>
      <c r="V1688" s="33">
        <v>28</v>
      </c>
    </row>
    <row r="1689" spans="1:27" x14ac:dyDescent="0.3">
      <c r="A1689" s="33" t="str">
        <f t="shared" si="52"/>
        <v>产前</v>
      </c>
      <c r="B1689" s="34" t="str">
        <f t="shared" si="53"/>
        <v>血清学筛查</v>
      </c>
      <c r="C1689" s="33" t="s">
        <v>33</v>
      </c>
      <c r="D1689" s="33" t="s">
        <v>444</v>
      </c>
      <c r="E1689" s="33" t="s">
        <v>445</v>
      </c>
      <c r="F1689" s="33" t="s">
        <v>448</v>
      </c>
      <c r="G1689" s="33" t="s">
        <v>450</v>
      </c>
      <c r="H1689" s="33" t="s">
        <v>0</v>
      </c>
      <c r="I1689" s="33" t="s">
        <v>79</v>
      </c>
      <c r="J1689" s="33" t="s">
        <v>81</v>
      </c>
      <c r="K1689" s="33" t="s">
        <v>79</v>
      </c>
      <c r="L1689" s="33" t="s">
        <v>39</v>
      </c>
      <c r="M1689" s="33" t="s">
        <v>608</v>
      </c>
      <c r="N1689" s="33">
        <v>21.600000381469702</v>
      </c>
      <c r="P1689" s="33">
        <v>24</v>
      </c>
      <c r="Q1689" s="33">
        <v>33.600000381469698</v>
      </c>
      <c r="S1689" s="33">
        <v>24</v>
      </c>
      <c r="T1689" s="33">
        <v>12</v>
      </c>
      <c r="V1689" s="33">
        <v>12</v>
      </c>
    </row>
    <row r="1690" spans="1:27" x14ac:dyDescent="0.3">
      <c r="A1690" s="33" t="str">
        <f t="shared" si="52"/>
        <v>产前</v>
      </c>
      <c r="B1690" s="34" t="str">
        <f t="shared" si="53"/>
        <v/>
      </c>
      <c r="C1690" s="33" t="s">
        <v>33</v>
      </c>
      <c r="D1690" s="33" t="s">
        <v>444</v>
      </c>
      <c r="E1690" s="33" t="s">
        <v>445</v>
      </c>
      <c r="F1690" s="33" t="s">
        <v>448</v>
      </c>
      <c r="G1690" s="33" t="s">
        <v>450</v>
      </c>
      <c r="H1690" s="33" t="s">
        <v>0</v>
      </c>
      <c r="I1690" s="33" t="s">
        <v>79</v>
      </c>
      <c r="J1690" s="33" t="s">
        <v>104</v>
      </c>
      <c r="K1690" s="33" t="s">
        <v>58</v>
      </c>
      <c r="L1690" s="33" t="s">
        <v>39</v>
      </c>
      <c r="M1690" s="33" t="s">
        <v>608</v>
      </c>
      <c r="P1690" s="33">
        <v>0</v>
      </c>
      <c r="S1690" s="33">
        <v>2.5</v>
      </c>
      <c r="W1690" s="33">
        <v>2.5</v>
      </c>
      <c r="AA1690" s="33">
        <v>2.5</v>
      </c>
    </row>
    <row r="1691" spans="1:27" x14ac:dyDescent="0.3">
      <c r="A1691" s="33" t="str">
        <f t="shared" si="52"/>
        <v>产前</v>
      </c>
      <c r="B1691" s="34" t="str">
        <f t="shared" si="53"/>
        <v>CMA_产品类</v>
      </c>
      <c r="C1691" s="33" t="s">
        <v>33</v>
      </c>
      <c r="D1691" s="33" t="s">
        <v>444</v>
      </c>
      <c r="E1691" s="33" t="s">
        <v>445</v>
      </c>
      <c r="F1691" s="33" t="s">
        <v>448</v>
      </c>
      <c r="G1691" s="33" t="s">
        <v>450</v>
      </c>
      <c r="H1691" s="33" t="s">
        <v>0</v>
      </c>
      <c r="I1691" s="33" t="s">
        <v>37</v>
      </c>
      <c r="J1691" s="33" t="s">
        <v>38</v>
      </c>
      <c r="K1691" s="33" t="s">
        <v>38</v>
      </c>
      <c r="L1691" s="33" t="s">
        <v>39</v>
      </c>
      <c r="M1691" s="33" t="s">
        <v>608</v>
      </c>
      <c r="N1691" s="33">
        <v>20</v>
      </c>
      <c r="Q1691" s="33">
        <v>40</v>
      </c>
      <c r="T1691" s="33">
        <v>20</v>
      </c>
      <c r="V1691" s="33">
        <v>20</v>
      </c>
    </row>
    <row r="1692" spans="1:27" x14ac:dyDescent="0.3">
      <c r="A1692" s="33" t="str">
        <f t="shared" si="52"/>
        <v>产前</v>
      </c>
      <c r="B1692" s="34" t="str">
        <f t="shared" si="53"/>
        <v/>
      </c>
      <c r="C1692" s="33" t="s">
        <v>33</v>
      </c>
      <c r="D1692" s="33" t="s">
        <v>444</v>
      </c>
      <c r="E1692" s="33" t="s">
        <v>445</v>
      </c>
      <c r="F1692" s="33" t="s">
        <v>448</v>
      </c>
      <c r="G1692" s="33" t="s">
        <v>450</v>
      </c>
      <c r="H1692" s="33" t="s">
        <v>0</v>
      </c>
      <c r="I1692" s="33" t="s">
        <v>37</v>
      </c>
      <c r="J1692" s="33" t="s">
        <v>119</v>
      </c>
      <c r="K1692" s="33" t="s">
        <v>58</v>
      </c>
      <c r="L1692" s="33" t="s">
        <v>39</v>
      </c>
      <c r="M1692" s="33" t="s">
        <v>609</v>
      </c>
      <c r="N1692" s="33">
        <v>81.599998474121094</v>
      </c>
      <c r="Q1692" s="33">
        <v>122.399997711182</v>
      </c>
      <c r="T1692" s="33">
        <v>40.799999237060497</v>
      </c>
    </row>
    <row r="1693" spans="1:27" x14ac:dyDescent="0.3">
      <c r="A1693" s="33" t="str">
        <f t="shared" si="52"/>
        <v>新生儿</v>
      </c>
      <c r="B1693" s="34" t="str">
        <f t="shared" si="53"/>
        <v>常规新筛</v>
      </c>
      <c r="C1693" s="33" t="s">
        <v>33</v>
      </c>
      <c r="D1693" s="33" t="s">
        <v>444</v>
      </c>
      <c r="E1693" s="33" t="s">
        <v>445</v>
      </c>
      <c r="F1693" s="33" t="s">
        <v>448</v>
      </c>
      <c r="G1693" s="33" t="s">
        <v>450</v>
      </c>
      <c r="H1693" s="33" t="s">
        <v>1</v>
      </c>
      <c r="I1693" s="33" t="s">
        <v>60</v>
      </c>
      <c r="J1693" s="33" t="s">
        <v>87</v>
      </c>
      <c r="K1693" s="33" t="s">
        <v>667</v>
      </c>
      <c r="L1693" s="33" t="s">
        <v>39</v>
      </c>
      <c r="M1693" s="33" t="s">
        <v>608</v>
      </c>
      <c r="N1693" s="33">
        <v>98</v>
      </c>
      <c r="P1693" s="33">
        <v>167.03999328613301</v>
      </c>
      <c r="Q1693" s="33">
        <v>147</v>
      </c>
      <c r="S1693" s="33">
        <v>167.03999328613301</v>
      </c>
      <c r="T1693" s="33">
        <v>49</v>
      </c>
      <c r="V1693" s="33">
        <v>49</v>
      </c>
    </row>
    <row r="1694" spans="1:27" x14ac:dyDescent="0.3">
      <c r="A1694" s="33" t="str">
        <f t="shared" si="52"/>
        <v>新生儿</v>
      </c>
      <c r="B1694" s="34" t="str">
        <f t="shared" si="53"/>
        <v>常规新筛</v>
      </c>
      <c r="C1694" s="33" t="s">
        <v>33</v>
      </c>
      <c r="D1694" s="33" t="s">
        <v>444</v>
      </c>
      <c r="E1694" s="33" t="s">
        <v>445</v>
      </c>
      <c r="F1694" s="33" t="s">
        <v>448</v>
      </c>
      <c r="G1694" s="33" t="s">
        <v>450</v>
      </c>
      <c r="H1694" s="33" t="s">
        <v>1</v>
      </c>
      <c r="I1694" s="33" t="s">
        <v>60</v>
      </c>
      <c r="J1694" s="33" t="s">
        <v>88</v>
      </c>
      <c r="K1694" s="33" t="s">
        <v>667</v>
      </c>
      <c r="L1694" s="33" t="s">
        <v>39</v>
      </c>
      <c r="M1694" s="33" t="s">
        <v>608</v>
      </c>
      <c r="N1694" s="33">
        <v>28</v>
      </c>
      <c r="P1694" s="33">
        <v>52.799999237060497</v>
      </c>
      <c r="Q1694" s="33">
        <v>42</v>
      </c>
      <c r="S1694" s="33">
        <v>52.799999237060497</v>
      </c>
      <c r="T1694" s="33">
        <v>14</v>
      </c>
      <c r="V1694" s="33">
        <v>14</v>
      </c>
    </row>
    <row r="1695" spans="1:27" x14ac:dyDescent="0.3">
      <c r="A1695" s="33" t="str">
        <f t="shared" si="52"/>
        <v>新生儿</v>
      </c>
      <c r="B1695" s="34" t="str">
        <f t="shared" si="53"/>
        <v>常规新筛</v>
      </c>
      <c r="C1695" s="33" t="s">
        <v>33</v>
      </c>
      <c r="D1695" s="33" t="s">
        <v>444</v>
      </c>
      <c r="E1695" s="33" t="s">
        <v>445</v>
      </c>
      <c r="F1695" s="33" t="s">
        <v>448</v>
      </c>
      <c r="G1695" s="33" t="s">
        <v>450</v>
      </c>
      <c r="H1695" s="33" t="s">
        <v>1</v>
      </c>
      <c r="I1695" s="33" t="s">
        <v>60</v>
      </c>
      <c r="J1695" s="33" t="s">
        <v>89</v>
      </c>
      <c r="K1695" s="33" t="s">
        <v>667</v>
      </c>
      <c r="L1695" s="33" t="s">
        <v>39</v>
      </c>
      <c r="M1695" s="33" t="s">
        <v>608</v>
      </c>
      <c r="N1695" s="33">
        <v>21</v>
      </c>
      <c r="P1695" s="33">
        <v>14.3999996185303</v>
      </c>
      <c r="Q1695" s="33">
        <v>31.5</v>
      </c>
      <c r="S1695" s="33">
        <v>14.3999996185303</v>
      </c>
      <c r="T1695" s="33">
        <v>10.5</v>
      </c>
      <c r="V1695" s="33">
        <v>10.5</v>
      </c>
    </row>
    <row r="1696" spans="1:27" x14ac:dyDescent="0.3">
      <c r="A1696" s="33" t="str">
        <f t="shared" si="52"/>
        <v>新生儿</v>
      </c>
      <c r="B1696" s="34" t="str">
        <f t="shared" si="53"/>
        <v>常规新筛</v>
      </c>
      <c r="C1696" s="33" t="s">
        <v>33</v>
      </c>
      <c r="D1696" s="33" t="s">
        <v>444</v>
      </c>
      <c r="E1696" s="33" t="s">
        <v>445</v>
      </c>
      <c r="F1696" s="33" t="s">
        <v>448</v>
      </c>
      <c r="G1696" s="33" t="s">
        <v>450</v>
      </c>
      <c r="H1696" s="33" t="s">
        <v>1</v>
      </c>
      <c r="I1696" s="33" t="s">
        <v>60</v>
      </c>
      <c r="J1696" s="33" t="s">
        <v>90</v>
      </c>
      <c r="K1696" s="33" t="s">
        <v>667</v>
      </c>
      <c r="L1696" s="33" t="s">
        <v>39</v>
      </c>
      <c r="M1696" s="33" t="s">
        <v>608</v>
      </c>
      <c r="N1696" s="33">
        <v>56</v>
      </c>
      <c r="P1696" s="33">
        <v>103.68000030517599</v>
      </c>
      <c r="Q1696" s="33">
        <v>84</v>
      </c>
      <c r="S1696" s="33">
        <v>103.68000030517599</v>
      </c>
      <c r="T1696" s="33">
        <v>28</v>
      </c>
      <c r="V1696" s="33">
        <v>28</v>
      </c>
    </row>
    <row r="1697" spans="1:27" x14ac:dyDescent="0.3">
      <c r="A1697" s="33" t="str">
        <f t="shared" si="52"/>
        <v>新生儿</v>
      </c>
      <c r="B1697" s="34" t="str">
        <f t="shared" si="53"/>
        <v/>
      </c>
      <c r="C1697" s="33" t="s">
        <v>33</v>
      </c>
      <c r="D1697" s="33" t="s">
        <v>444</v>
      </c>
      <c r="E1697" s="33" t="s">
        <v>445</v>
      </c>
      <c r="F1697" s="33" t="s">
        <v>448</v>
      </c>
      <c r="G1697" s="33" t="s">
        <v>450</v>
      </c>
      <c r="H1697" s="33" t="s">
        <v>1</v>
      </c>
      <c r="I1697" s="33" t="s">
        <v>60</v>
      </c>
      <c r="J1697" s="33" t="s">
        <v>61</v>
      </c>
      <c r="K1697" s="33" t="s">
        <v>58</v>
      </c>
      <c r="L1697" s="33" t="s">
        <v>39</v>
      </c>
      <c r="M1697" s="33" t="s">
        <v>608</v>
      </c>
      <c r="P1697" s="33">
        <v>4</v>
      </c>
      <c r="S1697" s="33">
        <v>33.927000045776403</v>
      </c>
      <c r="X1697" s="33">
        <v>19.932000160217299</v>
      </c>
      <c r="Y1697" s="33">
        <v>9.9949998855590803</v>
      </c>
      <c r="AA1697" s="33">
        <v>29.927000045776399</v>
      </c>
    </row>
    <row r="1698" spans="1:27" x14ac:dyDescent="0.3">
      <c r="A1698" s="33" t="str">
        <f t="shared" si="52"/>
        <v>新生儿</v>
      </c>
      <c r="B1698" s="34" t="str">
        <f t="shared" si="53"/>
        <v>MSMS</v>
      </c>
      <c r="C1698" s="33" t="s">
        <v>33</v>
      </c>
      <c r="D1698" s="33" t="s">
        <v>444</v>
      </c>
      <c r="E1698" s="33" t="s">
        <v>445</v>
      </c>
      <c r="F1698" s="33" t="s">
        <v>448</v>
      </c>
      <c r="G1698" s="33" t="s">
        <v>450</v>
      </c>
      <c r="H1698" s="33" t="s">
        <v>1</v>
      </c>
      <c r="I1698" s="33" t="s">
        <v>47</v>
      </c>
      <c r="J1698" s="33" t="s">
        <v>48</v>
      </c>
      <c r="K1698" s="33" t="s">
        <v>591</v>
      </c>
      <c r="L1698" s="33" t="s">
        <v>39</v>
      </c>
      <c r="M1698" s="33" t="s">
        <v>608</v>
      </c>
      <c r="N1698" s="33">
        <v>480</v>
      </c>
      <c r="P1698" s="33">
        <v>652.79998779296898</v>
      </c>
      <c r="Q1698" s="33">
        <v>720</v>
      </c>
      <c r="S1698" s="33">
        <v>652.79998779296898</v>
      </c>
      <c r="T1698" s="33">
        <v>240</v>
      </c>
      <c r="V1698" s="33">
        <v>240</v>
      </c>
    </row>
    <row r="1699" spans="1:27" x14ac:dyDescent="0.3">
      <c r="A1699" s="33" t="str">
        <f t="shared" si="52"/>
        <v>新生儿</v>
      </c>
      <c r="B1699" s="34" t="str">
        <f t="shared" si="53"/>
        <v/>
      </c>
      <c r="C1699" s="33" t="s">
        <v>33</v>
      </c>
      <c r="D1699" s="33" t="s">
        <v>444</v>
      </c>
      <c r="E1699" s="33" t="s">
        <v>445</v>
      </c>
      <c r="F1699" s="33" t="s">
        <v>448</v>
      </c>
      <c r="G1699" s="33" t="s">
        <v>450</v>
      </c>
      <c r="H1699" s="33" t="s">
        <v>1</v>
      </c>
      <c r="I1699" s="33" t="s">
        <v>95</v>
      </c>
      <c r="J1699" s="33" t="s">
        <v>144</v>
      </c>
      <c r="K1699" s="33" t="s">
        <v>58</v>
      </c>
      <c r="L1699" s="33" t="s">
        <v>39</v>
      </c>
      <c r="M1699" s="33" t="s">
        <v>608</v>
      </c>
      <c r="N1699" s="33">
        <v>6</v>
      </c>
      <c r="Q1699" s="33">
        <v>9</v>
      </c>
      <c r="T1699" s="33">
        <v>3</v>
      </c>
      <c r="V1699" s="33">
        <v>3</v>
      </c>
    </row>
    <row r="1700" spans="1:27" x14ac:dyDescent="0.3">
      <c r="A1700" s="33" t="str">
        <f t="shared" si="52"/>
        <v>产前</v>
      </c>
      <c r="B1700" s="34" t="str">
        <f t="shared" si="53"/>
        <v/>
      </c>
      <c r="C1700" s="33" t="s">
        <v>33</v>
      </c>
      <c r="D1700" s="33" t="s">
        <v>444</v>
      </c>
      <c r="E1700" s="33" t="s">
        <v>445</v>
      </c>
      <c r="F1700" s="33" t="s">
        <v>451</v>
      </c>
      <c r="G1700" s="33" t="s">
        <v>452</v>
      </c>
      <c r="H1700" s="33" t="s">
        <v>0</v>
      </c>
      <c r="I1700" s="33" t="s">
        <v>45</v>
      </c>
      <c r="J1700" s="33" t="s">
        <v>46</v>
      </c>
      <c r="K1700" s="33" t="s">
        <v>58</v>
      </c>
      <c r="L1700" s="33" t="s">
        <v>39</v>
      </c>
      <c r="M1700" s="33" t="s">
        <v>608</v>
      </c>
      <c r="P1700" s="33">
        <v>2</v>
      </c>
      <c r="S1700" s="33">
        <v>18</v>
      </c>
      <c r="X1700" s="33">
        <v>16</v>
      </c>
      <c r="AA1700" s="33">
        <v>16</v>
      </c>
    </row>
    <row r="1701" spans="1:27" x14ac:dyDescent="0.3">
      <c r="A1701" s="33" t="str">
        <f t="shared" si="52"/>
        <v>产前</v>
      </c>
      <c r="B1701" s="34" t="str">
        <f t="shared" si="53"/>
        <v>血清学筛查</v>
      </c>
      <c r="C1701" s="33" t="s">
        <v>33</v>
      </c>
      <c r="D1701" s="33" t="s">
        <v>444</v>
      </c>
      <c r="E1701" s="33" t="s">
        <v>445</v>
      </c>
      <c r="F1701" s="33" t="s">
        <v>451</v>
      </c>
      <c r="G1701" s="33" t="s">
        <v>452</v>
      </c>
      <c r="H1701" s="33" t="s">
        <v>0</v>
      </c>
      <c r="I1701" s="33" t="s">
        <v>79</v>
      </c>
      <c r="J1701" s="33" t="s">
        <v>80</v>
      </c>
      <c r="K1701" s="33" t="s">
        <v>79</v>
      </c>
      <c r="L1701" s="33" t="s">
        <v>39</v>
      </c>
      <c r="M1701" s="33" t="s">
        <v>608</v>
      </c>
      <c r="N1701" s="33">
        <v>65.300003051757798</v>
      </c>
      <c r="P1701" s="33">
        <v>0</v>
      </c>
      <c r="Q1701" s="33">
        <v>97.950004577636705</v>
      </c>
      <c r="S1701" s="33">
        <v>95.273002624511705</v>
      </c>
      <c r="T1701" s="33">
        <v>32.650001525878899</v>
      </c>
      <c r="V1701" s="33">
        <v>127.029998779297</v>
      </c>
      <c r="X1701" s="33">
        <v>95.273002624511705</v>
      </c>
      <c r="AA1701" s="33">
        <v>95.273002624511705</v>
      </c>
    </row>
    <row r="1702" spans="1:27" x14ac:dyDescent="0.3">
      <c r="A1702" s="33" t="str">
        <f t="shared" si="52"/>
        <v>产前</v>
      </c>
      <c r="B1702" s="34" t="str">
        <f t="shared" si="53"/>
        <v>血清学筛查</v>
      </c>
      <c r="C1702" s="33" t="s">
        <v>33</v>
      </c>
      <c r="D1702" s="33" t="s">
        <v>444</v>
      </c>
      <c r="E1702" s="33" t="s">
        <v>445</v>
      </c>
      <c r="F1702" s="33" t="s">
        <v>451</v>
      </c>
      <c r="G1702" s="33" t="s">
        <v>452</v>
      </c>
      <c r="H1702" s="33" t="s">
        <v>0</v>
      </c>
      <c r="I1702" s="33" t="s">
        <v>79</v>
      </c>
      <c r="J1702" s="33" t="s">
        <v>102</v>
      </c>
      <c r="K1702" s="33" t="s">
        <v>79</v>
      </c>
      <c r="L1702" s="33" t="s">
        <v>39</v>
      </c>
      <c r="M1702" s="33" t="s">
        <v>608</v>
      </c>
      <c r="N1702" s="33">
        <v>61.720001220703097</v>
      </c>
      <c r="P1702" s="33">
        <v>0</v>
      </c>
      <c r="Q1702" s="33">
        <v>100.300003051758</v>
      </c>
      <c r="S1702" s="33">
        <v>46.560001373291001</v>
      </c>
      <c r="T1702" s="33">
        <v>38.580001831054702</v>
      </c>
      <c r="V1702" s="33">
        <v>46.560001373291001</v>
      </c>
      <c r="X1702" s="33">
        <v>46.560001373291001</v>
      </c>
      <c r="AA1702" s="33">
        <v>46.560001373291001</v>
      </c>
    </row>
    <row r="1703" spans="1:27" x14ac:dyDescent="0.3">
      <c r="A1703" s="33" t="str">
        <f t="shared" si="52"/>
        <v>产前</v>
      </c>
      <c r="B1703" s="34" t="str">
        <f t="shared" si="53"/>
        <v>血清学筛查</v>
      </c>
      <c r="C1703" s="33" t="s">
        <v>33</v>
      </c>
      <c r="D1703" s="33" t="s">
        <v>444</v>
      </c>
      <c r="E1703" s="33" t="s">
        <v>445</v>
      </c>
      <c r="F1703" s="33" t="s">
        <v>451</v>
      </c>
      <c r="G1703" s="33" t="s">
        <v>452</v>
      </c>
      <c r="H1703" s="33" t="s">
        <v>0</v>
      </c>
      <c r="I1703" s="33" t="s">
        <v>79</v>
      </c>
      <c r="J1703" s="33" t="s">
        <v>103</v>
      </c>
      <c r="K1703" s="33" t="s">
        <v>79</v>
      </c>
      <c r="L1703" s="33" t="s">
        <v>39</v>
      </c>
      <c r="M1703" s="33" t="s">
        <v>608</v>
      </c>
      <c r="N1703" s="33">
        <v>73.220001220703097</v>
      </c>
      <c r="P1703" s="33">
        <v>0</v>
      </c>
      <c r="Q1703" s="33">
        <v>109.830001831055</v>
      </c>
      <c r="S1703" s="33">
        <v>72.731002807617202</v>
      </c>
      <c r="T1703" s="33">
        <v>36.610000610351598</v>
      </c>
      <c r="V1703" s="33">
        <v>72.730003356933594</v>
      </c>
      <c r="X1703" s="33">
        <v>72.731002807617202</v>
      </c>
      <c r="AA1703" s="33">
        <v>72.731002807617202</v>
      </c>
    </row>
    <row r="1704" spans="1:27" x14ac:dyDescent="0.3">
      <c r="A1704" s="33" t="str">
        <f t="shared" si="52"/>
        <v>产前</v>
      </c>
      <c r="B1704" s="34" t="str">
        <f t="shared" si="53"/>
        <v/>
      </c>
      <c r="C1704" s="33" t="s">
        <v>33</v>
      </c>
      <c r="D1704" s="33" t="s">
        <v>444</v>
      </c>
      <c r="E1704" s="33" t="s">
        <v>445</v>
      </c>
      <c r="F1704" s="33" t="s">
        <v>451</v>
      </c>
      <c r="G1704" s="33" t="s">
        <v>452</v>
      </c>
      <c r="H1704" s="33" t="s">
        <v>0</v>
      </c>
      <c r="I1704" s="33" t="s">
        <v>37</v>
      </c>
      <c r="J1704" s="33" t="s">
        <v>119</v>
      </c>
      <c r="K1704" s="33" t="s">
        <v>58</v>
      </c>
      <c r="L1704" s="33" t="s">
        <v>39</v>
      </c>
      <c r="M1704" s="33" t="s">
        <v>609</v>
      </c>
      <c r="N1704" s="33">
        <v>81.599998474121094</v>
      </c>
      <c r="Q1704" s="33">
        <v>122.399997711182</v>
      </c>
      <c r="T1704" s="33">
        <v>40.799999237060497</v>
      </c>
    </row>
    <row r="1705" spans="1:27" x14ac:dyDescent="0.3">
      <c r="A1705" s="33" t="str">
        <f t="shared" si="52"/>
        <v>产前</v>
      </c>
      <c r="B1705" s="34" t="str">
        <f t="shared" si="53"/>
        <v/>
      </c>
      <c r="C1705" s="33" t="s">
        <v>33</v>
      </c>
      <c r="D1705" s="33" t="s">
        <v>444</v>
      </c>
      <c r="E1705" s="33" t="s">
        <v>445</v>
      </c>
      <c r="F1705" s="33" t="s">
        <v>451</v>
      </c>
      <c r="G1705" s="33" t="s">
        <v>453</v>
      </c>
      <c r="H1705" s="33" t="s">
        <v>0</v>
      </c>
      <c r="I1705" s="33" t="s">
        <v>45</v>
      </c>
      <c r="J1705" s="33" t="s">
        <v>46</v>
      </c>
      <c r="K1705" s="33" t="s">
        <v>58</v>
      </c>
      <c r="L1705" s="33" t="s">
        <v>39</v>
      </c>
      <c r="M1705" s="33" t="s">
        <v>608</v>
      </c>
      <c r="V1705" s="33">
        <v>0</v>
      </c>
    </row>
    <row r="1706" spans="1:27" x14ac:dyDescent="0.3">
      <c r="A1706" s="33" t="str">
        <f t="shared" si="52"/>
        <v>新生儿</v>
      </c>
      <c r="B1706" s="34" t="str">
        <f t="shared" si="53"/>
        <v>常规新筛</v>
      </c>
      <c r="C1706" s="33" t="s">
        <v>33</v>
      </c>
      <c r="D1706" s="33" t="s">
        <v>444</v>
      </c>
      <c r="E1706" s="33" t="s">
        <v>445</v>
      </c>
      <c r="F1706" s="33" t="s">
        <v>451</v>
      </c>
      <c r="G1706" s="33" t="s">
        <v>453</v>
      </c>
      <c r="H1706" s="33" t="s">
        <v>1</v>
      </c>
      <c r="I1706" s="33" t="s">
        <v>60</v>
      </c>
      <c r="J1706" s="33" t="s">
        <v>87</v>
      </c>
      <c r="K1706" s="33" t="s">
        <v>667</v>
      </c>
      <c r="L1706" s="33" t="s">
        <v>39</v>
      </c>
      <c r="M1706" s="33" t="s">
        <v>608</v>
      </c>
      <c r="N1706" s="33">
        <v>108</v>
      </c>
      <c r="P1706" s="33">
        <v>155.52000427246099</v>
      </c>
      <c r="Q1706" s="33">
        <v>175.5</v>
      </c>
      <c r="S1706" s="33">
        <v>342.14399719238298</v>
      </c>
      <c r="T1706" s="33">
        <v>67.5</v>
      </c>
      <c r="V1706" s="33">
        <v>155.52000427246099</v>
      </c>
      <c r="W1706" s="33">
        <v>186.62399291992199</v>
      </c>
      <c r="AA1706" s="33">
        <v>186.62399291992199</v>
      </c>
    </row>
    <row r="1707" spans="1:27" x14ac:dyDescent="0.3">
      <c r="A1707" s="33" t="str">
        <f t="shared" si="52"/>
        <v>新生儿</v>
      </c>
      <c r="B1707" s="34" t="str">
        <f t="shared" si="53"/>
        <v>常规新筛</v>
      </c>
      <c r="C1707" s="33" t="s">
        <v>33</v>
      </c>
      <c r="D1707" s="33" t="s">
        <v>444</v>
      </c>
      <c r="E1707" s="33" t="s">
        <v>445</v>
      </c>
      <c r="F1707" s="33" t="s">
        <v>451</v>
      </c>
      <c r="G1707" s="33" t="s">
        <v>453</v>
      </c>
      <c r="H1707" s="33" t="s">
        <v>1</v>
      </c>
      <c r="I1707" s="33" t="s">
        <v>60</v>
      </c>
      <c r="J1707" s="33" t="s">
        <v>88</v>
      </c>
      <c r="K1707" s="33" t="s">
        <v>667</v>
      </c>
      <c r="L1707" s="33" t="s">
        <v>39</v>
      </c>
      <c r="M1707" s="33" t="s">
        <v>608</v>
      </c>
      <c r="N1707" s="33">
        <v>52</v>
      </c>
      <c r="P1707" s="33">
        <v>74.879997253417997</v>
      </c>
      <c r="Q1707" s="33">
        <v>84.5</v>
      </c>
      <c r="S1707" s="33">
        <v>187.19999694824199</v>
      </c>
      <c r="T1707" s="33">
        <v>32.5</v>
      </c>
      <c r="V1707" s="33">
        <v>112.31999969482401</v>
      </c>
      <c r="W1707" s="33">
        <v>112.31999969482401</v>
      </c>
      <c r="AA1707" s="33">
        <v>112.31999969482401</v>
      </c>
    </row>
    <row r="1708" spans="1:27" x14ac:dyDescent="0.3">
      <c r="A1708" s="33" t="str">
        <f t="shared" si="52"/>
        <v>新生儿</v>
      </c>
      <c r="B1708" s="34" t="str">
        <f t="shared" si="53"/>
        <v>常规新筛</v>
      </c>
      <c r="C1708" s="33" t="s">
        <v>33</v>
      </c>
      <c r="D1708" s="33" t="s">
        <v>444</v>
      </c>
      <c r="E1708" s="33" t="s">
        <v>445</v>
      </c>
      <c r="F1708" s="33" t="s">
        <v>451</v>
      </c>
      <c r="G1708" s="33" t="s">
        <v>453</v>
      </c>
      <c r="H1708" s="33" t="s">
        <v>1</v>
      </c>
      <c r="I1708" s="33" t="s">
        <v>60</v>
      </c>
      <c r="J1708" s="33" t="s">
        <v>89</v>
      </c>
      <c r="K1708" s="33" t="s">
        <v>667</v>
      </c>
      <c r="L1708" s="33" t="s">
        <v>39</v>
      </c>
      <c r="M1708" s="33" t="s">
        <v>608</v>
      </c>
      <c r="N1708" s="33">
        <v>28</v>
      </c>
      <c r="P1708" s="33">
        <v>40.319999694824197</v>
      </c>
      <c r="Q1708" s="33">
        <v>45.5</v>
      </c>
      <c r="S1708" s="33">
        <v>80.639999389648395</v>
      </c>
      <c r="T1708" s="33">
        <v>17.5</v>
      </c>
      <c r="V1708" s="33">
        <v>40.319999694824197</v>
      </c>
      <c r="W1708" s="33">
        <v>40.319999694824197</v>
      </c>
      <c r="AA1708" s="33">
        <v>40.319999694824197</v>
      </c>
    </row>
    <row r="1709" spans="1:27" x14ac:dyDescent="0.3">
      <c r="A1709" s="33" t="str">
        <f t="shared" si="52"/>
        <v>新生儿</v>
      </c>
      <c r="B1709" s="34" t="str">
        <f t="shared" si="53"/>
        <v>常规新筛</v>
      </c>
      <c r="C1709" s="33" t="s">
        <v>33</v>
      </c>
      <c r="D1709" s="33" t="s">
        <v>444</v>
      </c>
      <c r="E1709" s="33" t="s">
        <v>445</v>
      </c>
      <c r="F1709" s="33" t="s">
        <v>451</v>
      </c>
      <c r="G1709" s="33" t="s">
        <v>453</v>
      </c>
      <c r="H1709" s="33" t="s">
        <v>1</v>
      </c>
      <c r="I1709" s="33" t="s">
        <v>60</v>
      </c>
      <c r="J1709" s="33" t="s">
        <v>90</v>
      </c>
      <c r="K1709" s="33" t="s">
        <v>667</v>
      </c>
      <c r="L1709" s="33" t="s">
        <v>39</v>
      </c>
      <c r="M1709" s="33" t="s">
        <v>608</v>
      </c>
      <c r="N1709" s="33">
        <v>76.319999694824205</v>
      </c>
      <c r="P1709" s="33">
        <v>110</v>
      </c>
      <c r="Q1709" s="33">
        <v>124.020000457764</v>
      </c>
      <c r="S1709" s="33">
        <v>220</v>
      </c>
      <c r="T1709" s="33">
        <v>47.700000762939503</v>
      </c>
      <c r="V1709" s="33">
        <v>110</v>
      </c>
      <c r="W1709" s="33">
        <v>110</v>
      </c>
      <c r="AA1709" s="33">
        <v>110</v>
      </c>
    </row>
    <row r="1710" spans="1:27" x14ac:dyDescent="0.3">
      <c r="A1710" s="33" t="str">
        <f t="shared" si="52"/>
        <v>新生儿</v>
      </c>
      <c r="B1710" s="34" t="str">
        <f t="shared" si="53"/>
        <v/>
      </c>
      <c r="C1710" s="33" t="s">
        <v>33</v>
      </c>
      <c r="D1710" s="33" t="s">
        <v>444</v>
      </c>
      <c r="E1710" s="33" t="s">
        <v>445</v>
      </c>
      <c r="F1710" s="33" t="s">
        <v>451</v>
      </c>
      <c r="G1710" s="33" t="s">
        <v>453</v>
      </c>
      <c r="H1710" s="33" t="s">
        <v>1</v>
      </c>
      <c r="I1710" s="33" t="s">
        <v>60</v>
      </c>
      <c r="J1710" s="33" t="s">
        <v>61</v>
      </c>
      <c r="K1710" s="33" t="s">
        <v>58</v>
      </c>
      <c r="L1710" s="33" t="s">
        <v>39</v>
      </c>
      <c r="M1710" s="33" t="s">
        <v>608</v>
      </c>
      <c r="N1710" s="33">
        <v>0</v>
      </c>
      <c r="P1710" s="33">
        <v>0</v>
      </c>
      <c r="Q1710" s="33">
        <v>30</v>
      </c>
      <c r="S1710" s="33">
        <v>29.999999046325701</v>
      </c>
      <c r="T1710" s="33">
        <v>30</v>
      </c>
      <c r="V1710" s="33">
        <v>29.9899997711182</v>
      </c>
      <c r="X1710" s="33">
        <v>29.999999046325701</v>
      </c>
      <c r="AA1710" s="33">
        <v>29.999999046325701</v>
      </c>
    </row>
    <row r="1711" spans="1:27" x14ac:dyDescent="0.3">
      <c r="A1711" s="33" t="str">
        <f t="shared" si="52"/>
        <v>新生儿</v>
      </c>
      <c r="B1711" s="34" t="str">
        <f t="shared" si="53"/>
        <v>MSMS</v>
      </c>
      <c r="C1711" s="33" t="s">
        <v>33</v>
      </c>
      <c r="D1711" s="33" t="s">
        <v>444</v>
      </c>
      <c r="E1711" s="33" t="s">
        <v>445</v>
      </c>
      <c r="F1711" s="33" t="s">
        <v>451</v>
      </c>
      <c r="G1711" s="33" t="s">
        <v>453</v>
      </c>
      <c r="H1711" s="33" t="s">
        <v>1</v>
      </c>
      <c r="I1711" s="33" t="s">
        <v>47</v>
      </c>
      <c r="J1711" s="33" t="s">
        <v>48</v>
      </c>
      <c r="K1711" s="33" t="s">
        <v>591</v>
      </c>
      <c r="L1711" s="33" t="s">
        <v>39</v>
      </c>
      <c r="M1711" s="33" t="s">
        <v>608</v>
      </c>
      <c r="N1711" s="33">
        <v>529.20001220703102</v>
      </c>
      <c r="P1711" s="33">
        <v>940.79998779296898</v>
      </c>
      <c r="Q1711" s="33">
        <v>882</v>
      </c>
      <c r="S1711" s="33">
        <v>940.79998779296898</v>
      </c>
      <c r="T1711" s="33">
        <v>352.79998779296898</v>
      </c>
    </row>
    <row r="1712" spans="1:27" x14ac:dyDescent="0.3">
      <c r="A1712" s="33" t="str">
        <f t="shared" si="52"/>
        <v>产前</v>
      </c>
      <c r="B1712" s="34" t="str">
        <f t="shared" si="53"/>
        <v>血清学筛查</v>
      </c>
      <c r="C1712" s="33" t="s">
        <v>33</v>
      </c>
      <c r="D1712" s="33" t="s">
        <v>444</v>
      </c>
      <c r="E1712" s="33" t="s">
        <v>445</v>
      </c>
      <c r="F1712" s="33" t="s">
        <v>451</v>
      </c>
      <c r="G1712" s="33" t="s">
        <v>454</v>
      </c>
      <c r="H1712" s="33" t="s">
        <v>0</v>
      </c>
      <c r="I1712" s="33" t="s">
        <v>79</v>
      </c>
      <c r="J1712" s="33" t="s">
        <v>80</v>
      </c>
      <c r="K1712" s="33" t="s">
        <v>79</v>
      </c>
      <c r="L1712" s="33" t="s">
        <v>39</v>
      </c>
      <c r="M1712" s="33" t="s">
        <v>608</v>
      </c>
      <c r="N1712" s="33">
        <v>6.8800001144409197</v>
      </c>
      <c r="Q1712" s="33">
        <v>10.3200001716614</v>
      </c>
      <c r="T1712" s="33">
        <v>3.4400000572204599</v>
      </c>
    </row>
    <row r="1713" spans="1:27" x14ac:dyDescent="0.3">
      <c r="A1713" s="33" t="str">
        <f t="shared" si="52"/>
        <v>产前</v>
      </c>
      <c r="B1713" s="34" t="str">
        <f t="shared" si="53"/>
        <v/>
      </c>
      <c r="C1713" s="33" t="s">
        <v>33</v>
      </c>
      <c r="D1713" s="33" t="s">
        <v>444</v>
      </c>
      <c r="E1713" s="33" t="s">
        <v>455</v>
      </c>
      <c r="F1713" s="33" t="s">
        <v>456</v>
      </c>
      <c r="G1713" s="33" t="s">
        <v>457</v>
      </c>
      <c r="H1713" s="33" t="s">
        <v>0</v>
      </c>
      <c r="I1713" s="33" t="s">
        <v>265</v>
      </c>
      <c r="J1713" s="33" t="s">
        <v>266</v>
      </c>
      <c r="K1713" s="33" t="s">
        <v>58</v>
      </c>
      <c r="L1713" s="33" t="s">
        <v>39</v>
      </c>
      <c r="M1713" s="33" t="s">
        <v>609</v>
      </c>
      <c r="N1713" s="33">
        <v>51.840000152587898</v>
      </c>
      <c r="Q1713" s="33">
        <v>77.760000228881793</v>
      </c>
      <c r="T1713" s="33">
        <v>25.920000076293899</v>
      </c>
    </row>
    <row r="1714" spans="1:27" x14ac:dyDescent="0.3">
      <c r="A1714" s="33" t="str">
        <f t="shared" si="52"/>
        <v>产前</v>
      </c>
      <c r="B1714" s="34" t="str">
        <f t="shared" si="53"/>
        <v/>
      </c>
      <c r="C1714" s="33" t="s">
        <v>33</v>
      </c>
      <c r="D1714" s="33" t="s">
        <v>444</v>
      </c>
      <c r="E1714" s="33" t="s">
        <v>455</v>
      </c>
      <c r="F1714" s="33" t="s">
        <v>456</v>
      </c>
      <c r="G1714" s="33" t="s">
        <v>457</v>
      </c>
      <c r="H1714" s="33" t="s">
        <v>0</v>
      </c>
      <c r="I1714" s="33" t="s">
        <v>265</v>
      </c>
      <c r="J1714" s="33" t="s">
        <v>403</v>
      </c>
      <c r="K1714" s="33" t="s">
        <v>58</v>
      </c>
      <c r="L1714" s="33" t="s">
        <v>39</v>
      </c>
      <c r="M1714" s="33" t="s">
        <v>608</v>
      </c>
      <c r="P1714" s="33">
        <v>0</v>
      </c>
      <c r="S1714" s="33">
        <v>168.72000122070301</v>
      </c>
      <c r="Y1714" s="33">
        <v>118.104000091553</v>
      </c>
      <c r="Z1714" s="33">
        <v>50.616001129150398</v>
      </c>
      <c r="AA1714" s="33">
        <v>168.72000122070301</v>
      </c>
    </row>
    <row r="1715" spans="1:27" x14ac:dyDescent="0.3">
      <c r="A1715" s="33" t="str">
        <f t="shared" si="52"/>
        <v>产前</v>
      </c>
      <c r="B1715" s="34" t="str">
        <f t="shared" si="53"/>
        <v>血清学筛查</v>
      </c>
      <c r="C1715" s="33" t="s">
        <v>33</v>
      </c>
      <c r="D1715" s="33" t="s">
        <v>444</v>
      </c>
      <c r="E1715" s="33" t="s">
        <v>455</v>
      </c>
      <c r="F1715" s="33" t="s">
        <v>456</v>
      </c>
      <c r="G1715" s="33" t="s">
        <v>457</v>
      </c>
      <c r="H1715" s="33" t="s">
        <v>0</v>
      </c>
      <c r="I1715" s="33" t="s">
        <v>79</v>
      </c>
      <c r="J1715" s="33" t="s">
        <v>80</v>
      </c>
      <c r="K1715" s="33" t="s">
        <v>79</v>
      </c>
      <c r="L1715" s="33" t="s">
        <v>39</v>
      </c>
      <c r="M1715" s="33" t="s">
        <v>608</v>
      </c>
      <c r="N1715" s="33">
        <v>2.4000000953674299</v>
      </c>
      <c r="P1715" s="33">
        <v>4.4159998893737802</v>
      </c>
      <c r="Q1715" s="33">
        <v>4.8000001907348597</v>
      </c>
      <c r="S1715" s="33">
        <v>4.4159998893737802</v>
      </c>
      <c r="T1715" s="33">
        <v>2.4000000953674299</v>
      </c>
      <c r="V1715" s="33">
        <v>2.4000000953674299</v>
      </c>
    </row>
    <row r="1716" spans="1:27" x14ac:dyDescent="0.3">
      <c r="A1716" s="33" t="str">
        <f t="shared" si="52"/>
        <v>产前</v>
      </c>
      <c r="B1716" s="34" t="str">
        <f t="shared" si="53"/>
        <v>血清学筛查</v>
      </c>
      <c r="C1716" s="33" t="s">
        <v>33</v>
      </c>
      <c r="D1716" s="33" t="s">
        <v>444</v>
      </c>
      <c r="E1716" s="33" t="s">
        <v>455</v>
      </c>
      <c r="F1716" s="33" t="s">
        <v>456</v>
      </c>
      <c r="G1716" s="33" t="s">
        <v>457</v>
      </c>
      <c r="H1716" s="33" t="s">
        <v>0</v>
      </c>
      <c r="I1716" s="33" t="s">
        <v>79</v>
      </c>
      <c r="J1716" s="33" t="s">
        <v>81</v>
      </c>
      <c r="K1716" s="33" t="s">
        <v>79</v>
      </c>
      <c r="L1716" s="33" t="s">
        <v>39</v>
      </c>
      <c r="M1716" s="33" t="s">
        <v>608</v>
      </c>
      <c r="N1716" s="33">
        <v>2.5899999141693102</v>
      </c>
      <c r="P1716" s="33">
        <v>3.2639999389648402</v>
      </c>
      <c r="Q1716" s="33">
        <v>5.1799998283386204</v>
      </c>
      <c r="S1716" s="33">
        <v>3.2639999389648402</v>
      </c>
      <c r="T1716" s="33">
        <v>2.5899999141693102</v>
      </c>
      <c r="V1716" s="33">
        <v>5.1799998283386204</v>
      </c>
    </row>
    <row r="1717" spans="1:27" x14ac:dyDescent="0.3">
      <c r="A1717" s="33" t="str">
        <f t="shared" si="52"/>
        <v>产前</v>
      </c>
      <c r="B1717" s="34" t="str">
        <f t="shared" si="53"/>
        <v/>
      </c>
      <c r="C1717" s="33" t="s">
        <v>33</v>
      </c>
      <c r="D1717" s="33" t="s">
        <v>444</v>
      </c>
      <c r="E1717" s="33" t="s">
        <v>455</v>
      </c>
      <c r="F1717" s="33" t="s">
        <v>456</v>
      </c>
      <c r="G1717" s="33" t="s">
        <v>457</v>
      </c>
      <c r="H1717" s="33" t="s">
        <v>0</v>
      </c>
      <c r="I1717" s="33" t="s">
        <v>79</v>
      </c>
      <c r="J1717" s="33" t="s">
        <v>82</v>
      </c>
      <c r="K1717" s="33" t="s">
        <v>58</v>
      </c>
      <c r="L1717" s="33" t="s">
        <v>39</v>
      </c>
      <c r="M1717" s="33" t="s">
        <v>608</v>
      </c>
      <c r="P1717" s="33">
        <v>0</v>
      </c>
      <c r="S1717" s="33">
        <v>1</v>
      </c>
      <c r="Y1717" s="33">
        <v>1</v>
      </c>
      <c r="AA1717" s="33">
        <v>1</v>
      </c>
    </row>
    <row r="1718" spans="1:27" x14ac:dyDescent="0.3">
      <c r="A1718" s="33" t="str">
        <f t="shared" si="52"/>
        <v>新生儿</v>
      </c>
      <c r="B1718" s="34" t="str">
        <f t="shared" si="53"/>
        <v>常规新筛</v>
      </c>
      <c r="C1718" s="33" t="s">
        <v>33</v>
      </c>
      <c r="D1718" s="33" t="s">
        <v>444</v>
      </c>
      <c r="E1718" s="33" t="s">
        <v>455</v>
      </c>
      <c r="F1718" s="33" t="s">
        <v>456</v>
      </c>
      <c r="G1718" s="33" t="s">
        <v>457</v>
      </c>
      <c r="H1718" s="33" t="s">
        <v>1</v>
      </c>
      <c r="I1718" s="33" t="s">
        <v>60</v>
      </c>
      <c r="J1718" s="33" t="s">
        <v>88</v>
      </c>
      <c r="K1718" s="33" t="s">
        <v>667</v>
      </c>
      <c r="L1718" s="33" t="s">
        <v>39</v>
      </c>
      <c r="M1718" s="33" t="s">
        <v>608</v>
      </c>
      <c r="O1718" s="33">
        <v>2421.47998046875</v>
      </c>
      <c r="R1718" s="33">
        <v>3632.21997070313</v>
      </c>
      <c r="U1718" s="33">
        <v>1210.73999023438</v>
      </c>
    </row>
    <row r="1719" spans="1:27" x14ac:dyDescent="0.3">
      <c r="A1719" s="33" t="str">
        <f t="shared" si="52"/>
        <v>新生儿</v>
      </c>
      <c r="B1719" s="34" t="str">
        <f t="shared" si="53"/>
        <v>MSMS</v>
      </c>
      <c r="C1719" s="33" t="s">
        <v>33</v>
      </c>
      <c r="D1719" s="33" t="s">
        <v>444</v>
      </c>
      <c r="E1719" s="33" t="s">
        <v>455</v>
      </c>
      <c r="F1719" s="33" t="s">
        <v>456</v>
      </c>
      <c r="G1719" s="33" t="s">
        <v>457</v>
      </c>
      <c r="H1719" s="33" t="s">
        <v>1</v>
      </c>
      <c r="I1719" s="33" t="s">
        <v>47</v>
      </c>
      <c r="J1719" s="33" t="s">
        <v>48</v>
      </c>
      <c r="K1719" s="33" t="s">
        <v>591</v>
      </c>
      <c r="L1719" s="33" t="s">
        <v>39</v>
      </c>
      <c r="M1719" s="33" t="s">
        <v>608</v>
      </c>
      <c r="N1719" s="33">
        <v>144</v>
      </c>
      <c r="P1719" s="33">
        <v>0</v>
      </c>
      <c r="Q1719" s="33">
        <v>216</v>
      </c>
      <c r="S1719" s="33">
        <v>483.83999633789102</v>
      </c>
      <c r="T1719" s="33">
        <v>72</v>
      </c>
      <c r="V1719" s="33">
        <v>483.83999633789102</v>
      </c>
      <c r="Y1719" s="33">
        <v>483.83999633789102</v>
      </c>
      <c r="AA1719" s="33">
        <v>483.83999633789102</v>
      </c>
    </row>
    <row r="1720" spans="1:27" x14ac:dyDescent="0.3">
      <c r="A1720" s="33" t="str">
        <f t="shared" si="52"/>
        <v>新生儿</v>
      </c>
      <c r="B1720" s="34" t="str">
        <f t="shared" si="53"/>
        <v/>
      </c>
      <c r="C1720" s="33" t="s">
        <v>33</v>
      </c>
      <c r="D1720" s="33" t="s">
        <v>444</v>
      </c>
      <c r="E1720" s="33" t="s">
        <v>455</v>
      </c>
      <c r="F1720" s="33" t="s">
        <v>456</v>
      </c>
      <c r="G1720" s="33" t="s">
        <v>457</v>
      </c>
      <c r="H1720" s="33" t="s">
        <v>1</v>
      </c>
      <c r="I1720" s="33" t="s">
        <v>92</v>
      </c>
      <c r="J1720" s="33" t="s">
        <v>92</v>
      </c>
      <c r="K1720" s="33" t="s">
        <v>58</v>
      </c>
      <c r="L1720" s="33" t="s">
        <v>39</v>
      </c>
      <c r="M1720" s="33" t="s">
        <v>609</v>
      </c>
      <c r="P1720" s="33">
        <v>0</v>
      </c>
      <c r="S1720" s="33">
        <v>0.86400002241134599</v>
      </c>
      <c r="Y1720" s="33">
        <v>0.86400002241134599</v>
      </c>
      <c r="AA1720" s="33">
        <v>0.86400002241134599</v>
      </c>
    </row>
    <row r="1721" spans="1:27" x14ac:dyDescent="0.3">
      <c r="A1721" s="33" t="str">
        <f t="shared" si="52"/>
        <v>新生儿</v>
      </c>
      <c r="B1721" s="34" t="str">
        <f t="shared" si="53"/>
        <v/>
      </c>
      <c r="C1721" s="33" t="s">
        <v>33</v>
      </c>
      <c r="D1721" s="33" t="s">
        <v>444</v>
      </c>
      <c r="E1721" s="33" t="s">
        <v>455</v>
      </c>
      <c r="F1721" s="33" t="s">
        <v>456</v>
      </c>
      <c r="G1721" s="33" t="s">
        <v>457</v>
      </c>
      <c r="H1721" s="33" t="s">
        <v>1</v>
      </c>
      <c r="I1721" s="33" t="s">
        <v>233</v>
      </c>
      <c r="J1721" s="33" t="s">
        <v>234</v>
      </c>
      <c r="K1721" s="33" t="s">
        <v>58</v>
      </c>
      <c r="L1721" s="33" t="s">
        <v>39</v>
      </c>
      <c r="M1721" s="33" t="s">
        <v>609</v>
      </c>
      <c r="P1721" s="33">
        <v>0</v>
      </c>
      <c r="S1721" s="33">
        <v>37.583999633789098</v>
      </c>
      <c r="Y1721" s="33">
        <v>37.583999633789098</v>
      </c>
      <c r="AA1721" s="33">
        <v>37.583999633789098</v>
      </c>
    </row>
    <row r="1722" spans="1:27" x14ac:dyDescent="0.3">
      <c r="A1722" s="33" t="str">
        <f t="shared" ref="A1722:A1785" si="54">IF(L1722="是","仪器设备",H1722)</f>
        <v>新生儿</v>
      </c>
      <c r="B1722" s="34" t="str">
        <f t="shared" ref="B1722:B1785" si="55">IF(K1722="CMA",K1722&amp;"_"&amp;M1722,K1722)</f>
        <v/>
      </c>
      <c r="C1722" s="33" t="s">
        <v>33</v>
      </c>
      <c r="D1722" s="33" t="s">
        <v>444</v>
      </c>
      <c r="E1722" s="33" t="s">
        <v>455</v>
      </c>
      <c r="F1722" s="33" t="s">
        <v>456</v>
      </c>
      <c r="G1722" s="33" t="s">
        <v>457</v>
      </c>
      <c r="H1722" s="33" t="s">
        <v>1</v>
      </c>
      <c r="I1722" s="33" t="s">
        <v>233</v>
      </c>
      <c r="J1722" s="33" t="s">
        <v>234</v>
      </c>
      <c r="K1722" s="33" t="s">
        <v>58</v>
      </c>
      <c r="L1722" s="33" t="s">
        <v>39</v>
      </c>
      <c r="M1722" s="33" t="s">
        <v>608</v>
      </c>
      <c r="V1722" s="33">
        <v>77.760002136230497</v>
      </c>
    </row>
    <row r="1723" spans="1:27" x14ac:dyDescent="0.3">
      <c r="A1723" s="33" t="str">
        <f t="shared" si="54"/>
        <v>新生儿</v>
      </c>
      <c r="B1723" s="34" t="str">
        <f t="shared" si="55"/>
        <v/>
      </c>
      <c r="C1723" s="33" t="s">
        <v>33</v>
      </c>
      <c r="D1723" s="33" t="s">
        <v>444</v>
      </c>
      <c r="E1723" s="33" t="s">
        <v>455</v>
      </c>
      <c r="F1723" s="33" t="s">
        <v>456</v>
      </c>
      <c r="G1723" s="33" t="s">
        <v>457</v>
      </c>
      <c r="H1723" s="33" t="s">
        <v>1</v>
      </c>
      <c r="I1723" s="33" t="s">
        <v>95</v>
      </c>
      <c r="J1723" s="33" t="s">
        <v>144</v>
      </c>
      <c r="K1723" s="33" t="s">
        <v>58</v>
      </c>
      <c r="L1723" s="33" t="s">
        <v>39</v>
      </c>
      <c r="M1723" s="33" t="s">
        <v>609</v>
      </c>
      <c r="P1723" s="33">
        <v>0</v>
      </c>
      <c r="S1723" s="33">
        <v>6.9120001196861303</v>
      </c>
      <c r="Y1723" s="33">
        <v>6.9120001196861303</v>
      </c>
      <c r="AA1723" s="33">
        <v>6.9120001196861303</v>
      </c>
    </row>
    <row r="1724" spans="1:27" x14ac:dyDescent="0.3">
      <c r="A1724" s="33" t="str">
        <f t="shared" si="54"/>
        <v>新生儿</v>
      </c>
      <c r="B1724" s="34" t="str">
        <f t="shared" si="55"/>
        <v/>
      </c>
      <c r="C1724" s="33" t="s">
        <v>33</v>
      </c>
      <c r="D1724" s="33" t="s">
        <v>444</v>
      </c>
      <c r="E1724" s="33" t="s">
        <v>455</v>
      </c>
      <c r="F1724" s="33" t="s">
        <v>456</v>
      </c>
      <c r="G1724" s="33" t="s">
        <v>457</v>
      </c>
      <c r="H1724" s="33" t="s">
        <v>1</v>
      </c>
      <c r="I1724" s="33" t="s">
        <v>95</v>
      </c>
      <c r="J1724" s="33" t="s">
        <v>144</v>
      </c>
      <c r="K1724" s="33" t="s">
        <v>58</v>
      </c>
      <c r="L1724" s="33" t="s">
        <v>39</v>
      </c>
      <c r="M1724" s="33" t="s">
        <v>608</v>
      </c>
      <c r="N1724" s="33">
        <v>6.03999996185303</v>
      </c>
      <c r="Q1724" s="33">
        <v>9.0599999427795392</v>
      </c>
      <c r="T1724" s="33">
        <v>3.0199999809265101</v>
      </c>
      <c r="V1724" s="33">
        <v>3.0199999809265101</v>
      </c>
    </row>
    <row r="1725" spans="1:27" x14ac:dyDescent="0.3">
      <c r="A1725" s="33" t="str">
        <f t="shared" si="54"/>
        <v>新生儿</v>
      </c>
      <c r="B1725" s="34" t="str">
        <f t="shared" si="55"/>
        <v>代谢病诊断</v>
      </c>
      <c r="C1725" s="33" t="s">
        <v>33</v>
      </c>
      <c r="D1725" s="33" t="s">
        <v>444</v>
      </c>
      <c r="E1725" s="33" t="s">
        <v>455</v>
      </c>
      <c r="F1725" s="33" t="s">
        <v>456</v>
      </c>
      <c r="G1725" s="33" t="s">
        <v>457</v>
      </c>
      <c r="H1725" s="33" t="s">
        <v>1</v>
      </c>
      <c r="I1725" s="33" t="s">
        <v>95</v>
      </c>
      <c r="J1725" s="33" t="s">
        <v>96</v>
      </c>
      <c r="K1725" s="33" t="s">
        <v>587</v>
      </c>
      <c r="L1725" s="33" t="s">
        <v>39</v>
      </c>
      <c r="M1725" s="33" t="s">
        <v>609</v>
      </c>
      <c r="N1725" s="33">
        <v>9.2799997329711896</v>
      </c>
      <c r="P1725" s="33">
        <v>0</v>
      </c>
      <c r="Q1725" s="33">
        <v>13.9199995994568</v>
      </c>
      <c r="S1725" s="33">
        <v>2.3199999332428001</v>
      </c>
      <c r="T1725" s="33">
        <v>4.6399998664856001</v>
      </c>
      <c r="Y1725" s="33">
        <v>2.3199999332428001</v>
      </c>
      <c r="AA1725" s="33">
        <v>2.3199999332428001</v>
      </c>
    </row>
    <row r="1726" spans="1:27" x14ac:dyDescent="0.3">
      <c r="A1726" s="33" t="str">
        <f t="shared" si="54"/>
        <v>新生儿</v>
      </c>
      <c r="B1726" s="34" t="str">
        <f t="shared" si="55"/>
        <v>代谢病诊断</v>
      </c>
      <c r="C1726" s="33" t="s">
        <v>33</v>
      </c>
      <c r="D1726" s="33" t="s">
        <v>444</v>
      </c>
      <c r="E1726" s="33" t="s">
        <v>455</v>
      </c>
      <c r="F1726" s="33" t="s">
        <v>456</v>
      </c>
      <c r="G1726" s="33" t="s">
        <v>457</v>
      </c>
      <c r="H1726" s="33" t="s">
        <v>1</v>
      </c>
      <c r="I1726" s="33" t="s">
        <v>95</v>
      </c>
      <c r="J1726" s="33" t="s">
        <v>96</v>
      </c>
      <c r="K1726" s="33" t="s">
        <v>587</v>
      </c>
      <c r="L1726" s="33" t="s">
        <v>39</v>
      </c>
      <c r="M1726" s="33" t="s">
        <v>608</v>
      </c>
      <c r="V1726" s="33">
        <v>4.6399998664856001</v>
      </c>
    </row>
    <row r="1727" spans="1:27" x14ac:dyDescent="0.3">
      <c r="A1727" s="33" t="str">
        <f t="shared" si="54"/>
        <v>产前</v>
      </c>
      <c r="B1727" s="34" t="str">
        <f t="shared" si="55"/>
        <v>NIPT</v>
      </c>
      <c r="C1727" s="33" t="s">
        <v>33</v>
      </c>
      <c r="D1727" s="33" t="s">
        <v>444</v>
      </c>
      <c r="E1727" s="33" t="s">
        <v>455</v>
      </c>
      <c r="F1727" s="33" t="s">
        <v>456</v>
      </c>
      <c r="G1727" s="33" t="s">
        <v>458</v>
      </c>
      <c r="H1727" s="33" t="s">
        <v>0</v>
      </c>
      <c r="I1727" s="33" t="s">
        <v>78</v>
      </c>
      <c r="J1727" s="33" t="s">
        <v>78</v>
      </c>
      <c r="K1727" s="33" t="s">
        <v>78</v>
      </c>
      <c r="L1727" s="33" t="s">
        <v>39</v>
      </c>
      <c r="M1727" s="33" t="s">
        <v>609</v>
      </c>
      <c r="N1727" s="33">
        <v>0</v>
      </c>
      <c r="Q1727" s="33">
        <v>250</v>
      </c>
      <c r="T1727" s="33">
        <v>250</v>
      </c>
    </row>
    <row r="1728" spans="1:27" x14ac:dyDescent="0.3">
      <c r="A1728" s="33" t="str">
        <f t="shared" si="54"/>
        <v>产前</v>
      </c>
      <c r="B1728" s="34" t="str">
        <f t="shared" si="55"/>
        <v>CMA_LDT</v>
      </c>
      <c r="C1728" s="33" t="s">
        <v>33</v>
      </c>
      <c r="D1728" s="33" t="s">
        <v>444</v>
      </c>
      <c r="E1728" s="33" t="s">
        <v>455</v>
      </c>
      <c r="F1728" s="33" t="s">
        <v>456</v>
      </c>
      <c r="G1728" s="33" t="s">
        <v>458</v>
      </c>
      <c r="H1728" s="33" t="s">
        <v>0</v>
      </c>
      <c r="I1728" s="33" t="s">
        <v>37</v>
      </c>
      <c r="J1728" s="33" t="s">
        <v>38</v>
      </c>
      <c r="K1728" s="33" t="s">
        <v>38</v>
      </c>
      <c r="L1728" s="33" t="s">
        <v>39</v>
      </c>
      <c r="M1728" s="33" t="s">
        <v>609</v>
      </c>
      <c r="N1728" s="33">
        <v>0</v>
      </c>
      <c r="Q1728" s="33">
        <v>27</v>
      </c>
      <c r="T1728" s="33">
        <v>27</v>
      </c>
    </row>
    <row r="1729" spans="1:27" x14ac:dyDescent="0.3">
      <c r="A1729" s="33" t="str">
        <f t="shared" si="54"/>
        <v>产前</v>
      </c>
      <c r="B1729" s="34" t="str">
        <f t="shared" si="55"/>
        <v>CMA_产品类</v>
      </c>
      <c r="C1729" s="33" t="s">
        <v>33</v>
      </c>
      <c r="D1729" s="33" t="s">
        <v>444</v>
      </c>
      <c r="E1729" s="33" t="s">
        <v>455</v>
      </c>
      <c r="F1729" s="33" t="s">
        <v>456</v>
      </c>
      <c r="G1729" s="33" t="s">
        <v>458</v>
      </c>
      <c r="H1729" s="33" t="s">
        <v>0</v>
      </c>
      <c r="I1729" s="33" t="s">
        <v>37</v>
      </c>
      <c r="J1729" s="33" t="s">
        <v>38</v>
      </c>
      <c r="K1729" s="33" t="s">
        <v>38</v>
      </c>
      <c r="L1729" s="33" t="s">
        <v>39</v>
      </c>
      <c r="M1729" s="33" t="s">
        <v>608</v>
      </c>
      <c r="O1729" s="33">
        <v>1048.88000488281</v>
      </c>
      <c r="R1729" s="33">
        <v>1573.3200073242199</v>
      </c>
      <c r="U1729" s="33">
        <v>524.44000244140602</v>
      </c>
    </row>
    <row r="1730" spans="1:27" x14ac:dyDescent="0.3">
      <c r="A1730" s="33" t="str">
        <f t="shared" si="54"/>
        <v>产前</v>
      </c>
      <c r="B1730" s="34" t="str">
        <f t="shared" si="55"/>
        <v/>
      </c>
      <c r="C1730" s="33" t="s">
        <v>33</v>
      </c>
      <c r="D1730" s="33" t="s">
        <v>444</v>
      </c>
      <c r="E1730" s="33" t="s">
        <v>455</v>
      </c>
      <c r="F1730" s="33" t="s">
        <v>456</v>
      </c>
      <c r="G1730" s="33" t="s">
        <v>458</v>
      </c>
      <c r="H1730" s="33" t="s">
        <v>0</v>
      </c>
      <c r="I1730" s="33" t="s">
        <v>37</v>
      </c>
      <c r="J1730" s="33" t="s">
        <v>119</v>
      </c>
      <c r="K1730" s="33" t="s">
        <v>58</v>
      </c>
      <c r="L1730" s="33" t="s">
        <v>39</v>
      </c>
      <c r="M1730" s="33" t="s">
        <v>609</v>
      </c>
      <c r="N1730" s="33">
        <v>0</v>
      </c>
      <c r="Q1730" s="33">
        <v>30</v>
      </c>
      <c r="T1730" s="33">
        <v>30</v>
      </c>
    </row>
    <row r="1731" spans="1:27" x14ac:dyDescent="0.3">
      <c r="A1731" s="33" t="str">
        <f t="shared" si="54"/>
        <v>新生儿</v>
      </c>
      <c r="B1731" s="34" t="str">
        <f t="shared" si="55"/>
        <v/>
      </c>
      <c r="C1731" s="33" t="s">
        <v>33</v>
      </c>
      <c r="D1731" s="33" t="s">
        <v>444</v>
      </c>
      <c r="E1731" s="33" t="s">
        <v>480</v>
      </c>
      <c r="F1731" s="33" t="s">
        <v>724</v>
      </c>
      <c r="G1731" s="33" t="s">
        <v>725</v>
      </c>
      <c r="H1731" s="33" t="s">
        <v>1</v>
      </c>
      <c r="I1731" s="33" t="s">
        <v>60</v>
      </c>
      <c r="J1731" s="33" t="s">
        <v>61</v>
      </c>
      <c r="K1731" s="33" t="s">
        <v>58</v>
      </c>
      <c r="L1731" s="33" t="s">
        <v>39</v>
      </c>
      <c r="M1731" s="33" t="s">
        <v>608</v>
      </c>
      <c r="P1731" s="33">
        <v>0</v>
      </c>
      <c r="S1731" s="33">
        <v>21.902999877929702</v>
      </c>
      <c r="Z1731" s="33">
        <v>21.902999877929702</v>
      </c>
      <c r="AA1731" s="33">
        <v>21.902999877929702</v>
      </c>
    </row>
    <row r="1732" spans="1:27" x14ac:dyDescent="0.3">
      <c r="A1732" s="33" t="str">
        <f t="shared" si="54"/>
        <v>产前</v>
      </c>
      <c r="B1732" s="34" t="str">
        <f t="shared" si="55"/>
        <v/>
      </c>
      <c r="C1732" s="33" t="s">
        <v>33</v>
      </c>
      <c r="D1732" s="33" t="s">
        <v>444</v>
      </c>
      <c r="E1732" s="33" t="s">
        <v>445</v>
      </c>
      <c r="F1732" s="33" t="s">
        <v>459</v>
      </c>
      <c r="G1732" s="33" t="s">
        <v>460</v>
      </c>
      <c r="H1732" s="33" t="s">
        <v>0</v>
      </c>
      <c r="I1732" s="33" t="s">
        <v>265</v>
      </c>
      <c r="J1732" s="33" t="s">
        <v>403</v>
      </c>
      <c r="K1732" s="33" t="s">
        <v>58</v>
      </c>
      <c r="L1732" s="33" t="s">
        <v>39</v>
      </c>
      <c r="M1732" s="33" t="s">
        <v>608</v>
      </c>
      <c r="N1732" s="33">
        <v>21.059999465942401</v>
      </c>
      <c r="P1732" s="33">
        <v>25.271999359130898</v>
      </c>
      <c r="Q1732" s="33">
        <v>35.099999427795403</v>
      </c>
      <c r="S1732" s="33">
        <v>50.543998718261697</v>
      </c>
      <c r="T1732" s="33">
        <v>14.039999961853001</v>
      </c>
      <c r="Z1732" s="33">
        <v>25.271999359130898</v>
      </c>
      <c r="AA1732" s="33">
        <v>25.271999359130898</v>
      </c>
    </row>
    <row r="1733" spans="1:27" x14ac:dyDescent="0.3">
      <c r="A1733" s="33" t="str">
        <f t="shared" si="54"/>
        <v>产前</v>
      </c>
      <c r="B1733" s="34" t="str">
        <f t="shared" si="55"/>
        <v/>
      </c>
      <c r="C1733" s="33" t="s">
        <v>33</v>
      </c>
      <c r="D1733" s="33" t="s">
        <v>444</v>
      </c>
      <c r="E1733" s="33" t="s">
        <v>445</v>
      </c>
      <c r="F1733" s="33" t="s">
        <v>459</v>
      </c>
      <c r="G1733" s="33" t="s">
        <v>460</v>
      </c>
      <c r="H1733" s="33" t="s">
        <v>0</v>
      </c>
      <c r="I1733" s="33" t="s">
        <v>45</v>
      </c>
      <c r="J1733" s="33" t="s">
        <v>46</v>
      </c>
      <c r="K1733" s="33" t="s">
        <v>58</v>
      </c>
      <c r="L1733" s="33" t="s">
        <v>39</v>
      </c>
      <c r="M1733" s="33" t="s">
        <v>608</v>
      </c>
      <c r="P1733" s="33">
        <v>0</v>
      </c>
      <c r="S1733" s="33">
        <v>3.4000000953674299</v>
      </c>
      <c r="Z1733" s="33">
        <v>3.4000000953674299</v>
      </c>
      <c r="AA1733" s="33">
        <v>3.4000000953674299</v>
      </c>
    </row>
    <row r="1734" spans="1:27" x14ac:dyDescent="0.3">
      <c r="A1734" s="33" t="str">
        <f t="shared" si="54"/>
        <v>产前</v>
      </c>
      <c r="B1734" s="34" t="str">
        <f t="shared" si="55"/>
        <v>血清学筛查</v>
      </c>
      <c r="C1734" s="33" t="s">
        <v>33</v>
      </c>
      <c r="D1734" s="33" t="s">
        <v>444</v>
      </c>
      <c r="E1734" s="33" t="s">
        <v>445</v>
      </c>
      <c r="F1734" s="33" t="s">
        <v>459</v>
      </c>
      <c r="G1734" s="33" t="s">
        <v>460</v>
      </c>
      <c r="H1734" s="33" t="s">
        <v>0</v>
      </c>
      <c r="I1734" s="33" t="s">
        <v>79</v>
      </c>
      <c r="J1734" s="33" t="s">
        <v>80</v>
      </c>
      <c r="K1734" s="33" t="s">
        <v>79</v>
      </c>
      <c r="L1734" s="33" t="s">
        <v>39</v>
      </c>
      <c r="M1734" s="33" t="s">
        <v>608</v>
      </c>
      <c r="N1734" s="33">
        <v>157</v>
      </c>
      <c r="P1734" s="33">
        <v>180.89999389648401</v>
      </c>
      <c r="Q1734" s="33">
        <v>235.5</v>
      </c>
      <c r="S1734" s="33">
        <v>361.79998779296898</v>
      </c>
      <c r="T1734" s="33">
        <v>78.5</v>
      </c>
      <c r="V1734" s="33">
        <v>180.89999389648401</v>
      </c>
      <c r="W1734" s="33">
        <v>180.89999389648401</v>
      </c>
      <c r="AA1734" s="33">
        <v>180.89999389648401</v>
      </c>
    </row>
    <row r="1735" spans="1:27" x14ac:dyDescent="0.3">
      <c r="A1735" s="33" t="str">
        <f t="shared" si="54"/>
        <v>产前</v>
      </c>
      <c r="B1735" s="34" t="str">
        <f t="shared" si="55"/>
        <v>血清学筛查</v>
      </c>
      <c r="C1735" s="33" t="s">
        <v>33</v>
      </c>
      <c r="D1735" s="33" t="s">
        <v>444</v>
      </c>
      <c r="E1735" s="33" t="s">
        <v>445</v>
      </c>
      <c r="F1735" s="33" t="s">
        <v>459</v>
      </c>
      <c r="G1735" s="33" t="s">
        <v>460</v>
      </c>
      <c r="H1735" s="33" t="s">
        <v>0</v>
      </c>
      <c r="I1735" s="33" t="s">
        <v>79</v>
      </c>
      <c r="J1735" s="33" t="s">
        <v>102</v>
      </c>
      <c r="K1735" s="33" t="s">
        <v>79</v>
      </c>
      <c r="L1735" s="33" t="s">
        <v>39</v>
      </c>
      <c r="M1735" s="33" t="s">
        <v>608</v>
      </c>
      <c r="N1735" s="33">
        <v>15.7600002288818</v>
      </c>
      <c r="Q1735" s="33">
        <v>26.2600002288818</v>
      </c>
      <c r="T1735" s="33">
        <v>10.5</v>
      </c>
    </row>
    <row r="1736" spans="1:27" x14ac:dyDescent="0.3">
      <c r="A1736" s="33" t="str">
        <f t="shared" si="54"/>
        <v>产前</v>
      </c>
      <c r="B1736" s="34" t="str">
        <f t="shared" si="55"/>
        <v>血清学筛查</v>
      </c>
      <c r="C1736" s="33" t="s">
        <v>33</v>
      </c>
      <c r="D1736" s="33" t="s">
        <v>444</v>
      </c>
      <c r="E1736" s="33" t="s">
        <v>445</v>
      </c>
      <c r="F1736" s="33" t="s">
        <v>459</v>
      </c>
      <c r="G1736" s="33" t="s">
        <v>460</v>
      </c>
      <c r="H1736" s="33" t="s">
        <v>0</v>
      </c>
      <c r="I1736" s="33" t="s">
        <v>79</v>
      </c>
      <c r="J1736" s="33" t="s">
        <v>103</v>
      </c>
      <c r="K1736" s="33" t="s">
        <v>79</v>
      </c>
      <c r="L1736" s="33" t="s">
        <v>39</v>
      </c>
      <c r="M1736" s="33" t="s">
        <v>608</v>
      </c>
      <c r="N1736" s="33">
        <v>21.079999923706101</v>
      </c>
      <c r="Q1736" s="33">
        <v>35.140000343322797</v>
      </c>
      <c r="T1736" s="33">
        <v>14.060000419616699</v>
      </c>
    </row>
    <row r="1737" spans="1:27" x14ac:dyDescent="0.3">
      <c r="A1737" s="33" t="str">
        <f t="shared" si="54"/>
        <v>产前</v>
      </c>
      <c r="B1737" s="34" t="str">
        <f t="shared" si="55"/>
        <v/>
      </c>
      <c r="C1737" s="33" t="s">
        <v>33</v>
      </c>
      <c r="D1737" s="33" t="s">
        <v>444</v>
      </c>
      <c r="E1737" s="33" t="s">
        <v>445</v>
      </c>
      <c r="F1737" s="33" t="s">
        <v>459</v>
      </c>
      <c r="G1737" s="33" t="s">
        <v>460</v>
      </c>
      <c r="H1737" s="33" t="s">
        <v>0</v>
      </c>
      <c r="I1737" s="33" t="s">
        <v>37</v>
      </c>
      <c r="J1737" s="33" t="s">
        <v>119</v>
      </c>
      <c r="K1737" s="33" t="s">
        <v>58</v>
      </c>
      <c r="L1737" s="33" t="s">
        <v>39</v>
      </c>
      <c r="M1737" s="33" t="s">
        <v>609</v>
      </c>
      <c r="N1737" s="33">
        <v>81.599998474121094</v>
      </c>
      <c r="Q1737" s="33">
        <v>122.399997711182</v>
      </c>
      <c r="T1737" s="33">
        <v>40.799999237060497</v>
      </c>
    </row>
    <row r="1738" spans="1:27" x14ac:dyDescent="0.3">
      <c r="A1738" s="33" t="str">
        <f t="shared" si="54"/>
        <v>产前</v>
      </c>
      <c r="B1738" s="34" t="str">
        <f t="shared" si="55"/>
        <v/>
      </c>
      <c r="C1738" s="33" t="s">
        <v>33</v>
      </c>
      <c r="D1738" s="33" t="s">
        <v>444</v>
      </c>
      <c r="E1738" s="33" t="s">
        <v>445</v>
      </c>
      <c r="F1738" s="33" t="s">
        <v>459</v>
      </c>
      <c r="G1738" s="33" t="s">
        <v>460</v>
      </c>
      <c r="H1738" s="33" t="s">
        <v>0</v>
      </c>
      <c r="I1738" s="33" t="s">
        <v>41</v>
      </c>
      <c r="J1738" s="33" t="s">
        <v>69</v>
      </c>
      <c r="K1738" s="33" t="s">
        <v>58</v>
      </c>
      <c r="L1738" s="33" t="s">
        <v>39</v>
      </c>
      <c r="M1738" s="33" t="s">
        <v>608</v>
      </c>
      <c r="N1738" s="33">
        <v>1.20000004768372</v>
      </c>
      <c r="P1738" s="33">
        <v>6</v>
      </c>
      <c r="Q1738" s="33">
        <v>1.80000007152557</v>
      </c>
      <c r="S1738" s="33">
        <v>6</v>
      </c>
      <c r="T1738" s="33">
        <v>0.60000002384185802</v>
      </c>
    </row>
    <row r="1739" spans="1:27" x14ac:dyDescent="0.3">
      <c r="A1739" s="33" t="str">
        <f t="shared" si="54"/>
        <v>新生儿</v>
      </c>
      <c r="B1739" s="34" t="str">
        <f t="shared" si="55"/>
        <v>常规新筛</v>
      </c>
      <c r="C1739" s="33" t="s">
        <v>33</v>
      </c>
      <c r="D1739" s="33" t="s">
        <v>444</v>
      </c>
      <c r="E1739" s="33" t="s">
        <v>445</v>
      </c>
      <c r="F1739" s="33" t="s">
        <v>459</v>
      </c>
      <c r="G1739" s="33" t="s">
        <v>460</v>
      </c>
      <c r="H1739" s="33" t="s">
        <v>1</v>
      </c>
      <c r="I1739" s="33" t="s">
        <v>60</v>
      </c>
      <c r="J1739" s="33" t="s">
        <v>87</v>
      </c>
      <c r="K1739" s="33" t="s">
        <v>667</v>
      </c>
      <c r="L1739" s="33" t="s">
        <v>39</v>
      </c>
      <c r="M1739" s="33" t="s">
        <v>608</v>
      </c>
      <c r="N1739" s="33">
        <v>103.68000030517599</v>
      </c>
      <c r="P1739" s="33">
        <v>120.959999084473</v>
      </c>
      <c r="Q1739" s="33">
        <v>162</v>
      </c>
      <c r="S1739" s="33">
        <v>241.919998168945</v>
      </c>
      <c r="T1739" s="33">
        <v>58.319999694824197</v>
      </c>
      <c r="V1739" s="33">
        <v>120.959999084473</v>
      </c>
      <c r="W1739" s="33">
        <v>120.959999084473</v>
      </c>
      <c r="AA1739" s="33">
        <v>120.959999084473</v>
      </c>
    </row>
    <row r="1740" spans="1:27" x14ac:dyDescent="0.3">
      <c r="A1740" s="33" t="str">
        <f t="shared" si="54"/>
        <v>新生儿</v>
      </c>
      <c r="B1740" s="34" t="str">
        <f t="shared" si="55"/>
        <v>常规新筛</v>
      </c>
      <c r="C1740" s="33" t="s">
        <v>33</v>
      </c>
      <c r="D1740" s="33" t="s">
        <v>444</v>
      </c>
      <c r="E1740" s="33" t="s">
        <v>445</v>
      </c>
      <c r="F1740" s="33" t="s">
        <v>459</v>
      </c>
      <c r="G1740" s="33" t="s">
        <v>460</v>
      </c>
      <c r="H1740" s="33" t="s">
        <v>1</v>
      </c>
      <c r="I1740" s="33" t="s">
        <v>60</v>
      </c>
      <c r="J1740" s="33" t="s">
        <v>88</v>
      </c>
      <c r="K1740" s="33" t="s">
        <v>667</v>
      </c>
      <c r="L1740" s="33" t="s">
        <v>39</v>
      </c>
      <c r="M1740" s="33" t="s">
        <v>608</v>
      </c>
      <c r="N1740" s="33">
        <v>43.200000762939503</v>
      </c>
      <c r="P1740" s="33">
        <v>51.840000152587898</v>
      </c>
      <c r="Q1740" s="33">
        <v>67.5</v>
      </c>
      <c r="S1740" s="33">
        <v>114.048000335693</v>
      </c>
      <c r="T1740" s="33">
        <v>24.299999237060501</v>
      </c>
      <c r="V1740" s="33">
        <v>62.209999084472699</v>
      </c>
      <c r="W1740" s="33">
        <v>62.208000183105497</v>
      </c>
      <c r="AA1740" s="33">
        <v>62.208000183105497</v>
      </c>
    </row>
    <row r="1741" spans="1:27" x14ac:dyDescent="0.3">
      <c r="A1741" s="33" t="str">
        <f t="shared" si="54"/>
        <v>新生儿</v>
      </c>
      <c r="B1741" s="34" t="str">
        <f t="shared" si="55"/>
        <v>常规新筛</v>
      </c>
      <c r="C1741" s="33" t="s">
        <v>33</v>
      </c>
      <c r="D1741" s="33" t="s">
        <v>444</v>
      </c>
      <c r="E1741" s="33" t="s">
        <v>445</v>
      </c>
      <c r="F1741" s="33" t="s">
        <v>459</v>
      </c>
      <c r="G1741" s="33" t="s">
        <v>460</v>
      </c>
      <c r="H1741" s="33" t="s">
        <v>1</v>
      </c>
      <c r="I1741" s="33" t="s">
        <v>60</v>
      </c>
      <c r="J1741" s="33" t="s">
        <v>89</v>
      </c>
      <c r="K1741" s="33" t="s">
        <v>667</v>
      </c>
      <c r="L1741" s="33" t="s">
        <v>39</v>
      </c>
      <c r="M1741" s="33" t="s">
        <v>608</v>
      </c>
      <c r="N1741" s="33">
        <v>25.440000534057599</v>
      </c>
      <c r="P1741" s="33">
        <v>15.300000190734901</v>
      </c>
      <c r="Q1741" s="33">
        <v>39.750000953674302</v>
      </c>
      <c r="S1741" s="33">
        <v>30.600000381469702</v>
      </c>
      <c r="T1741" s="33">
        <v>14.310000419616699</v>
      </c>
      <c r="V1741" s="33">
        <v>15.300000190734901</v>
      </c>
      <c r="W1741" s="33">
        <v>15.300000190734901</v>
      </c>
      <c r="AA1741" s="33">
        <v>15.300000190734901</v>
      </c>
    </row>
    <row r="1742" spans="1:27" x14ac:dyDescent="0.3">
      <c r="A1742" s="33" t="str">
        <f t="shared" si="54"/>
        <v>新生儿</v>
      </c>
      <c r="B1742" s="34" t="str">
        <f t="shared" si="55"/>
        <v>常规新筛</v>
      </c>
      <c r="C1742" s="33" t="s">
        <v>33</v>
      </c>
      <c r="D1742" s="33" t="s">
        <v>444</v>
      </c>
      <c r="E1742" s="33" t="s">
        <v>445</v>
      </c>
      <c r="F1742" s="33" t="s">
        <v>459</v>
      </c>
      <c r="G1742" s="33" t="s">
        <v>460</v>
      </c>
      <c r="H1742" s="33" t="s">
        <v>1</v>
      </c>
      <c r="I1742" s="33" t="s">
        <v>60</v>
      </c>
      <c r="J1742" s="33" t="s">
        <v>90</v>
      </c>
      <c r="K1742" s="33" t="s">
        <v>667</v>
      </c>
      <c r="L1742" s="33" t="s">
        <v>39</v>
      </c>
      <c r="M1742" s="33" t="s">
        <v>608</v>
      </c>
      <c r="N1742" s="33">
        <v>67.440002441406307</v>
      </c>
      <c r="P1742" s="33">
        <v>81</v>
      </c>
      <c r="Q1742" s="33">
        <v>105.38000106811501</v>
      </c>
      <c r="S1742" s="33">
        <v>170.09999847412101</v>
      </c>
      <c r="T1742" s="33">
        <v>37.939998626708999</v>
      </c>
      <c r="V1742" s="33">
        <v>89.099998474121094</v>
      </c>
      <c r="W1742" s="33">
        <v>89.099998474121094</v>
      </c>
      <c r="AA1742" s="33">
        <v>89.099998474121094</v>
      </c>
    </row>
    <row r="1743" spans="1:27" x14ac:dyDescent="0.3">
      <c r="A1743" s="33" t="str">
        <f t="shared" si="54"/>
        <v>新生儿</v>
      </c>
      <c r="B1743" s="34" t="str">
        <f t="shared" si="55"/>
        <v>MSMS</v>
      </c>
      <c r="C1743" s="33" t="s">
        <v>33</v>
      </c>
      <c r="D1743" s="33" t="s">
        <v>444</v>
      </c>
      <c r="E1743" s="33" t="s">
        <v>445</v>
      </c>
      <c r="F1743" s="33" t="s">
        <v>459</v>
      </c>
      <c r="G1743" s="33" t="s">
        <v>460</v>
      </c>
      <c r="H1743" s="33" t="s">
        <v>1</v>
      </c>
      <c r="I1743" s="33" t="s">
        <v>47</v>
      </c>
      <c r="J1743" s="33" t="s">
        <v>48</v>
      </c>
      <c r="K1743" s="33" t="s">
        <v>591</v>
      </c>
      <c r="L1743" s="33" t="s">
        <v>39</v>
      </c>
      <c r="M1743" s="33" t="s">
        <v>608</v>
      </c>
      <c r="N1743" s="33">
        <v>174.60000610351599</v>
      </c>
      <c r="P1743" s="33">
        <v>167.61599731445301</v>
      </c>
      <c r="Q1743" s="33">
        <v>261.90000915527298</v>
      </c>
      <c r="S1743" s="33">
        <v>502.84799194335898</v>
      </c>
      <c r="T1743" s="33">
        <v>87.300003051757798</v>
      </c>
      <c r="Z1743" s="33">
        <v>335.23199462890602</v>
      </c>
      <c r="AA1743" s="33">
        <v>335.23199462890602</v>
      </c>
    </row>
    <row r="1744" spans="1:27" x14ac:dyDescent="0.3">
      <c r="A1744" s="33" t="str">
        <f t="shared" si="54"/>
        <v>产前</v>
      </c>
      <c r="B1744" s="34" t="str">
        <f t="shared" si="55"/>
        <v/>
      </c>
      <c r="C1744" s="33" t="s">
        <v>33</v>
      </c>
      <c r="D1744" s="33" t="s">
        <v>444</v>
      </c>
      <c r="E1744" s="33" t="s">
        <v>455</v>
      </c>
      <c r="F1744" s="33" t="s">
        <v>461</v>
      </c>
      <c r="G1744" s="33" t="s">
        <v>462</v>
      </c>
      <c r="H1744" s="33" t="s">
        <v>0</v>
      </c>
      <c r="I1744" s="33" t="s">
        <v>37</v>
      </c>
      <c r="J1744" s="33" t="s">
        <v>83</v>
      </c>
      <c r="K1744" s="33" t="s">
        <v>58</v>
      </c>
      <c r="L1744" s="33" t="s">
        <v>39</v>
      </c>
      <c r="M1744" s="33" t="s">
        <v>609</v>
      </c>
      <c r="N1744" s="33">
        <v>210</v>
      </c>
      <c r="Q1744" s="33">
        <v>315</v>
      </c>
      <c r="T1744" s="33">
        <v>105</v>
      </c>
    </row>
    <row r="1745" spans="1:27" x14ac:dyDescent="0.3">
      <c r="A1745" s="33" t="str">
        <f t="shared" si="54"/>
        <v>产前</v>
      </c>
      <c r="B1745" s="34" t="str">
        <f t="shared" si="55"/>
        <v/>
      </c>
      <c r="C1745" s="33" t="s">
        <v>33</v>
      </c>
      <c r="D1745" s="33" t="s">
        <v>444</v>
      </c>
      <c r="E1745" s="33" t="s">
        <v>455</v>
      </c>
      <c r="F1745" s="33" t="s">
        <v>461</v>
      </c>
      <c r="G1745" s="33" t="s">
        <v>462</v>
      </c>
      <c r="H1745" s="33" t="s">
        <v>0</v>
      </c>
      <c r="I1745" s="33" t="s">
        <v>37</v>
      </c>
      <c r="J1745" s="33" t="s">
        <v>106</v>
      </c>
      <c r="K1745" s="33" t="s">
        <v>58</v>
      </c>
      <c r="L1745" s="33" t="s">
        <v>39</v>
      </c>
      <c r="M1745" s="33" t="s">
        <v>609</v>
      </c>
      <c r="N1745" s="33">
        <v>0</v>
      </c>
      <c r="P1745" s="33">
        <v>0</v>
      </c>
      <c r="Q1745" s="33">
        <v>22.5</v>
      </c>
      <c r="S1745" s="33">
        <v>3.5999999046325701</v>
      </c>
      <c r="T1745" s="33">
        <v>22.5</v>
      </c>
      <c r="X1745" s="33">
        <v>3.5999999046325701</v>
      </c>
      <c r="AA1745" s="33">
        <v>3.5999999046325701</v>
      </c>
    </row>
    <row r="1746" spans="1:27" x14ac:dyDescent="0.3">
      <c r="A1746" s="33" t="str">
        <f t="shared" si="54"/>
        <v>新生儿</v>
      </c>
      <c r="B1746" s="34" t="str">
        <f t="shared" si="55"/>
        <v>常规新筛</v>
      </c>
      <c r="C1746" s="33" t="s">
        <v>33</v>
      </c>
      <c r="D1746" s="33" t="s">
        <v>444</v>
      </c>
      <c r="E1746" s="33" t="s">
        <v>455</v>
      </c>
      <c r="F1746" s="33" t="s">
        <v>461</v>
      </c>
      <c r="G1746" s="33" t="s">
        <v>462</v>
      </c>
      <c r="H1746" s="33" t="s">
        <v>1</v>
      </c>
      <c r="I1746" s="33" t="s">
        <v>60</v>
      </c>
      <c r="J1746" s="33" t="s">
        <v>87</v>
      </c>
      <c r="K1746" s="33" t="s">
        <v>667</v>
      </c>
      <c r="L1746" s="33" t="s">
        <v>39</v>
      </c>
      <c r="M1746" s="33" t="s">
        <v>608</v>
      </c>
      <c r="N1746" s="33">
        <v>80</v>
      </c>
      <c r="P1746" s="33">
        <v>0</v>
      </c>
      <c r="Q1746" s="33">
        <v>120</v>
      </c>
      <c r="S1746" s="33">
        <v>-225.74900817871099</v>
      </c>
      <c r="T1746" s="33">
        <v>40</v>
      </c>
      <c r="Z1746" s="33">
        <v>-225.74900817871099</v>
      </c>
      <c r="AA1746" s="33">
        <v>-225.74900817871099</v>
      </c>
    </row>
    <row r="1747" spans="1:27" x14ac:dyDescent="0.3">
      <c r="A1747" s="33" t="str">
        <f t="shared" si="54"/>
        <v>新生儿</v>
      </c>
      <c r="B1747" s="34" t="str">
        <f t="shared" si="55"/>
        <v>常规新筛</v>
      </c>
      <c r="C1747" s="33" t="s">
        <v>33</v>
      </c>
      <c r="D1747" s="33" t="s">
        <v>444</v>
      </c>
      <c r="E1747" s="33" t="s">
        <v>455</v>
      </c>
      <c r="F1747" s="33" t="s">
        <v>461</v>
      </c>
      <c r="G1747" s="33" t="s">
        <v>462</v>
      </c>
      <c r="H1747" s="33" t="s">
        <v>1</v>
      </c>
      <c r="I1747" s="33" t="s">
        <v>60</v>
      </c>
      <c r="J1747" s="33" t="s">
        <v>88</v>
      </c>
      <c r="K1747" s="33" t="s">
        <v>667</v>
      </c>
      <c r="L1747" s="33" t="s">
        <v>39</v>
      </c>
      <c r="M1747" s="33" t="s">
        <v>608</v>
      </c>
      <c r="N1747" s="33">
        <v>56</v>
      </c>
      <c r="P1747" s="33">
        <v>0</v>
      </c>
      <c r="Q1747" s="33">
        <v>84</v>
      </c>
      <c r="S1747" s="33">
        <v>-40.542999267578097</v>
      </c>
      <c r="T1747" s="33">
        <v>28</v>
      </c>
      <c r="Z1747" s="33">
        <v>-40.542999267578097</v>
      </c>
      <c r="AA1747" s="33">
        <v>-40.542999267578097</v>
      </c>
    </row>
    <row r="1748" spans="1:27" x14ac:dyDescent="0.3">
      <c r="A1748" s="33" t="str">
        <f t="shared" si="54"/>
        <v>新生儿</v>
      </c>
      <c r="B1748" s="34" t="str">
        <f t="shared" si="55"/>
        <v>常规新筛</v>
      </c>
      <c r="C1748" s="33" t="s">
        <v>33</v>
      </c>
      <c r="D1748" s="33" t="s">
        <v>444</v>
      </c>
      <c r="E1748" s="33" t="s">
        <v>455</v>
      </c>
      <c r="F1748" s="33" t="s">
        <v>461</v>
      </c>
      <c r="G1748" s="33" t="s">
        <v>462</v>
      </c>
      <c r="H1748" s="33" t="s">
        <v>1</v>
      </c>
      <c r="I1748" s="33" t="s">
        <v>60</v>
      </c>
      <c r="J1748" s="33" t="s">
        <v>89</v>
      </c>
      <c r="K1748" s="33" t="s">
        <v>667</v>
      </c>
      <c r="L1748" s="33" t="s">
        <v>39</v>
      </c>
      <c r="M1748" s="33" t="s">
        <v>608</v>
      </c>
      <c r="N1748" s="33">
        <v>77</v>
      </c>
      <c r="P1748" s="33">
        <v>0</v>
      </c>
      <c r="Q1748" s="33">
        <v>119</v>
      </c>
      <c r="S1748" s="33">
        <v>-23.4969997406006</v>
      </c>
      <c r="T1748" s="33">
        <v>42</v>
      </c>
      <c r="Z1748" s="33">
        <v>-23.4969997406006</v>
      </c>
      <c r="AA1748" s="33">
        <v>-23.4969997406006</v>
      </c>
    </row>
    <row r="1749" spans="1:27" x14ac:dyDescent="0.3">
      <c r="A1749" s="33" t="str">
        <f t="shared" si="54"/>
        <v>新生儿</v>
      </c>
      <c r="B1749" s="34" t="str">
        <f t="shared" si="55"/>
        <v>常规新筛</v>
      </c>
      <c r="C1749" s="33" t="s">
        <v>33</v>
      </c>
      <c r="D1749" s="33" t="s">
        <v>444</v>
      </c>
      <c r="E1749" s="33" t="s">
        <v>455</v>
      </c>
      <c r="F1749" s="33" t="s">
        <v>461</v>
      </c>
      <c r="G1749" s="33" t="s">
        <v>462</v>
      </c>
      <c r="H1749" s="33" t="s">
        <v>1</v>
      </c>
      <c r="I1749" s="33" t="s">
        <v>60</v>
      </c>
      <c r="J1749" s="33" t="s">
        <v>90</v>
      </c>
      <c r="K1749" s="33" t="s">
        <v>667</v>
      </c>
      <c r="L1749" s="33" t="s">
        <v>39</v>
      </c>
      <c r="M1749" s="33" t="s">
        <v>608</v>
      </c>
      <c r="N1749" s="33">
        <v>55</v>
      </c>
      <c r="P1749" s="33">
        <v>0</v>
      </c>
      <c r="Q1749" s="33">
        <v>85</v>
      </c>
      <c r="S1749" s="33">
        <v>-169.5419921875</v>
      </c>
      <c r="T1749" s="33">
        <v>30</v>
      </c>
      <c r="Z1749" s="33">
        <v>-169.5419921875</v>
      </c>
      <c r="AA1749" s="33">
        <v>-169.5419921875</v>
      </c>
    </row>
    <row r="1750" spans="1:27" x14ac:dyDescent="0.3">
      <c r="A1750" s="33" t="str">
        <f t="shared" si="54"/>
        <v>新生儿</v>
      </c>
      <c r="B1750" s="34" t="str">
        <f t="shared" si="55"/>
        <v>MSMS</v>
      </c>
      <c r="C1750" s="33" t="s">
        <v>33</v>
      </c>
      <c r="D1750" s="33" t="s">
        <v>444</v>
      </c>
      <c r="E1750" s="33" t="s">
        <v>455</v>
      </c>
      <c r="F1750" s="33" t="s">
        <v>461</v>
      </c>
      <c r="G1750" s="33" t="s">
        <v>462</v>
      </c>
      <c r="H1750" s="33" t="s">
        <v>1</v>
      </c>
      <c r="I1750" s="33" t="s">
        <v>47</v>
      </c>
      <c r="J1750" s="33" t="s">
        <v>48</v>
      </c>
      <c r="K1750" s="33" t="s">
        <v>591</v>
      </c>
      <c r="L1750" s="33" t="s">
        <v>39</v>
      </c>
      <c r="M1750" s="33" t="s">
        <v>608</v>
      </c>
      <c r="N1750" s="33">
        <v>540</v>
      </c>
      <c r="P1750" s="33">
        <v>0</v>
      </c>
      <c r="Q1750" s="33">
        <v>810</v>
      </c>
      <c r="S1750" s="33">
        <v>-422.31997680664102</v>
      </c>
      <c r="T1750" s="33">
        <v>270</v>
      </c>
      <c r="Z1750" s="33">
        <v>-422.31997680664102</v>
      </c>
      <c r="AA1750" s="33">
        <v>-422.31997680664102</v>
      </c>
    </row>
    <row r="1751" spans="1:27" x14ac:dyDescent="0.3">
      <c r="A1751" s="33" t="str">
        <f t="shared" si="54"/>
        <v>新生儿</v>
      </c>
      <c r="B1751" s="34" t="str">
        <f t="shared" si="55"/>
        <v/>
      </c>
      <c r="C1751" s="33" t="s">
        <v>33</v>
      </c>
      <c r="D1751" s="33" t="s">
        <v>444</v>
      </c>
      <c r="E1751" s="33" t="s">
        <v>455</v>
      </c>
      <c r="F1751" s="33" t="s">
        <v>461</v>
      </c>
      <c r="G1751" s="33" t="s">
        <v>462</v>
      </c>
      <c r="H1751" s="33" t="s">
        <v>1</v>
      </c>
      <c r="I1751" s="33" t="s">
        <v>95</v>
      </c>
      <c r="J1751" s="33" t="s">
        <v>173</v>
      </c>
      <c r="K1751" s="33" t="s">
        <v>58</v>
      </c>
      <c r="L1751" s="33" t="s">
        <v>39</v>
      </c>
      <c r="M1751" s="33" t="s">
        <v>609</v>
      </c>
      <c r="P1751" s="33">
        <v>0</v>
      </c>
      <c r="S1751" s="33">
        <v>4.5</v>
      </c>
      <c r="X1751" s="33">
        <v>4.5</v>
      </c>
      <c r="AA1751" s="33">
        <v>4.5</v>
      </c>
    </row>
    <row r="1752" spans="1:27" x14ac:dyDescent="0.3">
      <c r="A1752" s="33" t="str">
        <f t="shared" si="54"/>
        <v>新生儿</v>
      </c>
      <c r="B1752" s="34" t="str">
        <f t="shared" si="55"/>
        <v/>
      </c>
      <c r="C1752" s="33" t="s">
        <v>33</v>
      </c>
      <c r="D1752" s="33" t="s">
        <v>444</v>
      </c>
      <c r="E1752" s="33" t="s">
        <v>455</v>
      </c>
      <c r="F1752" s="33" t="s">
        <v>461</v>
      </c>
      <c r="G1752" s="33" t="s">
        <v>462</v>
      </c>
      <c r="H1752" s="33" t="s">
        <v>1</v>
      </c>
      <c r="I1752" s="33" t="s">
        <v>95</v>
      </c>
      <c r="J1752" s="33" t="s">
        <v>463</v>
      </c>
      <c r="K1752" s="33" t="s">
        <v>58</v>
      </c>
      <c r="L1752" s="33" t="s">
        <v>39</v>
      </c>
      <c r="M1752" s="33" t="s">
        <v>609</v>
      </c>
      <c r="N1752" s="33">
        <v>13.3999996185303</v>
      </c>
      <c r="P1752" s="33">
        <v>3.3499999046325701</v>
      </c>
      <c r="Q1752" s="33">
        <v>20.099999427795399</v>
      </c>
      <c r="S1752" s="33">
        <v>3.3499999046325701</v>
      </c>
      <c r="T1752" s="33">
        <v>6.6999998092651403</v>
      </c>
    </row>
    <row r="1753" spans="1:27" x14ac:dyDescent="0.3">
      <c r="A1753" s="33" t="str">
        <f t="shared" si="54"/>
        <v>新生儿</v>
      </c>
      <c r="B1753" s="34" t="str">
        <f t="shared" si="55"/>
        <v/>
      </c>
      <c r="C1753" s="33" t="s">
        <v>33</v>
      </c>
      <c r="D1753" s="33" t="s">
        <v>444</v>
      </c>
      <c r="E1753" s="33" t="s">
        <v>455</v>
      </c>
      <c r="F1753" s="33" t="s">
        <v>461</v>
      </c>
      <c r="G1753" s="33" t="s">
        <v>462</v>
      </c>
      <c r="H1753" s="33" t="s">
        <v>1</v>
      </c>
      <c r="I1753" s="33" t="s">
        <v>95</v>
      </c>
      <c r="J1753" s="33" t="s">
        <v>463</v>
      </c>
      <c r="K1753" s="33" t="s">
        <v>58</v>
      </c>
      <c r="L1753" s="33" t="s">
        <v>39</v>
      </c>
      <c r="M1753" s="33" t="s">
        <v>608</v>
      </c>
      <c r="V1753" s="33">
        <v>6.6999998092651403</v>
      </c>
    </row>
    <row r="1754" spans="1:27" x14ac:dyDescent="0.3">
      <c r="A1754" s="33" t="str">
        <f t="shared" si="54"/>
        <v>新生儿</v>
      </c>
      <c r="B1754" s="34" t="str">
        <f t="shared" si="55"/>
        <v>代谢病诊断</v>
      </c>
      <c r="C1754" s="33" t="s">
        <v>33</v>
      </c>
      <c r="D1754" s="33" t="s">
        <v>444</v>
      </c>
      <c r="E1754" s="33" t="s">
        <v>455</v>
      </c>
      <c r="F1754" s="33" t="s">
        <v>461</v>
      </c>
      <c r="G1754" s="33" t="s">
        <v>462</v>
      </c>
      <c r="H1754" s="33" t="s">
        <v>1</v>
      </c>
      <c r="I1754" s="33" t="s">
        <v>95</v>
      </c>
      <c r="J1754" s="33" t="s">
        <v>96</v>
      </c>
      <c r="K1754" s="33" t="s">
        <v>587</v>
      </c>
      <c r="L1754" s="33" t="s">
        <v>39</v>
      </c>
      <c r="M1754" s="33" t="s">
        <v>609</v>
      </c>
      <c r="N1754" s="33">
        <v>11.6000003814697</v>
      </c>
      <c r="P1754" s="33">
        <v>5.8000001907348597</v>
      </c>
      <c r="Q1754" s="33">
        <v>17.400000572204601</v>
      </c>
      <c r="S1754" s="33">
        <v>5.8000001907348597</v>
      </c>
      <c r="T1754" s="33">
        <v>5.8000001907348597</v>
      </c>
    </row>
    <row r="1755" spans="1:27" x14ac:dyDescent="0.3">
      <c r="A1755" s="33" t="str">
        <f t="shared" si="54"/>
        <v>新生儿</v>
      </c>
      <c r="B1755" s="34" t="str">
        <f t="shared" si="55"/>
        <v>代谢病诊断</v>
      </c>
      <c r="C1755" s="33" t="s">
        <v>33</v>
      </c>
      <c r="D1755" s="33" t="s">
        <v>444</v>
      </c>
      <c r="E1755" s="33" t="s">
        <v>455</v>
      </c>
      <c r="F1755" s="33" t="s">
        <v>461</v>
      </c>
      <c r="G1755" s="33" t="s">
        <v>462</v>
      </c>
      <c r="H1755" s="33" t="s">
        <v>1</v>
      </c>
      <c r="I1755" s="33" t="s">
        <v>95</v>
      </c>
      <c r="J1755" s="33" t="s">
        <v>96</v>
      </c>
      <c r="K1755" s="33" t="s">
        <v>587</v>
      </c>
      <c r="L1755" s="33" t="s">
        <v>39</v>
      </c>
      <c r="M1755" s="33" t="s">
        <v>608</v>
      </c>
      <c r="V1755" s="33">
        <v>5.8000001907348597</v>
      </c>
    </row>
    <row r="1756" spans="1:27" x14ac:dyDescent="0.3">
      <c r="A1756" s="33" t="str">
        <f t="shared" si="54"/>
        <v>仪器设备</v>
      </c>
      <c r="B1756" s="34" t="str">
        <f t="shared" si="55"/>
        <v/>
      </c>
      <c r="C1756" s="33" t="s">
        <v>33</v>
      </c>
      <c r="D1756" s="33" t="s">
        <v>444</v>
      </c>
      <c r="E1756" s="33" t="s">
        <v>445</v>
      </c>
      <c r="F1756" s="33" t="s">
        <v>464</v>
      </c>
      <c r="G1756" s="33" t="s">
        <v>465</v>
      </c>
      <c r="H1756" s="33" t="s">
        <v>0</v>
      </c>
      <c r="I1756" s="33" t="s">
        <v>66</v>
      </c>
      <c r="J1756" s="33" t="s">
        <v>67</v>
      </c>
      <c r="K1756" s="33" t="s">
        <v>58</v>
      </c>
      <c r="L1756" s="33" t="s">
        <v>68</v>
      </c>
      <c r="M1756" s="33" t="s">
        <v>608</v>
      </c>
      <c r="P1756" s="33">
        <v>33</v>
      </c>
      <c r="S1756" s="33">
        <v>33</v>
      </c>
    </row>
    <row r="1757" spans="1:27" x14ac:dyDescent="0.3">
      <c r="A1757" s="33" t="str">
        <f t="shared" si="54"/>
        <v>仪器设备</v>
      </c>
      <c r="B1757" s="34" t="str">
        <f t="shared" si="55"/>
        <v>1235+DX6000</v>
      </c>
      <c r="C1757" s="33" t="s">
        <v>33</v>
      </c>
      <c r="D1757" s="33" t="s">
        <v>444</v>
      </c>
      <c r="E1757" s="33" t="s">
        <v>445</v>
      </c>
      <c r="F1757" s="33" t="s">
        <v>464</v>
      </c>
      <c r="G1757" s="33" t="s">
        <v>465</v>
      </c>
      <c r="H1757" s="33" t="s">
        <v>0</v>
      </c>
      <c r="I1757" s="33" t="s">
        <v>79</v>
      </c>
      <c r="J1757" s="33" t="s">
        <v>466</v>
      </c>
      <c r="K1757" s="33" t="s">
        <v>614</v>
      </c>
      <c r="L1757" s="33" t="s">
        <v>68</v>
      </c>
      <c r="M1757" s="33" t="s">
        <v>608</v>
      </c>
      <c r="P1757" s="33">
        <v>817</v>
      </c>
      <c r="S1757" s="33">
        <v>817</v>
      </c>
    </row>
    <row r="1758" spans="1:27" x14ac:dyDescent="0.3">
      <c r="A1758" s="33" t="str">
        <f t="shared" si="54"/>
        <v>产前</v>
      </c>
      <c r="B1758" s="34" t="str">
        <f t="shared" si="55"/>
        <v/>
      </c>
      <c r="C1758" s="33" t="s">
        <v>33</v>
      </c>
      <c r="D1758" s="33" t="s">
        <v>444</v>
      </c>
      <c r="E1758" s="33" t="s">
        <v>445</v>
      </c>
      <c r="F1758" s="33" t="s">
        <v>464</v>
      </c>
      <c r="G1758" s="33" t="s">
        <v>467</v>
      </c>
      <c r="H1758" s="33" t="s">
        <v>0</v>
      </c>
      <c r="I1758" s="33" t="s">
        <v>45</v>
      </c>
      <c r="J1758" s="33" t="s">
        <v>46</v>
      </c>
      <c r="K1758" s="33" t="s">
        <v>58</v>
      </c>
      <c r="L1758" s="33" t="s">
        <v>39</v>
      </c>
      <c r="M1758" s="33" t="s">
        <v>608</v>
      </c>
      <c r="P1758" s="33">
        <v>0</v>
      </c>
      <c r="S1758" s="33">
        <v>246.608004212379</v>
      </c>
      <c r="V1758" s="33">
        <v>7</v>
      </c>
      <c r="X1758" s="33">
        <v>207.22200405597701</v>
      </c>
      <c r="Z1758" s="33">
        <v>39.386000156402602</v>
      </c>
      <c r="AA1758" s="33">
        <v>246.608004212379</v>
      </c>
    </row>
    <row r="1759" spans="1:27" x14ac:dyDescent="0.3">
      <c r="A1759" s="33" t="str">
        <f t="shared" si="54"/>
        <v>产前</v>
      </c>
      <c r="B1759" s="34" t="str">
        <f t="shared" si="55"/>
        <v>血清学筛查</v>
      </c>
      <c r="C1759" s="33" t="s">
        <v>33</v>
      </c>
      <c r="D1759" s="33" t="s">
        <v>444</v>
      </c>
      <c r="E1759" s="33" t="s">
        <v>445</v>
      </c>
      <c r="F1759" s="33" t="s">
        <v>464</v>
      </c>
      <c r="G1759" s="33" t="s">
        <v>467</v>
      </c>
      <c r="H1759" s="33" t="s">
        <v>0</v>
      </c>
      <c r="I1759" s="33" t="s">
        <v>79</v>
      </c>
      <c r="J1759" s="33" t="s">
        <v>80</v>
      </c>
      <c r="K1759" s="33" t="s">
        <v>79</v>
      </c>
      <c r="L1759" s="33" t="s">
        <v>39</v>
      </c>
      <c r="M1759" s="33" t="s">
        <v>608</v>
      </c>
      <c r="N1759" s="33">
        <v>63.959999084472699</v>
      </c>
      <c r="P1759" s="33">
        <v>0</v>
      </c>
      <c r="Q1759" s="33">
        <v>95.939998626708999</v>
      </c>
      <c r="S1759" s="33">
        <v>214.39999389648401</v>
      </c>
      <c r="T1759" s="33">
        <v>31.9799995422363</v>
      </c>
      <c r="V1759" s="33">
        <v>31.9799995422363</v>
      </c>
      <c r="X1759" s="33">
        <v>133.99999618530299</v>
      </c>
      <c r="Z1759" s="33">
        <v>80.399997711181598</v>
      </c>
      <c r="AA1759" s="33">
        <v>214.39999389648401</v>
      </c>
    </row>
    <row r="1760" spans="1:27" x14ac:dyDescent="0.3">
      <c r="A1760" s="33" t="str">
        <f t="shared" si="54"/>
        <v>产前</v>
      </c>
      <c r="B1760" s="34" t="str">
        <f t="shared" si="55"/>
        <v>血清学筛查</v>
      </c>
      <c r="C1760" s="33" t="s">
        <v>33</v>
      </c>
      <c r="D1760" s="33" t="s">
        <v>444</v>
      </c>
      <c r="E1760" s="33" t="s">
        <v>445</v>
      </c>
      <c r="F1760" s="33" t="s">
        <v>464</v>
      </c>
      <c r="G1760" s="33" t="s">
        <v>467</v>
      </c>
      <c r="H1760" s="33" t="s">
        <v>0</v>
      </c>
      <c r="I1760" s="33" t="s">
        <v>79</v>
      </c>
      <c r="J1760" s="33" t="s">
        <v>102</v>
      </c>
      <c r="K1760" s="33" t="s">
        <v>79</v>
      </c>
      <c r="L1760" s="33" t="s">
        <v>39</v>
      </c>
      <c r="M1760" s="33" t="s">
        <v>608</v>
      </c>
      <c r="N1760" s="33">
        <v>27.920000076293899</v>
      </c>
      <c r="P1760" s="33">
        <v>0</v>
      </c>
      <c r="Q1760" s="33">
        <v>41.880000114440897</v>
      </c>
      <c r="S1760" s="33">
        <v>19.200000762939499</v>
      </c>
      <c r="T1760" s="33">
        <v>13.960000038146999</v>
      </c>
      <c r="Z1760" s="33">
        <v>19.200000762939499</v>
      </c>
      <c r="AA1760" s="33">
        <v>19.200000762939499</v>
      </c>
    </row>
    <row r="1761" spans="1:27" x14ac:dyDescent="0.3">
      <c r="A1761" s="33" t="str">
        <f t="shared" si="54"/>
        <v>产前</v>
      </c>
      <c r="B1761" s="34" t="str">
        <f t="shared" si="55"/>
        <v>血清学筛查</v>
      </c>
      <c r="C1761" s="33" t="s">
        <v>33</v>
      </c>
      <c r="D1761" s="33" t="s">
        <v>444</v>
      </c>
      <c r="E1761" s="33" t="s">
        <v>445</v>
      </c>
      <c r="F1761" s="33" t="s">
        <v>464</v>
      </c>
      <c r="G1761" s="33" t="s">
        <v>467</v>
      </c>
      <c r="H1761" s="33" t="s">
        <v>0</v>
      </c>
      <c r="I1761" s="33" t="s">
        <v>79</v>
      </c>
      <c r="J1761" s="33" t="s">
        <v>103</v>
      </c>
      <c r="K1761" s="33" t="s">
        <v>79</v>
      </c>
      <c r="L1761" s="33" t="s">
        <v>39</v>
      </c>
      <c r="M1761" s="33" t="s">
        <v>608</v>
      </c>
      <c r="N1761" s="33">
        <v>31.2399997711182</v>
      </c>
      <c r="P1761" s="33">
        <v>0</v>
      </c>
      <c r="Q1761" s="33">
        <v>46.859999656677203</v>
      </c>
      <c r="S1761" s="33">
        <v>60</v>
      </c>
      <c r="T1761" s="33">
        <v>15.6199998855591</v>
      </c>
      <c r="X1761" s="33">
        <v>30</v>
      </c>
      <c r="Z1761" s="33">
        <v>30</v>
      </c>
      <c r="AA1761" s="33">
        <v>60</v>
      </c>
    </row>
    <row r="1762" spans="1:27" x14ac:dyDescent="0.3">
      <c r="A1762" s="33" t="str">
        <f t="shared" si="54"/>
        <v>产前</v>
      </c>
      <c r="B1762" s="34" t="str">
        <f t="shared" si="55"/>
        <v>血清学筛查</v>
      </c>
      <c r="C1762" s="33" t="s">
        <v>33</v>
      </c>
      <c r="D1762" s="33" t="s">
        <v>444</v>
      </c>
      <c r="E1762" s="33" t="s">
        <v>445</v>
      </c>
      <c r="F1762" s="33" t="s">
        <v>464</v>
      </c>
      <c r="G1762" s="33" t="s">
        <v>467</v>
      </c>
      <c r="H1762" s="33" t="s">
        <v>0</v>
      </c>
      <c r="I1762" s="33" t="s">
        <v>79</v>
      </c>
      <c r="J1762" s="33" t="s">
        <v>81</v>
      </c>
      <c r="K1762" s="33" t="s">
        <v>79</v>
      </c>
      <c r="L1762" s="33" t="s">
        <v>39</v>
      </c>
      <c r="M1762" s="33" t="s">
        <v>608</v>
      </c>
      <c r="N1762" s="33">
        <v>30</v>
      </c>
      <c r="P1762" s="33">
        <v>0</v>
      </c>
      <c r="Q1762" s="33">
        <v>45</v>
      </c>
      <c r="S1762" s="33">
        <v>38.400001525878899</v>
      </c>
      <c r="T1762" s="33">
        <v>15</v>
      </c>
      <c r="X1762" s="33">
        <v>38.400001525878899</v>
      </c>
      <c r="AA1762" s="33">
        <v>38.400001525878899</v>
      </c>
    </row>
    <row r="1763" spans="1:27" x14ac:dyDescent="0.3">
      <c r="A1763" s="33" t="str">
        <f t="shared" si="54"/>
        <v>产前</v>
      </c>
      <c r="B1763" s="34" t="str">
        <f t="shared" si="55"/>
        <v>CMA_产品类</v>
      </c>
      <c r="C1763" s="33" t="s">
        <v>33</v>
      </c>
      <c r="D1763" s="33" t="s">
        <v>444</v>
      </c>
      <c r="E1763" s="33" t="s">
        <v>445</v>
      </c>
      <c r="F1763" s="33" t="s">
        <v>464</v>
      </c>
      <c r="G1763" s="33" t="s">
        <v>467</v>
      </c>
      <c r="H1763" s="33" t="s">
        <v>0</v>
      </c>
      <c r="I1763" s="33" t="s">
        <v>37</v>
      </c>
      <c r="J1763" s="33" t="s">
        <v>38</v>
      </c>
      <c r="K1763" s="33" t="s">
        <v>38</v>
      </c>
      <c r="L1763" s="33" t="s">
        <v>39</v>
      </c>
      <c r="M1763" s="33" t="s">
        <v>608</v>
      </c>
      <c r="N1763" s="33">
        <v>448.5</v>
      </c>
      <c r="P1763" s="33">
        <v>0</v>
      </c>
      <c r="Q1763" s="33">
        <v>672.75</v>
      </c>
      <c r="S1763" s="33">
        <v>865.20002174377396</v>
      </c>
      <c r="T1763" s="33">
        <v>224.25</v>
      </c>
      <c r="V1763" s="33">
        <v>299</v>
      </c>
      <c r="X1763" s="33">
        <v>325.20000648498501</v>
      </c>
      <c r="Z1763" s="33">
        <v>540.00001525878895</v>
      </c>
      <c r="AA1763" s="33">
        <v>865.20002174377396</v>
      </c>
    </row>
    <row r="1764" spans="1:27" x14ac:dyDescent="0.3">
      <c r="A1764" s="33" t="str">
        <f t="shared" si="54"/>
        <v>产前</v>
      </c>
      <c r="B1764" s="34" t="str">
        <f t="shared" si="55"/>
        <v/>
      </c>
      <c r="C1764" s="33" t="s">
        <v>33</v>
      </c>
      <c r="D1764" s="33" t="s">
        <v>444</v>
      </c>
      <c r="E1764" s="33" t="s">
        <v>445</v>
      </c>
      <c r="F1764" s="33" t="s">
        <v>464</v>
      </c>
      <c r="G1764" s="33" t="s">
        <v>467</v>
      </c>
      <c r="H1764" s="33" t="s">
        <v>0</v>
      </c>
      <c r="I1764" s="33" t="s">
        <v>37</v>
      </c>
      <c r="J1764" s="33" t="s">
        <v>119</v>
      </c>
      <c r="K1764" s="33" t="s">
        <v>58</v>
      </c>
      <c r="L1764" s="33" t="s">
        <v>39</v>
      </c>
      <c r="M1764" s="33" t="s">
        <v>609</v>
      </c>
      <c r="N1764" s="33">
        <v>32</v>
      </c>
      <c r="Q1764" s="33">
        <v>48</v>
      </c>
      <c r="T1764" s="33">
        <v>16</v>
      </c>
    </row>
    <row r="1765" spans="1:27" x14ac:dyDescent="0.3">
      <c r="A1765" s="33" t="str">
        <f t="shared" si="54"/>
        <v>产前</v>
      </c>
      <c r="B1765" s="34" t="str">
        <f t="shared" si="55"/>
        <v/>
      </c>
      <c r="C1765" s="33" t="s">
        <v>33</v>
      </c>
      <c r="D1765" s="33" t="s">
        <v>444</v>
      </c>
      <c r="E1765" s="33" t="s">
        <v>445</v>
      </c>
      <c r="F1765" s="33" t="s">
        <v>464</v>
      </c>
      <c r="G1765" s="33" t="s">
        <v>467</v>
      </c>
      <c r="H1765" s="33" t="s">
        <v>0</v>
      </c>
      <c r="I1765" s="33" t="s">
        <v>37</v>
      </c>
      <c r="J1765" s="33" t="s">
        <v>106</v>
      </c>
      <c r="K1765" s="33" t="s">
        <v>58</v>
      </c>
      <c r="L1765" s="33" t="s">
        <v>39</v>
      </c>
      <c r="M1765" s="33" t="s">
        <v>609</v>
      </c>
      <c r="N1765" s="33">
        <v>4.8000001907348597</v>
      </c>
      <c r="Q1765" s="33">
        <v>9.6000003814697301</v>
      </c>
      <c r="T1765" s="33">
        <v>4.8000001907348597</v>
      </c>
    </row>
    <row r="1766" spans="1:27" x14ac:dyDescent="0.3">
      <c r="A1766" s="33" t="str">
        <f t="shared" si="54"/>
        <v>产前</v>
      </c>
      <c r="B1766" s="34" t="str">
        <f t="shared" si="55"/>
        <v/>
      </c>
      <c r="C1766" s="33" t="s">
        <v>33</v>
      </c>
      <c r="D1766" s="33" t="s">
        <v>444</v>
      </c>
      <c r="E1766" s="33" t="s">
        <v>445</v>
      </c>
      <c r="F1766" s="33" t="s">
        <v>464</v>
      </c>
      <c r="G1766" s="33" t="s">
        <v>467</v>
      </c>
      <c r="H1766" s="33" t="s">
        <v>0</v>
      </c>
      <c r="I1766" s="33" t="s">
        <v>41</v>
      </c>
      <c r="J1766" s="33" t="s">
        <v>69</v>
      </c>
      <c r="K1766" s="33" t="s">
        <v>58</v>
      </c>
      <c r="L1766" s="33" t="s">
        <v>39</v>
      </c>
      <c r="M1766" s="33" t="s">
        <v>608</v>
      </c>
      <c r="N1766" s="33">
        <v>20.399999618530298</v>
      </c>
      <c r="Q1766" s="33">
        <v>30.599999427795399</v>
      </c>
      <c r="T1766" s="33">
        <v>10.199999809265099</v>
      </c>
    </row>
    <row r="1767" spans="1:27" x14ac:dyDescent="0.3">
      <c r="A1767" s="33" t="str">
        <f t="shared" si="54"/>
        <v>新生儿</v>
      </c>
      <c r="B1767" s="34" t="str">
        <f t="shared" si="55"/>
        <v>常规新筛</v>
      </c>
      <c r="C1767" s="33" t="s">
        <v>33</v>
      </c>
      <c r="D1767" s="33" t="s">
        <v>444</v>
      </c>
      <c r="E1767" s="33" t="s">
        <v>445</v>
      </c>
      <c r="F1767" s="33" t="s">
        <v>464</v>
      </c>
      <c r="G1767" s="33" t="s">
        <v>467</v>
      </c>
      <c r="H1767" s="33" t="s">
        <v>1</v>
      </c>
      <c r="I1767" s="33" t="s">
        <v>60</v>
      </c>
      <c r="J1767" s="33" t="s">
        <v>87</v>
      </c>
      <c r="K1767" s="33" t="s">
        <v>667</v>
      </c>
      <c r="L1767" s="33" t="s">
        <v>39</v>
      </c>
      <c r="M1767" s="33" t="s">
        <v>608</v>
      </c>
      <c r="N1767" s="33">
        <v>68.879997253417997</v>
      </c>
      <c r="O1767" s="33">
        <v>9388.9599609375</v>
      </c>
      <c r="Q1767" s="33">
        <v>103.319995880127</v>
      </c>
      <c r="R1767" s="33">
        <v>14083.439941406299</v>
      </c>
      <c r="T1767" s="33">
        <v>34.439998626708999</v>
      </c>
      <c r="U1767" s="33">
        <v>4694.47998046875</v>
      </c>
    </row>
    <row r="1768" spans="1:27" x14ac:dyDescent="0.3">
      <c r="A1768" s="33" t="str">
        <f t="shared" si="54"/>
        <v>新生儿</v>
      </c>
      <c r="B1768" s="34" t="str">
        <f t="shared" si="55"/>
        <v>常规新筛</v>
      </c>
      <c r="C1768" s="33" t="s">
        <v>33</v>
      </c>
      <c r="D1768" s="33" t="s">
        <v>444</v>
      </c>
      <c r="E1768" s="33" t="s">
        <v>445</v>
      </c>
      <c r="F1768" s="33" t="s">
        <v>464</v>
      </c>
      <c r="G1768" s="33" t="s">
        <v>467</v>
      </c>
      <c r="H1768" s="33" t="s">
        <v>1</v>
      </c>
      <c r="I1768" s="33" t="s">
        <v>60</v>
      </c>
      <c r="J1768" s="33" t="s">
        <v>88</v>
      </c>
      <c r="K1768" s="33" t="s">
        <v>667</v>
      </c>
      <c r="L1768" s="33" t="s">
        <v>39</v>
      </c>
      <c r="M1768" s="33" t="s">
        <v>608</v>
      </c>
      <c r="N1768" s="33">
        <v>34.840000152587898</v>
      </c>
      <c r="Q1768" s="33">
        <v>52.2600002288818</v>
      </c>
      <c r="T1768" s="33">
        <v>17.420000076293899</v>
      </c>
      <c r="V1768" s="33">
        <v>17.420000076293899</v>
      </c>
    </row>
    <row r="1769" spans="1:27" x14ac:dyDescent="0.3">
      <c r="A1769" s="33" t="str">
        <f t="shared" si="54"/>
        <v>新生儿</v>
      </c>
      <c r="B1769" s="34" t="str">
        <f t="shared" si="55"/>
        <v>常规新筛</v>
      </c>
      <c r="C1769" s="33" t="s">
        <v>33</v>
      </c>
      <c r="D1769" s="33" t="s">
        <v>444</v>
      </c>
      <c r="E1769" s="33" t="s">
        <v>445</v>
      </c>
      <c r="F1769" s="33" t="s">
        <v>464</v>
      </c>
      <c r="G1769" s="33" t="s">
        <v>467</v>
      </c>
      <c r="H1769" s="33" t="s">
        <v>1</v>
      </c>
      <c r="I1769" s="33" t="s">
        <v>60</v>
      </c>
      <c r="J1769" s="33" t="s">
        <v>89</v>
      </c>
      <c r="K1769" s="33" t="s">
        <v>667</v>
      </c>
      <c r="L1769" s="33" t="s">
        <v>39</v>
      </c>
      <c r="M1769" s="33" t="s">
        <v>608</v>
      </c>
      <c r="N1769" s="33">
        <v>7.9400000572204599</v>
      </c>
      <c r="Q1769" s="33">
        <v>11.910000085830699</v>
      </c>
      <c r="T1769" s="33">
        <v>3.9700000286102299</v>
      </c>
      <c r="V1769" s="33">
        <v>3.9700000286102299</v>
      </c>
    </row>
    <row r="1770" spans="1:27" x14ac:dyDescent="0.3">
      <c r="A1770" s="33" t="str">
        <f t="shared" si="54"/>
        <v>新生儿</v>
      </c>
      <c r="B1770" s="34" t="str">
        <f t="shared" si="55"/>
        <v>常规新筛</v>
      </c>
      <c r="C1770" s="33" t="s">
        <v>33</v>
      </c>
      <c r="D1770" s="33" t="s">
        <v>444</v>
      </c>
      <c r="E1770" s="33" t="s">
        <v>445</v>
      </c>
      <c r="F1770" s="33" t="s">
        <v>464</v>
      </c>
      <c r="G1770" s="33" t="s">
        <v>467</v>
      </c>
      <c r="H1770" s="33" t="s">
        <v>1</v>
      </c>
      <c r="I1770" s="33" t="s">
        <v>60</v>
      </c>
      <c r="J1770" s="33" t="s">
        <v>90</v>
      </c>
      <c r="K1770" s="33" t="s">
        <v>667</v>
      </c>
      <c r="L1770" s="33" t="s">
        <v>39</v>
      </c>
      <c r="M1770" s="33" t="s">
        <v>608</v>
      </c>
      <c r="N1770" s="33">
        <v>54.4799995422363</v>
      </c>
      <c r="Q1770" s="33">
        <v>81.719999313354506</v>
      </c>
      <c r="T1770" s="33">
        <v>27.2399997711182</v>
      </c>
    </row>
    <row r="1771" spans="1:27" x14ac:dyDescent="0.3">
      <c r="A1771" s="33" t="str">
        <f t="shared" si="54"/>
        <v>新生儿</v>
      </c>
      <c r="B1771" s="34" t="str">
        <f t="shared" si="55"/>
        <v>MSMS</v>
      </c>
      <c r="C1771" s="33" t="s">
        <v>33</v>
      </c>
      <c r="D1771" s="33" t="s">
        <v>444</v>
      </c>
      <c r="E1771" s="33" t="s">
        <v>445</v>
      </c>
      <c r="F1771" s="33" t="s">
        <v>464</v>
      </c>
      <c r="G1771" s="33" t="s">
        <v>467</v>
      </c>
      <c r="H1771" s="33" t="s">
        <v>1</v>
      </c>
      <c r="I1771" s="33" t="s">
        <v>47</v>
      </c>
      <c r="J1771" s="33" t="s">
        <v>48</v>
      </c>
      <c r="K1771" s="33" t="s">
        <v>591</v>
      </c>
      <c r="L1771" s="33" t="s">
        <v>39</v>
      </c>
      <c r="M1771" s="33" t="s">
        <v>608</v>
      </c>
      <c r="N1771" s="33">
        <v>339.57998657226602</v>
      </c>
      <c r="P1771" s="33">
        <v>184.32000732421901</v>
      </c>
      <c r="Q1771" s="33">
        <v>509.36997985839798</v>
      </c>
      <c r="S1771" s="33">
        <v>1167.35998535156</v>
      </c>
      <c r="T1771" s="33">
        <v>169.78999328613301</v>
      </c>
      <c r="X1771" s="33">
        <v>737.27998352050804</v>
      </c>
      <c r="Z1771" s="33">
        <v>245.75999450683599</v>
      </c>
      <c r="AA1771" s="33">
        <v>983.03997802734398</v>
      </c>
    </row>
    <row r="1772" spans="1:27" x14ac:dyDescent="0.3">
      <c r="A1772" s="33" t="str">
        <f t="shared" si="54"/>
        <v>新生儿</v>
      </c>
      <c r="B1772" s="34" t="str">
        <f t="shared" si="55"/>
        <v>代谢病诊断</v>
      </c>
      <c r="C1772" s="33" t="s">
        <v>33</v>
      </c>
      <c r="D1772" s="33" t="s">
        <v>444</v>
      </c>
      <c r="E1772" s="33" t="s">
        <v>445</v>
      </c>
      <c r="F1772" s="33" t="s">
        <v>464</v>
      </c>
      <c r="G1772" s="33" t="s">
        <v>467</v>
      </c>
      <c r="H1772" s="33" t="s">
        <v>1</v>
      </c>
      <c r="I1772" s="33" t="s">
        <v>95</v>
      </c>
      <c r="J1772" s="33" t="s">
        <v>96</v>
      </c>
      <c r="K1772" s="33" t="s">
        <v>587</v>
      </c>
      <c r="L1772" s="33" t="s">
        <v>39</v>
      </c>
      <c r="M1772" s="33" t="s">
        <v>609</v>
      </c>
      <c r="N1772" s="33">
        <v>23.799999237060501</v>
      </c>
      <c r="Q1772" s="33">
        <v>35.699998855590799</v>
      </c>
      <c r="T1772" s="33">
        <v>11.8999996185303</v>
      </c>
    </row>
    <row r="1773" spans="1:27" x14ac:dyDescent="0.3">
      <c r="A1773" s="33" t="str">
        <f t="shared" si="54"/>
        <v>产前</v>
      </c>
      <c r="B1773" s="34" t="str">
        <f t="shared" si="55"/>
        <v/>
      </c>
      <c r="C1773" s="33" t="s">
        <v>33</v>
      </c>
      <c r="D1773" s="33" t="s">
        <v>444</v>
      </c>
      <c r="E1773" s="33" t="s">
        <v>445</v>
      </c>
      <c r="F1773" s="33" t="s">
        <v>464</v>
      </c>
      <c r="G1773" s="33" t="s">
        <v>468</v>
      </c>
      <c r="H1773" s="33" t="s">
        <v>0</v>
      </c>
      <c r="I1773" s="33" t="s">
        <v>45</v>
      </c>
      <c r="J1773" s="33" t="s">
        <v>46</v>
      </c>
      <c r="K1773" s="33" t="s">
        <v>58</v>
      </c>
      <c r="L1773" s="33" t="s">
        <v>39</v>
      </c>
      <c r="M1773" s="33" t="s">
        <v>608</v>
      </c>
      <c r="P1773" s="33">
        <v>1.1399999856948899</v>
      </c>
      <c r="S1773" s="33">
        <v>2.2799999713897701</v>
      </c>
      <c r="X1773" s="33">
        <v>1.1399999856948899</v>
      </c>
      <c r="AA1773" s="33">
        <v>1.1399999856948899</v>
      </c>
    </row>
    <row r="1774" spans="1:27" x14ac:dyDescent="0.3">
      <c r="A1774" s="33" t="str">
        <f t="shared" si="54"/>
        <v>产前</v>
      </c>
      <c r="B1774" s="34" t="str">
        <f t="shared" si="55"/>
        <v>血清学筛查</v>
      </c>
      <c r="C1774" s="33" t="s">
        <v>33</v>
      </c>
      <c r="D1774" s="33" t="s">
        <v>444</v>
      </c>
      <c r="E1774" s="33" t="s">
        <v>445</v>
      </c>
      <c r="F1774" s="33" t="s">
        <v>464</v>
      </c>
      <c r="G1774" s="33" t="s">
        <v>468</v>
      </c>
      <c r="H1774" s="33" t="s">
        <v>0</v>
      </c>
      <c r="I1774" s="33" t="s">
        <v>79</v>
      </c>
      <c r="J1774" s="33" t="s">
        <v>80</v>
      </c>
      <c r="K1774" s="33" t="s">
        <v>79</v>
      </c>
      <c r="L1774" s="33" t="s">
        <v>39</v>
      </c>
      <c r="M1774" s="33" t="s">
        <v>608</v>
      </c>
      <c r="N1774" s="33">
        <v>6.2399997711181596</v>
      </c>
      <c r="P1774" s="33">
        <v>7.5060000419616699</v>
      </c>
      <c r="Q1774" s="33">
        <v>9.3599996566772496</v>
      </c>
      <c r="S1774" s="33">
        <v>15.012000083923301</v>
      </c>
      <c r="T1774" s="33">
        <v>3.1199998855590798</v>
      </c>
      <c r="V1774" s="33">
        <v>7.4899997711181596</v>
      </c>
      <c r="X1774" s="33">
        <v>7.5060000419616699</v>
      </c>
      <c r="AA1774" s="33">
        <v>7.5060000419616699</v>
      </c>
    </row>
    <row r="1775" spans="1:27" x14ac:dyDescent="0.3">
      <c r="A1775" s="33" t="str">
        <f t="shared" si="54"/>
        <v>产前</v>
      </c>
      <c r="B1775" s="34" t="str">
        <f t="shared" si="55"/>
        <v>血清学筛查</v>
      </c>
      <c r="C1775" s="33" t="s">
        <v>33</v>
      </c>
      <c r="D1775" s="33" t="s">
        <v>444</v>
      </c>
      <c r="E1775" s="33" t="s">
        <v>445</v>
      </c>
      <c r="F1775" s="33" t="s">
        <v>464</v>
      </c>
      <c r="G1775" s="33" t="s">
        <v>468</v>
      </c>
      <c r="H1775" s="33" t="s">
        <v>0</v>
      </c>
      <c r="I1775" s="33" t="s">
        <v>79</v>
      </c>
      <c r="J1775" s="33" t="s">
        <v>102</v>
      </c>
      <c r="K1775" s="33" t="s">
        <v>79</v>
      </c>
      <c r="L1775" s="33" t="s">
        <v>39</v>
      </c>
      <c r="M1775" s="33" t="s">
        <v>608</v>
      </c>
      <c r="N1775" s="33">
        <v>7.1999998092651403</v>
      </c>
      <c r="P1775" s="33">
        <v>9.6000003814697301</v>
      </c>
      <c r="Q1775" s="33">
        <v>10.7999997138977</v>
      </c>
      <c r="S1775" s="33">
        <v>19.200000762939499</v>
      </c>
      <c r="T1775" s="33">
        <v>3.5999999046325701</v>
      </c>
      <c r="V1775" s="33">
        <v>9.6000003814697301</v>
      </c>
      <c r="X1775" s="33">
        <v>9.6000003814697301</v>
      </c>
      <c r="AA1775" s="33">
        <v>9.6000003814697301</v>
      </c>
    </row>
    <row r="1776" spans="1:27" x14ac:dyDescent="0.3">
      <c r="A1776" s="33" t="str">
        <f t="shared" si="54"/>
        <v>产前</v>
      </c>
      <c r="B1776" s="34" t="str">
        <f t="shared" si="55"/>
        <v>血清学筛查</v>
      </c>
      <c r="C1776" s="33" t="s">
        <v>33</v>
      </c>
      <c r="D1776" s="33" t="s">
        <v>444</v>
      </c>
      <c r="E1776" s="33" t="s">
        <v>445</v>
      </c>
      <c r="F1776" s="33" t="s">
        <v>464</v>
      </c>
      <c r="G1776" s="33" t="s">
        <v>468</v>
      </c>
      <c r="H1776" s="33" t="s">
        <v>0</v>
      </c>
      <c r="I1776" s="33" t="s">
        <v>79</v>
      </c>
      <c r="J1776" s="33" t="s">
        <v>103</v>
      </c>
      <c r="K1776" s="33" t="s">
        <v>79</v>
      </c>
      <c r="L1776" s="33" t="s">
        <v>39</v>
      </c>
      <c r="M1776" s="33" t="s">
        <v>608</v>
      </c>
      <c r="N1776" s="33">
        <v>14</v>
      </c>
      <c r="P1776" s="33">
        <v>16.912000656127901</v>
      </c>
      <c r="Q1776" s="33">
        <v>21</v>
      </c>
      <c r="S1776" s="33">
        <v>33.824001312255902</v>
      </c>
      <c r="T1776" s="33">
        <v>7</v>
      </c>
      <c r="V1776" s="33">
        <v>16.899999618530298</v>
      </c>
      <c r="X1776" s="33">
        <v>16.912000656127901</v>
      </c>
      <c r="AA1776" s="33">
        <v>16.912000656127901</v>
      </c>
    </row>
    <row r="1777" spans="1:27" x14ac:dyDescent="0.3">
      <c r="A1777" s="33" t="str">
        <f t="shared" si="54"/>
        <v>产前</v>
      </c>
      <c r="B1777" s="34" t="str">
        <f t="shared" si="55"/>
        <v>血清学筛查</v>
      </c>
      <c r="C1777" s="33" t="s">
        <v>33</v>
      </c>
      <c r="D1777" s="33" t="s">
        <v>444</v>
      </c>
      <c r="E1777" s="33" t="s">
        <v>445</v>
      </c>
      <c r="F1777" s="33" t="s">
        <v>464</v>
      </c>
      <c r="G1777" s="33" t="s">
        <v>468</v>
      </c>
      <c r="H1777" s="33" t="s">
        <v>0</v>
      </c>
      <c r="I1777" s="33" t="s">
        <v>79</v>
      </c>
      <c r="J1777" s="33" t="s">
        <v>81</v>
      </c>
      <c r="K1777" s="33" t="s">
        <v>79</v>
      </c>
      <c r="L1777" s="33" t="s">
        <v>39</v>
      </c>
      <c r="M1777" s="33" t="s">
        <v>608</v>
      </c>
      <c r="N1777" s="33">
        <v>3.5999999046325701</v>
      </c>
      <c r="P1777" s="33">
        <v>4.8000001907348597</v>
      </c>
      <c r="Q1777" s="33">
        <v>5.3999998569488499</v>
      </c>
      <c r="S1777" s="33">
        <v>9.6000003814697301</v>
      </c>
      <c r="T1777" s="33">
        <v>1.79999995231628</v>
      </c>
      <c r="V1777" s="33">
        <v>1.79999995231628</v>
      </c>
      <c r="X1777" s="33">
        <v>4.8000001907348597</v>
      </c>
      <c r="AA1777" s="33">
        <v>4.8000001907348597</v>
      </c>
    </row>
    <row r="1778" spans="1:27" x14ac:dyDescent="0.3">
      <c r="A1778" s="33" t="str">
        <f t="shared" si="54"/>
        <v>产前</v>
      </c>
      <c r="B1778" s="34" t="str">
        <f t="shared" si="55"/>
        <v>CMA_LDT</v>
      </c>
      <c r="C1778" s="33" t="s">
        <v>33</v>
      </c>
      <c r="D1778" s="33" t="s">
        <v>444</v>
      </c>
      <c r="E1778" s="33" t="s">
        <v>445</v>
      </c>
      <c r="F1778" s="33" t="s">
        <v>464</v>
      </c>
      <c r="G1778" s="33" t="s">
        <v>468</v>
      </c>
      <c r="H1778" s="33" t="s">
        <v>0</v>
      </c>
      <c r="I1778" s="33" t="s">
        <v>37</v>
      </c>
      <c r="J1778" s="33" t="s">
        <v>38</v>
      </c>
      <c r="K1778" s="33" t="s">
        <v>38</v>
      </c>
      <c r="L1778" s="33" t="s">
        <v>39</v>
      </c>
      <c r="M1778" s="33" t="s">
        <v>609</v>
      </c>
      <c r="P1778" s="33">
        <v>0</v>
      </c>
      <c r="S1778" s="33">
        <v>3.75</v>
      </c>
      <c r="Z1778" s="33">
        <v>3.75</v>
      </c>
      <c r="AA1778" s="33">
        <v>3.75</v>
      </c>
    </row>
    <row r="1779" spans="1:27" x14ac:dyDescent="0.3">
      <c r="A1779" s="33" t="str">
        <f t="shared" si="54"/>
        <v>产前</v>
      </c>
      <c r="B1779" s="34" t="str">
        <f t="shared" si="55"/>
        <v/>
      </c>
      <c r="C1779" s="33" t="s">
        <v>33</v>
      </c>
      <c r="D1779" s="33" t="s">
        <v>444</v>
      </c>
      <c r="E1779" s="33" t="s">
        <v>445</v>
      </c>
      <c r="F1779" s="33" t="s">
        <v>464</v>
      </c>
      <c r="G1779" s="33" t="s">
        <v>468</v>
      </c>
      <c r="H1779" s="33" t="s">
        <v>0</v>
      </c>
      <c r="I1779" s="33" t="s">
        <v>41</v>
      </c>
      <c r="J1779" s="33" t="s">
        <v>120</v>
      </c>
      <c r="K1779" s="33" t="s">
        <v>58</v>
      </c>
      <c r="L1779" s="33" t="s">
        <v>39</v>
      </c>
      <c r="M1779" s="33" t="s">
        <v>608</v>
      </c>
      <c r="P1779" s="33">
        <v>2.5</v>
      </c>
      <c r="S1779" s="33">
        <v>5</v>
      </c>
      <c r="X1779" s="33">
        <v>2.5</v>
      </c>
      <c r="AA1779" s="33">
        <v>2.5</v>
      </c>
    </row>
    <row r="1780" spans="1:27" x14ac:dyDescent="0.3">
      <c r="A1780" s="33" t="str">
        <f t="shared" si="54"/>
        <v>产前</v>
      </c>
      <c r="B1780" s="34" t="str">
        <f t="shared" si="55"/>
        <v>血清学筛查</v>
      </c>
      <c r="C1780" s="33" t="s">
        <v>33</v>
      </c>
      <c r="D1780" s="33" t="s">
        <v>444</v>
      </c>
      <c r="E1780" s="33" t="s">
        <v>445</v>
      </c>
      <c r="F1780" s="33" t="s">
        <v>464</v>
      </c>
      <c r="G1780" s="33" t="s">
        <v>670</v>
      </c>
      <c r="H1780" s="33" t="s">
        <v>0</v>
      </c>
      <c r="I1780" s="33" t="s">
        <v>79</v>
      </c>
      <c r="J1780" s="33" t="s">
        <v>103</v>
      </c>
      <c r="K1780" s="33" t="s">
        <v>79</v>
      </c>
      <c r="L1780" s="33" t="s">
        <v>39</v>
      </c>
      <c r="M1780" s="33" t="s">
        <v>608</v>
      </c>
      <c r="O1780" s="33">
        <v>15681.5</v>
      </c>
      <c r="R1780" s="33">
        <v>23522.25</v>
      </c>
      <c r="U1780" s="33">
        <v>7840.75</v>
      </c>
    </row>
    <row r="1781" spans="1:27" x14ac:dyDescent="0.3">
      <c r="A1781" s="33" t="str">
        <f t="shared" si="54"/>
        <v>产前</v>
      </c>
      <c r="B1781" s="34" t="str">
        <f t="shared" si="55"/>
        <v/>
      </c>
      <c r="C1781" s="33" t="s">
        <v>33</v>
      </c>
      <c r="D1781" s="33" t="s">
        <v>444</v>
      </c>
      <c r="E1781" s="33" t="s">
        <v>445</v>
      </c>
      <c r="F1781" s="33" t="s">
        <v>446</v>
      </c>
      <c r="G1781" s="33" t="s">
        <v>469</v>
      </c>
      <c r="H1781" s="33" t="s">
        <v>0</v>
      </c>
      <c r="I1781" s="33" t="s">
        <v>45</v>
      </c>
      <c r="J1781" s="33" t="s">
        <v>46</v>
      </c>
      <c r="K1781" s="33" t="s">
        <v>58</v>
      </c>
      <c r="L1781" s="33" t="s">
        <v>39</v>
      </c>
      <c r="M1781" s="33" t="s">
        <v>608</v>
      </c>
      <c r="P1781" s="33">
        <v>16.875</v>
      </c>
      <c r="S1781" s="33">
        <v>16.875</v>
      </c>
    </row>
    <row r="1782" spans="1:27" x14ac:dyDescent="0.3">
      <c r="A1782" s="33" t="str">
        <f t="shared" si="54"/>
        <v>产前</v>
      </c>
      <c r="B1782" s="34" t="str">
        <f t="shared" si="55"/>
        <v>血清学筛查</v>
      </c>
      <c r="C1782" s="33" t="s">
        <v>33</v>
      </c>
      <c r="D1782" s="33" t="s">
        <v>444</v>
      </c>
      <c r="E1782" s="33" t="s">
        <v>445</v>
      </c>
      <c r="F1782" s="33" t="s">
        <v>446</v>
      </c>
      <c r="G1782" s="33" t="s">
        <v>469</v>
      </c>
      <c r="H1782" s="33" t="s">
        <v>0</v>
      </c>
      <c r="I1782" s="33" t="s">
        <v>79</v>
      </c>
      <c r="J1782" s="33" t="s">
        <v>80</v>
      </c>
      <c r="K1782" s="33" t="s">
        <v>79</v>
      </c>
      <c r="L1782" s="33" t="s">
        <v>39</v>
      </c>
      <c r="M1782" s="33" t="s">
        <v>608</v>
      </c>
      <c r="N1782" s="33">
        <v>35</v>
      </c>
      <c r="P1782" s="33">
        <v>0</v>
      </c>
      <c r="Q1782" s="33">
        <v>52.5</v>
      </c>
      <c r="S1782" s="33">
        <v>20.159999847412099</v>
      </c>
      <c r="T1782" s="33">
        <v>17.5</v>
      </c>
      <c r="V1782" s="33">
        <v>20.159999847412099</v>
      </c>
      <c r="W1782" s="33">
        <v>20.159999847412099</v>
      </c>
      <c r="AA1782" s="33">
        <v>20.159999847412099</v>
      </c>
    </row>
    <row r="1783" spans="1:27" x14ac:dyDescent="0.3">
      <c r="A1783" s="33" t="str">
        <f t="shared" si="54"/>
        <v>产前</v>
      </c>
      <c r="B1783" s="34" t="str">
        <f t="shared" si="55"/>
        <v>血清学筛查</v>
      </c>
      <c r="C1783" s="33" t="s">
        <v>33</v>
      </c>
      <c r="D1783" s="33" t="s">
        <v>444</v>
      </c>
      <c r="E1783" s="33" t="s">
        <v>445</v>
      </c>
      <c r="F1783" s="33" t="s">
        <v>446</v>
      </c>
      <c r="G1783" s="33" t="s">
        <v>469</v>
      </c>
      <c r="H1783" s="33" t="s">
        <v>0</v>
      </c>
      <c r="I1783" s="33" t="s">
        <v>79</v>
      </c>
      <c r="J1783" s="33" t="s">
        <v>102</v>
      </c>
      <c r="K1783" s="33" t="s">
        <v>79</v>
      </c>
      <c r="L1783" s="33" t="s">
        <v>39</v>
      </c>
      <c r="M1783" s="33" t="s">
        <v>608</v>
      </c>
      <c r="N1783" s="33">
        <v>11.039999961853001</v>
      </c>
      <c r="P1783" s="33">
        <v>0</v>
      </c>
      <c r="Q1783" s="33">
        <v>16.559999942779498</v>
      </c>
      <c r="S1783" s="33">
        <v>2.8800001144409202</v>
      </c>
      <c r="T1783" s="33">
        <v>5.5199999809265101</v>
      </c>
      <c r="V1783" s="33">
        <v>5.5199999809265101</v>
      </c>
      <c r="W1783" s="33">
        <v>2.8800001144409202</v>
      </c>
      <c r="AA1783" s="33">
        <v>2.8800001144409202</v>
      </c>
    </row>
    <row r="1784" spans="1:27" x14ac:dyDescent="0.3">
      <c r="A1784" s="33" t="str">
        <f t="shared" si="54"/>
        <v>产前</v>
      </c>
      <c r="B1784" s="34" t="str">
        <f t="shared" si="55"/>
        <v>血清学筛查</v>
      </c>
      <c r="C1784" s="33" t="s">
        <v>33</v>
      </c>
      <c r="D1784" s="33" t="s">
        <v>444</v>
      </c>
      <c r="E1784" s="33" t="s">
        <v>445</v>
      </c>
      <c r="F1784" s="33" t="s">
        <v>446</v>
      </c>
      <c r="G1784" s="33" t="s">
        <v>469</v>
      </c>
      <c r="H1784" s="33" t="s">
        <v>0</v>
      </c>
      <c r="I1784" s="33" t="s">
        <v>79</v>
      </c>
      <c r="J1784" s="33" t="s">
        <v>103</v>
      </c>
      <c r="K1784" s="33" t="s">
        <v>79</v>
      </c>
      <c r="L1784" s="33" t="s">
        <v>39</v>
      </c>
      <c r="M1784" s="33" t="s">
        <v>608</v>
      </c>
      <c r="N1784" s="33">
        <v>23.719999313354499</v>
      </c>
      <c r="P1784" s="33">
        <v>0</v>
      </c>
      <c r="Q1784" s="33">
        <v>35.579998970031703</v>
      </c>
      <c r="S1784" s="33">
        <v>3.3599998950958301</v>
      </c>
      <c r="T1784" s="33">
        <v>11.8599996566772</v>
      </c>
      <c r="V1784" s="33">
        <v>3.3599998950958301</v>
      </c>
      <c r="W1784" s="33">
        <v>3.3599998950958301</v>
      </c>
      <c r="AA1784" s="33">
        <v>3.3599998950958301</v>
      </c>
    </row>
    <row r="1785" spans="1:27" x14ac:dyDescent="0.3">
      <c r="A1785" s="33" t="str">
        <f t="shared" si="54"/>
        <v>产前</v>
      </c>
      <c r="B1785" s="34" t="str">
        <f t="shared" si="55"/>
        <v>血清学筛查</v>
      </c>
      <c r="C1785" s="33" t="s">
        <v>33</v>
      </c>
      <c r="D1785" s="33" t="s">
        <v>444</v>
      </c>
      <c r="E1785" s="33" t="s">
        <v>445</v>
      </c>
      <c r="F1785" s="33" t="s">
        <v>446</v>
      </c>
      <c r="G1785" s="33" t="s">
        <v>469</v>
      </c>
      <c r="H1785" s="33" t="s">
        <v>0</v>
      </c>
      <c r="I1785" s="33" t="s">
        <v>79</v>
      </c>
      <c r="J1785" s="33" t="s">
        <v>81</v>
      </c>
      <c r="K1785" s="33" t="s">
        <v>79</v>
      </c>
      <c r="L1785" s="33" t="s">
        <v>39</v>
      </c>
      <c r="M1785" s="33" t="s">
        <v>608</v>
      </c>
      <c r="N1785" s="33">
        <v>35</v>
      </c>
      <c r="P1785" s="33">
        <v>28.799999237060501</v>
      </c>
      <c r="Q1785" s="33">
        <v>52.5</v>
      </c>
      <c r="S1785" s="33">
        <v>40.319999694824197</v>
      </c>
      <c r="T1785" s="33">
        <v>17.5</v>
      </c>
      <c r="V1785" s="33">
        <v>17.5</v>
      </c>
      <c r="W1785" s="33">
        <v>11.5200004577637</v>
      </c>
      <c r="AA1785" s="33">
        <v>11.5200004577637</v>
      </c>
    </row>
    <row r="1786" spans="1:27" x14ac:dyDescent="0.3">
      <c r="A1786" s="33" t="str">
        <f t="shared" ref="A1786:A1849" si="56">IF(L1786="是","仪器设备",H1786)</f>
        <v>产前</v>
      </c>
      <c r="B1786" s="34" t="str">
        <f t="shared" ref="B1786:B1849" si="57">IF(K1786="CMA",K1786&amp;"_"&amp;M1786,K1786)</f>
        <v/>
      </c>
      <c r="C1786" s="33" t="s">
        <v>33</v>
      </c>
      <c r="D1786" s="33" t="s">
        <v>444</v>
      </c>
      <c r="E1786" s="33" t="s">
        <v>445</v>
      </c>
      <c r="F1786" s="33" t="s">
        <v>446</v>
      </c>
      <c r="G1786" s="33" t="s">
        <v>469</v>
      </c>
      <c r="H1786" s="33" t="s">
        <v>0</v>
      </c>
      <c r="I1786" s="33" t="s">
        <v>79</v>
      </c>
      <c r="J1786" s="33" t="s">
        <v>104</v>
      </c>
      <c r="K1786" s="33" t="s">
        <v>58</v>
      </c>
      <c r="L1786" s="33" t="s">
        <v>39</v>
      </c>
      <c r="M1786" s="33" t="s">
        <v>608</v>
      </c>
      <c r="P1786" s="33">
        <v>0</v>
      </c>
      <c r="S1786" s="33">
        <v>3</v>
      </c>
      <c r="V1786" s="33">
        <v>3</v>
      </c>
      <c r="W1786" s="33">
        <v>3</v>
      </c>
      <c r="AA1786" s="33">
        <v>3</v>
      </c>
    </row>
    <row r="1787" spans="1:27" x14ac:dyDescent="0.3">
      <c r="A1787" s="33" t="str">
        <f t="shared" si="56"/>
        <v>产前</v>
      </c>
      <c r="B1787" s="34" t="str">
        <f t="shared" si="57"/>
        <v/>
      </c>
      <c r="C1787" s="33" t="s">
        <v>33</v>
      </c>
      <c r="D1787" s="33" t="s">
        <v>444</v>
      </c>
      <c r="E1787" s="33" t="s">
        <v>445</v>
      </c>
      <c r="F1787" s="33" t="s">
        <v>446</v>
      </c>
      <c r="G1787" s="33" t="s">
        <v>469</v>
      </c>
      <c r="H1787" s="33" t="s">
        <v>0</v>
      </c>
      <c r="I1787" s="33" t="s">
        <v>79</v>
      </c>
      <c r="J1787" s="33" t="s">
        <v>82</v>
      </c>
      <c r="K1787" s="33" t="s">
        <v>58</v>
      </c>
      <c r="L1787" s="33" t="s">
        <v>39</v>
      </c>
      <c r="M1787" s="33" t="s">
        <v>608</v>
      </c>
      <c r="P1787" s="33">
        <v>2</v>
      </c>
      <c r="S1787" s="33">
        <v>2</v>
      </c>
    </row>
    <row r="1788" spans="1:27" x14ac:dyDescent="0.3">
      <c r="A1788" s="33" t="str">
        <f t="shared" si="56"/>
        <v>产前</v>
      </c>
      <c r="B1788" s="34" t="str">
        <f t="shared" si="57"/>
        <v>NIPT</v>
      </c>
      <c r="C1788" s="33" t="s">
        <v>33</v>
      </c>
      <c r="D1788" s="33" t="s">
        <v>444</v>
      </c>
      <c r="E1788" s="33" t="s">
        <v>445</v>
      </c>
      <c r="F1788" s="33" t="s">
        <v>470</v>
      </c>
      <c r="G1788" s="33" t="s">
        <v>471</v>
      </c>
      <c r="H1788" s="33" t="s">
        <v>0</v>
      </c>
      <c r="I1788" s="33" t="s">
        <v>78</v>
      </c>
      <c r="J1788" s="33" t="s">
        <v>78</v>
      </c>
      <c r="K1788" s="33" t="s">
        <v>78</v>
      </c>
      <c r="L1788" s="33" t="s">
        <v>39</v>
      </c>
      <c r="M1788" s="33" t="s">
        <v>608</v>
      </c>
      <c r="N1788" s="33">
        <v>403.20001220703102</v>
      </c>
      <c r="P1788" s="33">
        <v>368.64001464843801</v>
      </c>
      <c r="Q1788" s="33">
        <v>604.80001831054699</v>
      </c>
      <c r="S1788" s="33">
        <v>552.96002197265602</v>
      </c>
      <c r="T1788" s="33">
        <v>201.60000610351599</v>
      </c>
      <c r="V1788" s="33">
        <v>201.60000610351599</v>
      </c>
      <c r="X1788" s="33">
        <v>184.32000732421901</v>
      </c>
      <c r="AA1788" s="33">
        <v>184.32000732421901</v>
      </c>
    </row>
    <row r="1789" spans="1:27" x14ac:dyDescent="0.3">
      <c r="A1789" s="33" t="str">
        <f t="shared" si="56"/>
        <v>产前</v>
      </c>
      <c r="B1789" s="34" t="str">
        <f t="shared" si="57"/>
        <v/>
      </c>
      <c r="C1789" s="33" t="s">
        <v>33</v>
      </c>
      <c r="D1789" s="33" t="s">
        <v>444</v>
      </c>
      <c r="E1789" s="33" t="s">
        <v>445</v>
      </c>
      <c r="F1789" s="33" t="s">
        <v>470</v>
      </c>
      <c r="G1789" s="33" t="s">
        <v>471</v>
      </c>
      <c r="H1789" s="33" t="s">
        <v>0</v>
      </c>
      <c r="I1789" s="33" t="s">
        <v>265</v>
      </c>
      <c r="J1789" s="33" t="s">
        <v>403</v>
      </c>
      <c r="K1789" s="33" t="s">
        <v>58</v>
      </c>
      <c r="L1789" s="33" t="s">
        <v>39</v>
      </c>
      <c r="M1789" s="33" t="s">
        <v>608</v>
      </c>
      <c r="N1789" s="33">
        <v>58</v>
      </c>
      <c r="P1789" s="33">
        <v>92.160003662109403</v>
      </c>
      <c r="Q1789" s="33">
        <v>81.200000762939496</v>
      </c>
      <c r="S1789" s="33">
        <v>92.160003662109403</v>
      </c>
      <c r="T1789" s="33">
        <v>23.200000762939499</v>
      </c>
      <c r="V1789" s="33">
        <v>23.200000762939499</v>
      </c>
    </row>
    <row r="1790" spans="1:27" x14ac:dyDescent="0.3">
      <c r="A1790" s="33" t="str">
        <f t="shared" si="56"/>
        <v>产前</v>
      </c>
      <c r="B1790" s="34" t="str">
        <f t="shared" si="57"/>
        <v/>
      </c>
      <c r="C1790" s="33" t="s">
        <v>33</v>
      </c>
      <c r="D1790" s="33" t="s">
        <v>444</v>
      </c>
      <c r="E1790" s="33" t="s">
        <v>445</v>
      </c>
      <c r="F1790" s="33" t="s">
        <v>470</v>
      </c>
      <c r="G1790" s="33" t="s">
        <v>471</v>
      </c>
      <c r="H1790" s="33" t="s">
        <v>0</v>
      </c>
      <c r="I1790" s="33" t="s">
        <v>45</v>
      </c>
      <c r="J1790" s="33" t="s">
        <v>46</v>
      </c>
      <c r="K1790" s="33" t="s">
        <v>58</v>
      </c>
      <c r="L1790" s="33" t="s">
        <v>39</v>
      </c>
      <c r="M1790" s="33" t="s">
        <v>608</v>
      </c>
      <c r="P1790" s="33">
        <v>48.331999123096502</v>
      </c>
      <c r="S1790" s="33">
        <v>55.771999180316897</v>
      </c>
      <c r="X1790" s="33">
        <v>7.4400000572204599</v>
      </c>
      <c r="AA1790" s="33">
        <v>7.4400000572204599</v>
      </c>
    </row>
    <row r="1791" spans="1:27" x14ac:dyDescent="0.3">
      <c r="A1791" s="33" t="str">
        <f t="shared" si="56"/>
        <v>产前</v>
      </c>
      <c r="B1791" s="34" t="str">
        <f t="shared" si="57"/>
        <v>血清学筛查</v>
      </c>
      <c r="C1791" s="33" t="s">
        <v>33</v>
      </c>
      <c r="D1791" s="33" t="s">
        <v>444</v>
      </c>
      <c r="E1791" s="33" t="s">
        <v>445</v>
      </c>
      <c r="F1791" s="33" t="s">
        <v>470</v>
      </c>
      <c r="G1791" s="33" t="s">
        <v>471</v>
      </c>
      <c r="H1791" s="33" t="s">
        <v>0</v>
      </c>
      <c r="I1791" s="33" t="s">
        <v>79</v>
      </c>
      <c r="J1791" s="33" t="s">
        <v>80</v>
      </c>
      <c r="K1791" s="33" t="s">
        <v>79</v>
      </c>
      <c r="L1791" s="33" t="s">
        <v>39</v>
      </c>
      <c r="M1791" s="33" t="s">
        <v>608</v>
      </c>
      <c r="N1791" s="33">
        <v>208</v>
      </c>
      <c r="P1791" s="33">
        <v>270</v>
      </c>
      <c r="Q1791" s="33">
        <v>312</v>
      </c>
      <c r="S1791" s="33">
        <v>270</v>
      </c>
      <c r="T1791" s="33">
        <v>104</v>
      </c>
      <c r="V1791" s="33">
        <v>104</v>
      </c>
    </row>
    <row r="1792" spans="1:27" x14ac:dyDescent="0.3">
      <c r="A1792" s="33" t="str">
        <f t="shared" si="56"/>
        <v>产前</v>
      </c>
      <c r="B1792" s="34" t="str">
        <f t="shared" si="57"/>
        <v>血清学筛查</v>
      </c>
      <c r="C1792" s="33" t="s">
        <v>33</v>
      </c>
      <c r="D1792" s="33" t="s">
        <v>444</v>
      </c>
      <c r="E1792" s="33" t="s">
        <v>445</v>
      </c>
      <c r="F1792" s="33" t="s">
        <v>470</v>
      </c>
      <c r="G1792" s="33" t="s">
        <v>471</v>
      </c>
      <c r="H1792" s="33" t="s">
        <v>0</v>
      </c>
      <c r="I1792" s="33" t="s">
        <v>79</v>
      </c>
      <c r="J1792" s="33" t="s">
        <v>102</v>
      </c>
      <c r="K1792" s="33" t="s">
        <v>79</v>
      </c>
      <c r="L1792" s="33" t="s">
        <v>39</v>
      </c>
      <c r="M1792" s="33" t="s">
        <v>608</v>
      </c>
      <c r="N1792" s="33">
        <v>50</v>
      </c>
      <c r="P1792" s="33">
        <v>48</v>
      </c>
      <c r="Q1792" s="33">
        <v>75</v>
      </c>
      <c r="S1792" s="33">
        <v>48</v>
      </c>
      <c r="T1792" s="33">
        <v>25</v>
      </c>
      <c r="V1792" s="33">
        <v>25</v>
      </c>
    </row>
    <row r="1793" spans="1:27" x14ac:dyDescent="0.3">
      <c r="A1793" s="33" t="str">
        <f t="shared" si="56"/>
        <v>产前</v>
      </c>
      <c r="B1793" s="34" t="str">
        <f t="shared" si="57"/>
        <v>血清学筛查</v>
      </c>
      <c r="C1793" s="33" t="s">
        <v>33</v>
      </c>
      <c r="D1793" s="33" t="s">
        <v>444</v>
      </c>
      <c r="E1793" s="33" t="s">
        <v>445</v>
      </c>
      <c r="F1793" s="33" t="s">
        <v>470</v>
      </c>
      <c r="G1793" s="33" t="s">
        <v>471</v>
      </c>
      <c r="H1793" s="33" t="s">
        <v>0</v>
      </c>
      <c r="I1793" s="33" t="s">
        <v>79</v>
      </c>
      <c r="J1793" s="33" t="s">
        <v>103</v>
      </c>
      <c r="K1793" s="33" t="s">
        <v>79</v>
      </c>
      <c r="L1793" s="33" t="s">
        <v>39</v>
      </c>
      <c r="M1793" s="33" t="s">
        <v>608</v>
      </c>
      <c r="N1793" s="33">
        <v>98.599998474121094</v>
      </c>
      <c r="P1793" s="33">
        <v>74</v>
      </c>
      <c r="Q1793" s="33">
        <v>147.89999771118201</v>
      </c>
      <c r="S1793" s="33">
        <v>74</v>
      </c>
      <c r="T1793" s="33">
        <v>49.299999237060497</v>
      </c>
      <c r="V1793" s="33">
        <v>49.299999237060497</v>
      </c>
    </row>
    <row r="1794" spans="1:27" x14ac:dyDescent="0.3">
      <c r="A1794" s="33" t="str">
        <f t="shared" si="56"/>
        <v>产前</v>
      </c>
      <c r="B1794" s="34" t="str">
        <f t="shared" si="57"/>
        <v>血清学筛查</v>
      </c>
      <c r="C1794" s="33" t="s">
        <v>33</v>
      </c>
      <c r="D1794" s="33" t="s">
        <v>444</v>
      </c>
      <c r="E1794" s="33" t="s">
        <v>445</v>
      </c>
      <c r="F1794" s="33" t="s">
        <v>470</v>
      </c>
      <c r="G1794" s="33" t="s">
        <v>471</v>
      </c>
      <c r="H1794" s="33" t="s">
        <v>0</v>
      </c>
      <c r="I1794" s="33" t="s">
        <v>79</v>
      </c>
      <c r="J1794" s="33" t="s">
        <v>81</v>
      </c>
      <c r="K1794" s="33" t="s">
        <v>79</v>
      </c>
      <c r="L1794" s="33" t="s">
        <v>39</v>
      </c>
      <c r="M1794" s="33" t="s">
        <v>608</v>
      </c>
      <c r="N1794" s="33">
        <v>160</v>
      </c>
      <c r="P1794" s="33">
        <v>192</v>
      </c>
      <c r="Q1794" s="33">
        <v>240</v>
      </c>
      <c r="S1794" s="33">
        <v>192</v>
      </c>
      <c r="T1794" s="33">
        <v>80</v>
      </c>
      <c r="V1794" s="33">
        <v>80</v>
      </c>
    </row>
    <row r="1795" spans="1:27" x14ac:dyDescent="0.3">
      <c r="A1795" s="33" t="str">
        <f t="shared" si="56"/>
        <v>产前</v>
      </c>
      <c r="B1795" s="34" t="str">
        <f t="shared" si="57"/>
        <v/>
      </c>
      <c r="C1795" s="33" t="s">
        <v>33</v>
      </c>
      <c r="D1795" s="33" t="s">
        <v>444</v>
      </c>
      <c r="E1795" s="33" t="s">
        <v>445</v>
      </c>
      <c r="F1795" s="33" t="s">
        <v>470</v>
      </c>
      <c r="G1795" s="33" t="s">
        <v>471</v>
      </c>
      <c r="H1795" s="33" t="s">
        <v>0</v>
      </c>
      <c r="I1795" s="33" t="s">
        <v>79</v>
      </c>
      <c r="J1795" s="33" t="s">
        <v>178</v>
      </c>
      <c r="K1795" s="33" t="s">
        <v>58</v>
      </c>
      <c r="L1795" s="33" t="s">
        <v>39</v>
      </c>
      <c r="M1795" s="33" t="s">
        <v>608</v>
      </c>
      <c r="P1795" s="33">
        <v>1.6000000238418599</v>
      </c>
      <c r="S1795" s="33">
        <v>3.2000000476837198</v>
      </c>
      <c r="X1795" s="33">
        <v>1.6000000238418599</v>
      </c>
      <c r="AA1795" s="33">
        <v>1.6000000238418599</v>
      </c>
    </row>
    <row r="1796" spans="1:27" x14ac:dyDescent="0.3">
      <c r="A1796" s="33" t="str">
        <f t="shared" si="56"/>
        <v>产前</v>
      </c>
      <c r="B1796" s="34" t="str">
        <f t="shared" si="57"/>
        <v/>
      </c>
      <c r="C1796" s="33" t="s">
        <v>33</v>
      </c>
      <c r="D1796" s="33" t="s">
        <v>444</v>
      </c>
      <c r="E1796" s="33" t="s">
        <v>445</v>
      </c>
      <c r="F1796" s="33" t="s">
        <v>470</v>
      </c>
      <c r="G1796" s="33" t="s">
        <v>471</v>
      </c>
      <c r="H1796" s="33" t="s">
        <v>0</v>
      </c>
      <c r="I1796" s="33" t="s">
        <v>37</v>
      </c>
      <c r="J1796" s="33" t="s">
        <v>83</v>
      </c>
      <c r="K1796" s="33" t="s">
        <v>58</v>
      </c>
      <c r="L1796" s="33" t="s">
        <v>39</v>
      </c>
      <c r="M1796" s="33" t="s">
        <v>608</v>
      </c>
      <c r="N1796" s="33">
        <v>76.799999237060504</v>
      </c>
      <c r="P1796" s="33">
        <v>92.160003662109403</v>
      </c>
      <c r="Q1796" s="33">
        <v>134.39999771118201</v>
      </c>
      <c r="S1796" s="33">
        <v>92.160003662109403</v>
      </c>
      <c r="T1796" s="33">
        <v>57.599998474121101</v>
      </c>
      <c r="V1796" s="33">
        <v>57.599998474121101</v>
      </c>
    </row>
    <row r="1797" spans="1:27" x14ac:dyDescent="0.3">
      <c r="A1797" s="33" t="str">
        <f t="shared" si="56"/>
        <v>产前</v>
      </c>
      <c r="B1797" s="34" t="str">
        <f t="shared" si="57"/>
        <v>CMA_产品类</v>
      </c>
      <c r="C1797" s="33" t="s">
        <v>33</v>
      </c>
      <c r="D1797" s="33" t="s">
        <v>444</v>
      </c>
      <c r="E1797" s="33" t="s">
        <v>445</v>
      </c>
      <c r="F1797" s="33" t="s">
        <v>470</v>
      </c>
      <c r="G1797" s="33" t="s">
        <v>471</v>
      </c>
      <c r="H1797" s="33" t="s">
        <v>0</v>
      </c>
      <c r="I1797" s="33" t="s">
        <v>37</v>
      </c>
      <c r="J1797" s="33" t="s">
        <v>38</v>
      </c>
      <c r="K1797" s="33" t="s">
        <v>38</v>
      </c>
      <c r="L1797" s="33" t="s">
        <v>39</v>
      </c>
      <c r="M1797" s="33" t="s">
        <v>608</v>
      </c>
      <c r="N1797" s="33">
        <v>280</v>
      </c>
      <c r="P1797" s="33">
        <v>322.56001281738298</v>
      </c>
      <c r="Q1797" s="33">
        <v>420</v>
      </c>
      <c r="S1797" s="33">
        <v>322.56001281738298</v>
      </c>
      <c r="T1797" s="33">
        <v>140</v>
      </c>
      <c r="V1797" s="33">
        <v>140</v>
      </c>
    </row>
    <row r="1798" spans="1:27" x14ac:dyDescent="0.3">
      <c r="A1798" s="33" t="str">
        <f t="shared" si="56"/>
        <v>产前</v>
      </c>
      <c r="B1798" s="34" t="str">
        <f t="shared" si="57"/>
        <v/>
      </c>
      <c r="C1798" s="33" t="s">
        <v>33</v>
      </c>
      <c r="D1798" s="33" t="s">
        <v>444</v>
      </c>
      <c r="E1798" s="33" t="s">
        <v>445</v>
      </c>
      <c r="F1798" s="33" t="s">
        <v>470</v>
      </c>
      <c r="G1798" s="33" t="s">
        <v>471</v>
      </c>
      <c r="H1798" s="33" t="s">
        <v>0</v>
      </c>
      <c r="I1798" s="33" t="s">
        <v>37</v>
      </c>
      <c r="J1798" s="33" t="s">
        <v>119</v>
      </c>
      <c r="K1798" s="33" t="s">
        <v>58</v>
      </c>
      <c r="L1798" s="33" t="s">
        <v>39</v>
      </c>
      <c r="M1798" s="33" t="s">
        <v>609</v>
      </c>
      <c r="N1798" s="33">
        <v>81.599998474121094</v>
      </c>
      <c r="Q1798" s="33">
        <v>122.399997711182</v>
      </c>
      <c r="T1798" s="33">
        <v>40.799999237060497</v>
      </c>
    </row>
    <row r="1799" spans="1:27" x14ac:dyDescent="0.3">
      <c r="A1799" s="33" t="str">
        <f t="shared" si="56"/>
        <v>产前</v>
      </c>
      <c r="B1799" s="34" t="str">
        <f t="shared" si="57"/>
        <v/>
      </c>
      <c r="C1799" s="33" t="s">
        <v>33</v>
      </c>
      <c r="D1799" s="33" t="s">
        <v>444</v>
      </c>
      <c r="E1799" s="33" t="s">
        <v>445</v>
      </c>
      <c r="F1799" s="33" t="s">
        <v>470</v>
      </c>
      <c r="G1799" s="33" t="s">
        <v>471</v>
      </c>
      <c r="H1799" s="33" t="s">
        <v>0</v>
      </c>
      <c r="I1799" s="33" t="s">
        <v>37</v>
      </c>
      <c r="J1799" s="33" t="s">
        <v>106</v>
      </c>
      <c r="K1799" s="33" t="s">
        <v>58</v>
      </c>
      <c r="L1799" s="33" t="s">
        <v>39</v>
      </c>
      <c r="M1799" s="33" t="s">
        <v>609</v>
      </c>
      <c r="N1799" s="33">
        <v>9.6000003814697301</v>
      </c>
      <c r="P1799" s="33">
        <v>0</v>
      </c>
      <c r="Q1799" s="33">
        <v>14.400000572204601</v>
      </c>
      <c r="S1799" s="33">
        <v>11.9689998626709</v>
      </c>
      <c r="T1799" s="33">
        <v>4.8000001907348597</v>
      </c>
      <c r="X1799" s="33">
        <v>11.9689998626709</v>
      </c>
      <c r="AA1799" s="33">
        <v>11.9689998626709</v>
      </c>
    </row>
    <row r="1800" spans="1:27" x14ac:dyDescent="0.3">
      <c r="A1800" s="33" t="str">
        <f t="shared" si="56"/>
        <v>产前</v>
      </c>
      <c r="B1800" s="34" t="str">
        <f t="shared" si="57"/>
        <v/>
      </c>
      <c r="C1800" s="33" t="s">
        <v>33</v>
      </c>
      <c r="D1800" s="33" t="s">
        <v>444</v>
      </c>
      <c r="E1800" s="33" t="s">
        <v>445</v>
      </c>
      <c r="F1800" s="33" t="s">
        <v>470</v>
      </c>
      <c r="G1800" s="33" t="s">
        <v>471</v>
      </c>
      <c r="H1800" s="33" t="s">
        <v>0</v>
      </c>
      <c r="I1800" s="33" t="s">
        <v>37</v>
      </c>
      <c r="J1800" s="33" t="s">
        <v>106</v>
      </c>
      <c r="K1800" s="33" t="s">
        <v>58</v>
      </c>
      <c r="L1800" s="33" t="s">
        <v>39</v>
      </c>
      <c r="M1800" s="33" t="s">
        <v>608</v>
      </c>
      <c r="V1800" s="33">
        <v>4.8000001907348597</v>
      </c>
    </row>
    <row r="1801" spans="1:27" x14ac:dyDescent="0.3">
      <c r="A1801" s="33" t="str">
        <f t="shared" si="56"/>
        <v>新生儿</v>
      </c>
      <c r="B1801" s="34" t="str">
        <f t="shared" si="57"/>
        <v>常规新筛</v>
      </c>
      <c r="C1801" s="33" t="s">
        <v>33</v>
      </c>
      <c r="D1801" s="33" t="s">
        <v>444</v>
      </c>
      <c r="E1801" s="33" t="s">
        <v>445</v>
      </c>
      <c r="F1801" s="33" t="s">
        <v>470</v>
      </c>
      <c r="G1801" s="33" t="s">
        <v>471</v>
      </c>
      <c r="H1801" s="33" t="s">
        <v>1</v>
      </c>
      <c r="I1801" s="33" t="s">
        <v>60</v>
      </c>
      <c r="J1801" s="33" t="s">
        <v>87</v>
      </c>
      <c r="K1801" s="33" t="s">
        <v>667</v>
      </c>
      <c r="L1801" s="33" t="s">
        <v>39</v>
      </c>
      <c r="M1801" s="33" t="s">
        <v>608</v>
      </c>
      <c r="N1801" s="33">
        <v>88</v>
      </c>
      <c r="P1801" s="33">
        <v>142.84800720214801</v>
      </c>
      <c r="Q1801" s="33">
        <v>132</v>
      </c>
      <c r="S1801" s="33">
        <v>142.84800720214801</v>
      </c>
      <c r="T1801" s="33">
        <v>44</v>
      </c>
      <c r="V1801" s="33">
        <v>44</v>
      </c>
    </row>
    <row r="1802" spans="1:27" x14ac:dyDescent="0.3">
      <c r="A1802" s="33" t="str">
        <f t="shared" si="56"/>
        <v>新生儿</v>
      </c>
      <c r="B1802" s="34" t="str">
        <f t="shared" si="57"/>
        <v>常规新筛</v>
      </c>
      <c r="C1802" s="33" t="s">
        <v>33</v>
      </c>
      <c r="D1802" s="33" t="s">
        <v>444</v>
      </c>
      <c r="E1802" s="33" t="s">
        <v>445</v>
      </c>
      <c r="F1802" s="33" t="s">
        <v>470</v>
      </c>
      <c r="G1802" s="33" t="s">
        <v>471</v>
      </c>
      <c r="H1802" s="33" t="s">
        <v>1</v>
      </c>
      <c r="I1802" s="33" t="s">
        <v>60</v>
      </c>
      <c r="J1802" s="33" t="s">
        <v>88</v>
      </c>
      <c r="K1802" s="33" t="s">
        <v>667</v>
      </c>
      <c r="L1802" s="33" t="s">
        <v>39</v>
      </c>
      <c r="M1802" s="33" t="s">
        <v>608</v>
      </c>
      <c r="N1802" s="33">
        <v>38.400001525878899</v>
      </c>
      <c r="P1802" s="33">
        <v>41.472000122070298</v>
      </c>
      <c r="Q1802" s="33">
        <v>57.600002288818402</v>
      </c>
      <c r="S1802" s="33">
        <v>41.472000122070298</v>
      </c>
      <c r="T1802" s="33">
        <v>19.200000762939499</v>
      </c>
      <c r="V1802" s="33">
        <v>19.200000762939499</v>
      </c>
    </row>
    <row r="1803" spans="1:27" x14ac:dyDescent="0.3">
      <c r="A1803" s="33" t="str">
        <f t="shared" si="56"/>
        <v>新生儿</v>
      </c>
      <c r="B1803" s="34" t="str">
        <f t="shared" si="57"/>
        <v>常规新筛</v>
      </c>
      <c r="C1803" s="33" t="s">
        <v>33</v>
      </c>
      <c r="D1803" s="33" t="s">
        <v>444</v>
      </c>
      <c r="E1803" s="33" t="s">
        <v>445</v>
      </c>
      <c r="F1803" s="33" t="s">
        <v>470</v>
      </c>
      <c r="G1803" s="33" t="s">
        <v>471</v>
      </c>
      <c r="H1803" s="33" t="s">
        <v>1</v>
      </c>
      <c r="I1803" s="33" t="s">
        <v>60</v>
      </c>
      <c r="J1803" s="33" t="s">
        <v>89</v>
      </c>
      <c r="K1803" s="33" t="s">
        <v>667</v>
      </c>
      <c r="L1803" s="33" t="s">
        <v>39</v>
      </c>
      <c r="M1803" s="33" t="s">
        <v>608</v>
      </c>
      <c r="N1803" s="33">
        <v>24</v>
      </c>
      <c r="P1803" s="33">
        <v>31.333999633789102</v>
      </c>
      <c r="Q1803" s="33">
        <v>36</v>
      </c>
      <c r="S1803" s="33">
        <v>31.333999633789102</v>
      </c>
      <c r="T1803" s="33">
        <v>12</v>
      </c>
      <c r="V1803" s="33">
        <v>12</v>
      </c>
    </row>
    <row r="1804" spans="1:27" x14ac:dyDescent="0.3">
      <c r="A1804" s="33" t="str">
        <f t="shared" si="56"/>
        <v>新生儿</v>
      </c>
      <c r="B1804" s="34" t="str">
        <f t="shared" si="57"/>
        <v>常规新筛</v>
      </c>
      <c r="C1804" s="33" t="s">
        <v>33</v>
      </c>
      <c r="D1804" s="33" t="s">
        <v>444</v>
      </c>
      <c r="E1804" s="33" t="s">
        <v>445</v>
      </c>
      <c r="F1804" s="33" t="s">
        <v>470</v>
      </c>
      <c r="G1804" s="33" t="s">
        <v>471</v>
      </c>
      <c r="H1804" s="33" t="s">
        <v>1</v>
      </c>
      <c r="I1804" s="33" t="s">
        <v>60</v>
      </c>
      <c r="J1804" s="33" t="s">
        <v>90</v>
      </c>
      <c r="K1804" s="33" t="s">
        <v>667</v>
      </c>
      <c r="L1804" s="33" t="s">
        <v>39</v>
      </c>
      <c r="M1804" s="33" t="s">
        <v>608</v>
      </c>
      <c r="N1804" s="33">
        <v>52</v>
      </c>
      <c r="P1804" s="33">
        <v>77.321998596191406</v>
      </c>
      <c r="Q1804" s="33">
        <v>78</v>
      </c>
      <c r="S1804" s="33">
        <v>77.321998596191406</v>
      </c>
      <c r="T1804" s="33">
        <v>26</v>
      </c>
      <c r="V1804" s="33">
        <v>26</v>
      </c>
    </row>
    <row r="1805" spans="1:27" x14ac:dyDescent="0.3">
      <c r="A1805" s="33" t="str">
        <f t="shared" si="56"/>
        <v>新生儿</v>
      </c>
      <c r="B1805" s="34" t="str">
        <f t="shared" si="57"/>
        <v>MSMS</v>
      </c>
      <c r="C1805" s="33" t="s">
        <v>33</v>
      </c>
      <c r="D1805" s="33" t="s">
        <v>444</v>
      </c>
      <c r="E1805" s="33" t="s">
        <v>445</v>
      </c>
      <c r="F1805" s="33" t="s">
        <v>470</v>
      </c>
      <c r="G1805" s="33" t="s">
        <v>471</v>
      </c>
      <c r="H1805" s="33" t="s">
        <v>1</v>
      </c>
      <c r="I1805" s="33" t="s">
        <v>47</v>
      </c>
      <c r="J1805" s="33" t="s">
        <v>48</v>
      </c>
      <c r="K1805" s="33" t="s">
        <v>591</v>
      </c>
      <c r="L1805" s="33" t="s">
        <v>39</v>
      </c>
      <c r="M1805" s="33" t="s">
        <v>608</v>
      </c>
      <c r="N1805" s="33">
        <v>544</v>
      </c>
      <c r="P1805" s="33">
        <v>528.38397216796898</v>
      </c>
      <c r="Q1805" s="33">
        <v>816</v>
      </c>
      <c r="S1805" s="33">
        <v>528.38397216796898</v>
      </c>
      <c r="T1805" s="33">
        <v>272</v>
      </c>
      <c r="V1805" s="33">
        <v>272</v>
      </c>
    </row>
    <row r="1806" spans="1:27" x14ac:dyDescent="0.3">
      <c r="A1806" s="33" t="str">
        <f t="shared" si="56"/>
        <v>新生儿</v>
      </c>
      <c r="B1806" s="34" t="str">
        <f t="shared" si="57"/>
        <v/>
      </c>
      <c r="C1806" s="33" t="s">
        <v>33</v>
      </c>
      <c r="D1806" s="33" t="s">
        <v>444</v>
      </c>
      <c r="E1806" s="33" t="s">
        <v>445</v>
      </c>
      <c r="F1806" s="33" t="s">
        <v>470</v>
      </c>
      <c r="G1806" s="33" t="s">
        <v>471</v>
      </c>
      <c r="H1806" s="33" t="s">
        <v>1</v>
      </c>
      <c r="I1806" s="33" t="s">
        <v>95</v>
      </c>
      <c r="J1806" s="33" t="s">
        <v>144</v>
      </c>
      <c r="K1806" s="33" t="s">
        <v>58</v>
      </c>
      <c r="L1806" s="33" t="s">
        <v>39</v>
      </c>
      <c r="M1806" s="33" t="s">
        <v>609</v>
      </c>
      <c r="N1806" s="33">
        <v>32.299999237060497</v>
      </c>
      <c r="P1806" s="33">
        <v>0</v>
      </c>
      <c r="Q1806" s="33">
        <v>48.449998855590799</v>
      </c>
      <c r="S1806" s="33">
        <v>18.959999084472699</v>
      </c>
      <c r="T1806" s="33">
        <v>16.149999618530298</v>
      </c>
      <c r="X1806" s="33">
        <v>18.959999084472699</v>
      </c>
      <c r="AA1806" s="33">
        <v>18.959999084472699</v>
      </c>
    </row>
    <row r="1807" spans="1:27" x14ac:dyDescent="0.3">
      <c r="A1807" s="33" t="str">
        <f t="shared" si="56"/>
        <v>新生儿</v>
      </c>
      <c r="B1807" s="34" t="str">
        <f t="shared" si="57"/>
        <v/>
      </c>
      <c r="C1807" s="33" t="s">
        <v>33</v>
      </c>
      <c r="D1807" s="33" t="s">
        <v>444</v>
      </c>
      <c r="E1807" s="33" t="s">
        <v>445</v>
      </c>
      <c r="F1807" s="33" t="s">
        <v>470</v>
      </c>
      <c r="G1807" s="33" t="s">
        <v>471</v>
      </c>
      <c r="H1807" s="33" t="s">
        <v>1</v>
      </c>
      <c r="I1807" s="33" t="s">
        <v>95</v>
      </c>
      <c r="J1807" s="33" t="s">
        <v>144</v>
      </c>
      <c r="K1807" s="33" t="s">
        <v>58</v>
      </c>
      <c r="L1807" s="33" t="s">
        <v>39</v>
      </c>
      <c r="M1807" s="33" t="s">
        <v>608</v>
      </c>
      <c r="V1807" s="33">
        <v>16.149999618530298</v>
      </c>
    </row>
    <row r="1808" spans="1:27" x14ac:dyDescent="0.3">
      <c r="A1808" s="33" t="str">
        <f t="shared" si="56"/>
        <v>新生儿</v>
      </c>
      <c r="B1808" s="34" t="str">
        <f t="shared" si="57"/>
        <v>代谢病诊断</v>
      </c>
      <c r="C1808" s="33" t="s">
        <v>33</v>
      </c>
      <c r="D1808" s="33" t="s">
        <v>444</v>
      </c>
      <c r="E1808" s="33" t="s">
        <v>445</v>
      </c>
      <c r="F1808" s="33" t="s">
        <v>470</v>
      </c>
      <c r="G1808" s="33" t="s">
        <v>471</v>
      </c>
      <c r="H1808" s="33" t="s">
        <v>1</v>
      </c>
      <c r="I1808" s="33" t="s">
        <v>95</v>
      </c>
      <c r="J1808" s="33" t="s">
        <v>109</v>
      </c>
      <c r="K1808" s="33" t="s">
        <v>587</v>
      </c>
      <c r="L1808" s="33" t="s">
        <v>39</v>
      </c>
      <c r="M1808" s="33" t="s">
        <v>609</v>
      </c>
      <c r="P1808" s="33">
        <v>0</v>
      </c>
      <c r="S1808" s="33">
        <v>2.9330000877380402</v>
      </c>
      <c r="X1808" s="33">
        <v>2.9330000877380402</v>
      </c>
      <c r="AA1808" s="33">
        <v>2.9330000877380402</v>
      </c>
    </row>
    <row r="1809" spans="1:27" x14ac:dyDescent="0.3">
      <c r="A1809" s="33" t="str">
        <f t="shared" si="56"/>
        <v>新生儿</v>
      </c>
      <c r="B1809" s="34" t="str">
        <f t="shared" si="57"/>
        <v/>
      </c>
      <c r="C1809" s="33" t="s">
        <v>33</v>
      </c>
      <c r="D1809" s="33" t="s">
        <v>444</v>
      </c>
      <c r="E1809" s="33" t="s">
        <v>445</v>
      </c>
      <c r="F1809" s="33" t="s">
        <v>470</v>
      </c>
      <c r="G1809" s="33" t="s">
        <v>471</v>
      </c>
      <c r="H1809" s="33" t="s">
        <v>1</v>
      </c>
      <c r="I1809" s="33" t="s">
        <v>95</v>
      </c>
      <c r="J1809" s="33" t="s">
        <v>463</v>
      </c>
      <c r="K1809" s="33" t="s">
        <v>58</v>
      </c>
      <c r="L1809" s="33" t="s">
        <v>39</v>
      </c>
      <c r="M1809" s="33" t="s">
        <v>609</v>
      </c>
      <c r="P1809" s="33">
        <v>0</v>
      </c>
      <c r="S1809" s="33">
        <v>5.5999999046325701</v>
      </c>
      <c r="X1809" s="33">
        <v>5.5999999046325701</v>
      </c>
      <c r="AA1809" s="33">
        <v>5.5999999046325701</v>
      </c>
    </row>
    <row r="1810" spans="1:27" x14ac:dyDescent="0.3">
      <c r="A1810" s="33" t="str">
        <f t="shared" si="56"/>
        <v>新生儿</v>
      </c>
      <c r="B1810" s="34" t="str">
        <f t="shared" si="57"/>
        <v/>
      </c>
      <c r="C1810" s="33" t="s">
        <v>33</v>
      </c>
      <c r="D1810" s="33" t="s">
        <v>444</v>
      </c>
      <c r="E1810" s="33" t="s">
        <v>445</v>
      </c>
      <c r="F1810" s="33" t="s">
        <v>470</v>
      </c>
      <c r="G1810" s="33" t="s">
        <v>471</v>
      </c>
      <c r="H1810" s="33" t="s">
        <v>1</v>
      </c>
      <c r="I1810" s="33" t="s">
        <v>95</v>
      </c>
      <c r="J1810" s="33" t="s">
        <v>145</v>
      </c>
      <c r="K1810" s="33" t="s">
        <v>58</v>
      </c>
      <c r="L1810" s="33" t="s">
        <v>39</v>
      </c>
      <c r="M1810" s="33" t="s">
        <v>609</v>
      </c>
      <c r="N1810" s="33">
        <v>120</v>
      </c>
      <c r="Q1810" s="33">
        <v>180</v>
      </c>
      <c r="T1810" s="33">
        <v>60</v>
      </c>
    </row>
    <row r="1811" spans="1:27" x14ac:dyDescent="0.3">
      <c r="A1811" s="33" t="str">
        <f t="shared" si="56"/>
        <v>新生儿</v>
      </c>
      <c r="B1811" s="34" t="str">
        <f t="shared" si="57"/>
        <v>代谢病诊断</v>
      </c>
      <c r="C1811" s="33" t="s">
        <v>33</v>
      </c>
      <c r="D1811" s="33" t="s">
        <v>444</v>
      </c>
      <c r="E1811" s="33" t="s">
        <v>445</v>
      </c>
      <c r="F1811" s="33" t="s">
        <v>470</v>
      </c>
      <c r="G1811" s="33" t="s">
        <v>471</v>
      </c>
      <c r="H1811" s="33" t="s">
        <v>1</v>
      </c>
      <c r="I1811" s="33" t="s">
        <v>95</v>
      </c>
      <c r="J1811" s="33" t="s">
        <v>96</v>
      </c>
      <c r="K1811" s="33" t="s">
        <v>587</v>
      </c>
      <c r="L1811" s="33" t="s">
        <v>39</v>
      </c>
      <c r="M1811" s="33" t="s">
        <v>609</v>
      </c>
      <c r="N1811" s="33">
        <v>28</v>
      </c>
      <c r="P1811" s="33">
        <v>0</v>
      </c>
      <c r="Q1811" s="33">
        <v>42</v>
      </c>
      <c r="S1811" s="33">
        <v>14</v>
      </c>
      <c r="T1811" s="33">
        <v>14</v>
      </c>
      <c r="X1811" s="33">
        <v>14</v>
      </c>
      <c r="AA1811" s="33">
        <v>14</v>
      </c>
    </row>
    <row r="1812" spans="1:27" x14ac:dyDescent="0.3">
      <c r="A1812" s="33" t="str">
        <f t="shared" si="56"/>
        <v>新生儿</v>
      </c>
      <c r="B1812" s="34" t="str">
        <f t="shared" si="57"/>
        <v>代谢病诊断</v>
      </c>
      <c r="C1812" s="33" t="s">
        <v>33</v>
      </c>
      <c r="D1812" s="33" t="s">
        <v>444</v>
      </c>
      <c r="E1812" s="33" t="s">
        <v>445</v>
      </c>
      <c r="F1812" s="33" t="s">
        <v>470</v>
      </c>
      <c r="G1812" s="33" t="s">
        <v>471</v>
      </c>
      <c r="H1812" s="33" t="s">
        <v>1</v>
      </c>
      <c r="I1812" s="33" t="s">
        <v>95</v>
      </c>
      <c r="J1812" s="33" t="s">
        <v>96</v>
      </c>
      <c r="K1812" s="33" t="s">
        <v>587</v>
      </c>
      <c r="L1812" s="33" t="s">
        <v>39</v>
      </c>
      <c r="M1812" s="33" t="s">
        <v>608</v>
      </c>
      <c r="V1812" s="33">
        <v>14</v>
      </c>
    </row>
    <row r="1813" spans="1:27" x14ac:dyDescent="0.3">
      <c r="A1813" s="33" t="str">
        <f t="shared" si="56"/>
        <v>新生儿</v>
      </c>
      <c r="B1813" s="34" t="str">
        <f t="shared" si="57"/>
        <v>MSMS</v>
      </c>
      <c r="C1813" s="33" t="s">
        <v>33</v>
      </c>
      <c r="D1813" s="33" t="s">
        <v>444</v>
      </c>
      <c r="E1813" s="33" t="s">
        <v>455</v>
      </c>
      <c r="F1813" s="33" t="s">
        <v>472</v>
      </c>
      <c r="G1813" s="33" t="s">
        <v>473</v>
      </c>
      <c r="H1813" s="33" t="s">
        <v>1</v>
      </c>
      <c r="I1813" s="33" t="s">
        <v>47</v>
      </c>
      <c r="J1813" s="33" t="s">
        <v>48</v>
      </c>
      <c r="K1813" s="33" t="s">
        <v>591</v>
      </c>
      <c r="L1813" s="33" t="s">
        <v>39</v>
      </c>
      <c r="M1813" s="33" t="s">
        <v>608</v>
      </c>
      <c r="N1813" s="33">
        <v>540</v>
      </c>
      <c r="P1813" s="33">
        <v>0</v>
      </c>
      <c r="Q1813" s="33">
        <v>810</v>
      </c>
      <c r="S1813" s="33">
        <v>454.00001525878901</v>
      </c>
      <c r="T1813" s="33">
        <v>270</v>
      </c>
      <c r="V1813" s="33">
        <v>1684.80004882813</v>
      </c>
      <c r="Z1813" s="33">
        <v>454.00001525878901</v>
      </c>
      <c r="AA1813" s="33">
        <v>454.00001525878901</v>
      </c>
    </row>
    <row r="1814" spans="1:27" x14ac:dyDescent="0.3">
      <c r="A1814" s="33" t="str">
        <f t="shared" si="56"/>
        <v>新生儿</v>
      </c>
      <c r="B1814" s="34" t="str">
        <f t="shared" si="57"/>
        <v/>
      </c>
      <c r="C1814" s="33" t="s">
        <v>33</v>
      </c>
      <c r="D1814" s="33" t="s">
        <v>444</v>
      </c>
      <c r="E1814" s="33" t="s">
        <v>455</v>
      </c>
      <c r="F1814" s="33" t="s">
        <v>472</v>
      </c>
      <c r="G1814" s="33" t="s">
        <v>473</v>
      </c>
      <c r="H1814" s="33" t="s">
        <v>1</v>
      </c>
      <c r="I1814" s="33" t="s">
        <v>160</v>
      </c>
      <c r="J1814" s="33" t="s">
        <v>161</v>
      </c>
      <c r="K1814" s="33" t="s">
        <v>58</v>
      </c>
      <c r="L1814" s="33" t="s">
        <v>39</v>
      </c>
      <c r="M1814" s="33" t="s">
        <v>608</v>
      </c>
      <c r="V1814" s="33">
        <v>3</v>
      </c>
    </row>
    <row r="1815" spans="1:27" x14ac:dyDescent="0.3">
      <c r="A1815" s="33" t="str">
        <f t="shared" si="56"/>
        <v>新生儿</v>
      </c>
      <c r="B1815" s="34" t="str">
        <f t="shared" si="57"/>
        <v/>
      </c>
      <c r="C1815" s="33" t="s">
        <v>33</v>
      </c>
      <c r="D1815" s="33" t="s">
        <v>444</v>
      </c>
      <c r="E1815" s="33" t="s">
        <v>455</v>
      </c>
      <c r="F1815" s="33" t="s">
        <v>472</v>
      </c>
      <c r="G1815" s="33" t="s">
        <v>473</v>
      </c>
      <c r="H1815" s="33" t="s">
        <v>1</v>
      </c>
      <c r="I1815" s="33" t="s">
        <v>160</v>
      </c>
      <c r="J1815" s="33" t="s">
        <v>161</v>
      </c>
      <c r="K1815" s="33" t="s">
        <v>58</v>
      </c>
      <c r="L1815" s="33" t="s">
        <v>39</v>
      </c>
      <c r="M1815" s="33" t="s">
        <v>54</v>
      </c>
      <c r="N1815" s="33">
        <v>60</v>
      </c>
      <c r="Q1815" s="33">
        <v>90</v>
      </c>
      <c r="T1815" s="33">
        <v>30</v>
      </c>
    </row>
    <row r="1816" spans="1:27" x14ac:dyDescent="0.3">
      <c r="A1816" s="33" t="str">
        <f t="shared" si="56"/>
        <v>新生儿</v>
      </c>
      <c r="B1816" s="34" t="str">
        <f t="shared" si="57"/>
        <v/>
      </c>
      <c r="C1816" s="33" t="s">
        <v>33</v>
      </c>
      <c r="D1816" s="33" t="s">
        <v>444</v>
      </c>
      <c r="E1816" s="33" t="s">
        <v>455</v>
      </c>
      <c r="F1816" s="33" t="s">
        <v>472</v>
      </c>
      <c r="G1816" s="33" t="s">
        <v>473</v>
      </c>
      <c r="H1816" s="33" t="s">
        <v>1</v>
      </c>
      <c r="I1816" s="33" t="s">
        <v>95</v>
      </c>
      <c r="J1816" s="33" t="s">
        <v>144</v>
      </c>
      <c r="K1816" s="33" t="s">
        <v>58</v>
      </c>
      <c r="L1816" s="33" t="s">
        <v>39</v>
      </c>
      <c r="M1816" s="33" t="s">
        <v>608</v>
      </c>
      <c r="N1816" s="33">
        <v>8.3999996185302699</v>
      </c>
      <c r="Q1816" s="33">
        <v>12.599999427795399</v>
      </c>
      <c r="T1816" s="33">
        <v>4.1999998092651403</v>
      </c>
      <c r="V1816" s="33">
        <v>1.75</v>
      </c>
    </row>
    <row r="1817" spans="1:27" x14ac:dyDescent="0.3">
      <c r="A1817" s="33" t="str">
        <f t="shared" si="56"/>
        <v>新生儿</v>
      </c>
      <c r="B1817" s="34" t="str">
        <f t="shared" si="57"/>
        <v>代谢病诊断</v>
      </c>
      <c r="C1817" s="33" t="s">
        <v>33</v>
      </c>
      <c r="D1817" s="33" t="s">
        <v>444</v>
      </c>
      <c r="E1817" s="33" t="s">
        <v>455</v>
      </c>
      <c r="F1817" s="33" t="s">
        <v>472</v>
      </c>
      <c r="G1817" s="33" t="s">
        <v>473</v>
      </c>
      <c r="H1817" s="33" t="s">
        <v>1</v>
      </c>
      <c r="I1817" s="33" t="s">
        <v>95</v>
      </c>
      <c r="J1817" s="33" t="s">
        <v>96</v>
      </c>
      <c r="K1817" s="33" t="s">
        <v>587</v>
      </c>
      <c r="L1817" s="33" t="s">
        <v>39</v>
      </c>
      <c r="M1817" s="33" t="s">
        <v>609</v>
      </c>
      <c r="N1817" s="33">
        <v>8.1199998855590803</v>
      </c>
      <c r="Q1817" s="33">
        <v>12.1799998283386</v>
      </c>
      <c r="T1817" s="33">
        <v>4.0599999427795401</v>
      </c>
    </row>
    <row r="1818" spans="1:27" x14ac:dyDescent="0.3">
      <c r="A1818" s="33" t="str">
        <f t="shared" si="56"/>
        <v>产前</v>
      </c>
      <c r="B1818" s="34" t="str">
        <f t="shared" si="57"/>
        <v/>
      </c>
      <c r="C1818" s="33" t="s">
        <v>33</v>
      </c>
      <c r="D1818" s="33" t="s">
        <v>444</v>
      </c>
      <c r="E1818" s="33" t="s">
        <v>455</v>
      </c>
      <c r="F1818" s="33" t="s">
        <v>474</v>
      </c>
      <c r="G1818" s="33" t="s">
        <v>475</v>
      </c>
      <c r="H1818" s="33" t="s">
        <v>0</v>
      </c>
      <c r="I1818" s="33" t="s">
        <v>265</v>
      </c>
      <c r="J1818" s="33" t="s">
        <v>266</v>
      </c>
      <c r="K1818" s="33" t="s">
        <v>58</v>
      </c>
      <c r="L1818" s="33" t="s">
        <v>39</v>
      </c>
      <c r="M1818" s="33" t="s">
        <v>609</v>
      </c>
      <c r="N1818" s="33">
        <v>67.199996948242202</v>
      </c>
      <c r="Q1818" s="33">
        <v>100.799995422363</v>
      </c>
      <c r="T1818" s="33">
        <v>33.599998474121101</v>
      </c>
    </row>
    <row r="1819" spans="1:27" x14ac:dyDescent="0.3">
      <c r="A1819" s="33" t="str">
        <f t="shared" si="56"/>
        <v>产前</v>
      </c>
      <c r="B1819" s="34" t="str">
        <f t="shared" si="57"/>
        <v/>
      </c>
      <c r="C1819" s="33" t="s">
        <v>33</v>
      </c>
      <c r="D1819" s="33" t="s">
        <v>444</v>
      </c>
      <c r="E1819" s="33" t="s">
        <v>455</v>
      </c>
      <c r="F1819" s="33" t="s">
        <v>474</v>
      </c>
      <c r="G1819" s="33" t="s">
        <v>475</v>
      </c>
      <c r="H1819" s="33" t="s">
        <v>0</v>
      </c>
      <c r="I1819" s="33" t="s">
        <v>265</v>
      </c>
      <c r="J1819" s="33" t="s">
        <v>403</v>
      </c>
      <c r="K1819" s="33" t="s">
        <v>58</v>
      </c>
      <c r="L1819" s="33" t="s">
        <v>39</v>
      </c>
      <c r="M1819" s="33" t="s">
        <v>608</v>
      </c>
      <c r="N1819" s="33">
        <v>201.60000610351599</v>
      </c>
      <c r="P1819" s="33">
        <v>0</v>
      </c>
      <c r="Q1819" s="33">
        <v>302.40000915527298</v>
      </c>
      <c r="S1819" s="33">
        <v>211.20000839233401</v>
      </c>
      <c r="T1819" s="33">
        <v>100.800003051758</v>
      </c>
      <c r="V1819" s="33">
        <v>211.19999694824199</v>
      </c>
      <c r="Y1819" s="33">
        <v>42.240001678466797</v>
      </c>
      <c r="Z1819" s="33">
        <v>168.96000671386699</v>
      </c>
      <c r="AA1819" s="33">
        <v>211.20000839233401</v>
      </c>
    </row>
    <row r="1820" spans="1:27" x14ac:dyDescent="0.3">
      <c r="A1820" s="33" t="str">
        <f t="shared" si="56"/>
        <v>产前</v>
      </c>
      <c r="B1820" s="34" t="str">
        <f t="shared" si="57"/>
        <v>血清学筛查</v>
      </c>
      <c r="C1820" s="33" t="s">
        <v>33</v>
      </c>
      <c r="D1820" s="33" t="s">
        <v>444</v>
      </c>
      <c r="E1820" s="33" t="s">
        <v>455</v>
      </c>
      <c r="F1820" s="33" t="s">
        <v>474</v>
      </c>
      <c r="G1820" s="33" t="s">
        <v>475</v>
      </c>
      <c r="H1820" s="33" t="s">
        <v>0</v>
      </c>
      <c r="I1820" s="33" t="s">
        <v>79</v>
      </c>
      <c r="J1820" s="33" t="s">
        <v>80</v>
      </c>
      <c r="K1820" s="33" t="s">
        <v>79</v>
      </c>
      <c r="L1820" s="33" t="s">
        <v>39</v>
      </c>
      <c r="M1820" s="33" t="s">
        <v>608</v>
      </c>
      <c r="N1820" s="33">
        <v>14</v>
      </c>
      <c r="P1820" s="33">
        <v>6.7199997901916504</v>
      </c>
      <c r="Q1820" s="33">
        <v>21</v>
      </c>
      <c r="S1820" s="33">
        <v>6.7199997901916504</v>
      </c>
      <c r="T1820" s="33">
        <v>7</v>
      </c>
    </row>
    <row r="1821" spans="1:27" x14ac:dyDescent="0.3">
      <c r="A1821" s="33" t="str">
        <f t="shared" si="56"/>
        <v>产前</v>
      </c>
      <c r="B1821" s="34" t="str">
        <f t="shared" si="57"/>
        <v>血清学筛查</v>
      </c>
      <c r="C1821" s="33" t="s">
        <v>33</v>
      </c>
      <c r="D1821" s="33" t="s">
        <v>444</v>
      </c>
      <c r="E1821" s="33" t="s">
        <v>455</v>
      </c>
      <c r="F1821" s="33" t="s">
        <v>474</v>
      </c>
      <c r="G1821" s="33" t="s">
        <v>475</v>
      </c>
      <c r="H1821" s="33" t="s">
        <v>0</v>
      </c>
      <c r="I1821" s="33" t="s">
        <v>79</v>
      </c>
      <c r="J1821" s="33" t="s">
        <v>81</v>
      </c>
      <c r="K1821" s="33" t="s">
        <v>79</v>
      </c>
      <c r="L1821" s="33" t="s">
        <v>39</v>
      </c>
      <c r="M1821" s="33" t="s">
        <v>608</v>
      </c>
      <c r="N1821" s="33">
        <v>12</v>
      </c>
      <c r="P1821" s="33">
        <v>5.7600002288818404</v>
      </c>
      <c r="Q1821" s="33">
        <v>18</v>
      </c>
      <c r="S1821" s="33">
        <v>5.7600002288818404</v>
      </c>
      <c r="T1821" s="33">
        <v>6</v>
      </c>
    </row>
    <row r="1822" spans="1:27" x14ac:dyDescent="0.3">
      <c r="A1822" s="33" t="str">
        <f t="shared" si="56"/>
        <v>产前</v>
      </c>
      <c r="B1822" s="34" t="str">
        <f t="shared" si="57"/>
        <v>CMA_LDT</v>
      </c>
      <c r="C1822" s="33" t="s">
        <v>33</v>
      </c>
      <c r="D1822" s="33" t="s">
        <v>444</v>
      </c>
      <c r="E1822" s="33" t="s">
        <v>455</v>
      </c>
      <c r="F1822" s="33" t="s">
        <v>474</v>
      </c>
      <c r="G1822" s="33" t="s">
        <v>475</v>
      </c>
      <c r="H1822" s="33" t="s">
        <v>0</v>
      </c>
      <c r="I1822" s="33" t="s">
        <v>37</v>
      </c>
      <c r="J1822" s="33" t="s">
        <v>38</v>
      </c>
      <c r="K1822" s="33" t="s">
        <v>38</v>
      </c>
      <c r="L1822" s="33" t="s">
        <v>39</v>
      </c>
      <c r="M1822" s="33" t="s">
        <v>609</v>
      </c>
      <c r="P1822" s="33">
        <v>3.75</v>
      </c>
      <c r="S1822" s="33">
        <v>3.75</v>
      </c>
    </row>
    <row r="1823" spans="1:27" x14ac:dyDescent="0.3">
      <c r="A1823" s="33" t="str">
        <f t="shared" si="56"/>
        <v>产前</v>
      </c>
      <c r="B1823" s="34" t="str">
        <f t="shared" si="57"/>
        <v/>
      </c>
      <c r="C1823" s="33" t="s">
        <v>33</v>
      </c>
      <c r="D1823" s="33" t="s">
        <v>444</v>
      </c>
      <c r="E1823" s="33" t="s">
        <v>455</v>
      </c>
      <c r="F1823" s="33" t="s">
        <v>474</v>
      </c>
      <c r="G1823" s="33" t="s">
        <v>475</v>
      </c>
      <c r="H1823" s="33" t="s">
        <v>0</v>
      </c>
      <c r="I1823" s="33" t="s">
        <v>37</v>
      </c>
      <c r="J1823" s="33" t="s">
        <v>119</v>
      </c>
      <c r="K1823" s="33" t="s">
        <v>58</v>
      </c>
      <c r="L1823" s="33" t="s">
        <v>39</v>
      </c>
      <c r="M1823" s="33" t="s">
        <v>609</v>
      </c>
      <c r="P1823" s="33">
        <v>2.4000000953674299</v>
      </c>
      <c r="S1823" s="33">
        <v>2.4000000953674299</v>
      </c>
    </row>
    <row r="1824" spans="1:27" x14ac:dyDescent="0.3">
      <c r="A1824" s="33" t="str">
        <f t="shared" si="56"/>
        <v>产前</v>
      </c>
      <c r="B1824" s="34" t="str">
        <f t="shared" si="57"/>
        <v/>
      </c>
      <c r="C1824" s="33" t="s">
        <v>33</v>
      </c>
      <c r="D1824" s="33" t="s">
        <v>444</v>
      </c>
      <c r="E1824" s="33" t="s">
        <v>455</v>
      </c>
      <c r="F1824" s="33" t="s">
        <v>474</v>
      </c>
      <c r="G1824" s="33" t="s">
        <v>475</v>
      </c>
      <c r="H1824" s="33" t="s">
        <v>0</v>
      </c>
      <c r="I1824" s="33" t="s">
        <v>37</v>
      </c>
      <c r="J1824" s="33" t="s">
        <v>106</v>
      </c>
      <c r="K1824" s="33" t="s">
        <v>58</v>
      </c>
      <c r="L1824" s="33" t="s">
        <v>39</v>
      </c>
      <c r="M1824" s="33" t="s">
        <v>609</v>
      </c>
      <c r="P1824" s="33">
        <v>4</v>
      </c>
      <c r="S1824" s="33">
        <v>4</v>
      </c>
    </row>
    <row r="1825" spans="1:27" x14ac:dyDescent="0.3">
      <c r="A1825" s="33" t="str">
        <f t="shared" si="56"/>
        <v>新生儿</v>
      </c>
      <c r="B1825" s="34" t="str">
        <f t="shared" si="57"/>
        <v>常规新筛</v>
      </c>
      <c r="C1825" s="33" t="s">
        <v>33</v>
      </c>
      <c r="D1825" s="33" t="s">
        <v>444</v>
      </c>
      <c r="E1825" s="33" t="s">
        <v>455</v>
      </c>
      <c r="F1825" s="33" t="s">
        <v>474</v>
      </c>
      <c r="G1825" s="33" t="s">
        <v>475</v>
      </c>
      <c r="H1825" s="33" t="s">
        <v>1</v>
      </c>
      <c r="I1825" s="33" t="s">
        <v>60</v>
      </c>
      <c r="J1825" s="33" t="s">
        <v>87</v>
      </c>
      <c r="K1825" s="33" t="s">
        <v>667</v>
      </c>
      <c r="L1825" s="33" t="s">
        <v>39</v>
      </c>
      <c r="M1825" s="33" t="s">
        <v>608</v>
      </c>
      <c r="N1825" s="33">
        <v>42</v>
      </c>
      <c r="P1825" s="33">
        <v>60.4799995422363</v>
      </c>
      <c r="Q1825" s="33">
        <v>63</v>
      </c>
      <c r="S1825" s="33">
        <v>120.959999084473</v>
      </c>
      <c r="T1825" s="33">
        <v>21</v>
      </c>
      <c r="V1825" s="33">
        <v>28.799999237060501</v>
      </c>
      <c r="Y1825" s="33">
        <v>60.4799995422363</v>
      </c>
      <c r="AA1825" s="33">
        <v>60.4799995422363</v>
      </c>
    </row>
    <row r="1826" spans="1:27" x14ac:dyDescent="0.3">
      <c r="A1826" s="33" t="str">
        <f t="shared" si="56"/>
        <v>新生儿</v>
      </c>
      <c r="B1826" s="34" t="str">
        <f t="shared" si="57"/>
        <v>常规新筛</v>
      </c>
      <c r="C1826" s="33" t="s">
        <v>33</v>
      </c>
      <c r="D1826" s="33" t="s">
        <v>444</v>
      </c>
      <c r="E1826" s="33" t="s">
        <v>455</v>
      </c>
      <c r="F1826" s="33" t="s">
        <v>474</v>
      </c>
      <c r="G1826" s="33" t="s">
        <v>475</v>
      </c>
      <c r="H1826" s="33" t="s">
        <v>1</v>
      </c>
      <c r="I1826" s="33" t="s">
        <v>60</v>
      </c>
      <c r="J1826" s="33" t="s">
        <v>88</v>
      </c>
      <c r="K1826" s="33" t="s">
        <v>667</v>
      </c>
      <c r="L1826" s="33" t="s">
        <v>39</v>
      </c>
      <c r="M1826" s="33" t="s">
        <v>608</v>
      </c>
      <c r="N1826" s="33">
        <v>84</v>
      </c>
      <c r="P1826" s="33">
        <v>31.680000305175799</v>
      </c>
      <c r="Q1826" s="33">
        <v>126</v>
      </c>
      <c r="S1826" s="33">
        <v>63.360000610351598</v>
      </c>
      <c r="T1826" s="33">
        <v>42</v>
      </c>
      <c r="V1826" s="33">
        <v>57.599998474121101</v>
      </c>
      <c r="Y1826" s="33">
        <v>31.680000305175799</v>
      </c>
      <c r="AA1826" s="33">
        <v>31.680000305175799</v>
      </c>
    </row>
    <row r="1827" spans="1:27" x14ac:dyDescent="0.3">
      <c r="A1827" s="33" t="str">
        <f t="shared" si="56"/>
        <v>新生儿</v>
      </c>
      <c r="B1827" s="34" t="str">
        <f t="shared" si="57"/>
        <v>常规新筛</v>
      </c>
      <c r="C1827" s="33" t="s">
        <v>33</v>
      </c>
      <c r="D1827" s="33" t="s">
        <v>444</v>
      </c>
      <c r="E1827" s="33" t="s">
        <v>455</v>
      </c>
      <c r="F1827" s="33" t="s">
        <v>474</v>
      </c>
      <c r="G1827" s="33" t="s">
        <v>475</v>
      </c>
      <c r="H1827" s="33" t="s">
        <v>1</v>
      </c>
      <c r="I1827" s="33" t="s">
        <v>60</v>
      </c>
      <c r="J1827" s="33" t="s">
        <v>89</v>
      </c>
      <c r="K1827" s="33" t="s">
        <v>667</v>
      </c>
      <c r="L1827" s="33" t="s">
        <v>39</v>
      </c>
      <c r="M1827" s="33" t="s">
        <v>608</v>
      </c>
      <c r="N1827" s="33">
        <v>84</v>
      </c>
      <c r="P1827" s="33">
        <v>25.920000076293899</v>
      </c>
      <c r="Q1827" s="33">
        <v>126</v>
      </c>
      <c r="S1827" s="33">
        <v>51.840000152587898</v>
      </c>
      <c r="T1827" s="33">
        <v>42</v>
      </c>
      <c r="V1827" s="33">
        <v>57.599998474121101</v>
      </c>
      <c r="Y1827" s="33">
        <v>25.920000076293899</v>
      </c>
      <c r="AA1827" s="33">
        <v>25.920000076293899</v>
      </c>
    </row>
    <row r="1828" spans="1:27" x14ac:dyDescent="0.3">
      <c r="A1828" s="33" t="str">
        <f t="shared" si="56"/>
        <v>新生儿</v>
      </c>
      <c r="B1828" s="34" t="str">
        <f t="shared" si="57"/>
        <v>常规新筛</v>
      </c>
      <c r="C1828" s="33" t="s">
        <v>33</v>
      </c>
      <c r="D1828" s="33" t="s">
        <v>444</v>
      </c>
      <c r="E1828" s="33" t="s">
        <v>455</v>
      </c>
      <c r="F1828" s="33" t="s">
        <v>474</v>
      </c>
      <c r="G1828" s="33" t="s">
        <v>475</v>
      </c>
      <c r="H1828" s="33" t="s">
        <v>1</v>
      </c>
      <c r="I1828" s="33" t="s">
        <v>60</v>
      </c>
      <c r="J1828" s="33" t="s">
        <v>90</v>
      </c>
      <c r="K1828" s="33" t="s">
        <v>667</v>
      </c>
      <c r="L1828" s="33" t="s">
        <v>39</v>
      </c>
      <c r="M1828" s="33" t="s">
        <v>608</v>
      </c>
      <c r="N1828" s="33">
        <v>42</v>
      </c>
      <c r="P1828" s="33">
        <v>54.720001220703097</v>
      </c>
      <c r="Q1828" s="33">
        <v>63</v>
      </c>
      <c r="S1828" s="33">
        <v>109.44000244140599</v>
      </c>
      <c r="T1828" s="33">
        <v>21</v>
      </c>
      <c r="V1828" s="33">
        <v>28.799999237060501</v>
      </c>
      <c r="Y1828" s="33">
        <v>54.720001220703097</v>
      </c>
      <c r="AA1828" s="33">
        <v>54.720001220703097</v>
      </c>
    </row>
    <row r="1829" spans="1:27" x14ac:dyDescent="0.3">
      <c r="A1829" s="33" t="str">
        <f t="shared" si="56"/>
        <v>新生儿</v>
      </c>
      <c r="B1829" s="34" t="str">
        <f t="shared" si="57"/>
        <v>MSMS</v>
      </c>
      <c r="C1829" s="33" t="s">
        <v>33</v>
      </c>
      <c r="D1829" s="33" t="s">
        <v>444</v>
      </c>
      <c r="E1829" s="33" t="s">
        <v>455</v>
      </c>
      <c r="F1829" s="33" t="s">
        <v>474</v>
      </c>
      <c r="G1829" s="33" t="s">
        <v>475</v>
      </c>
      <c r="H1829" s="33" t="s">
        <v>1</v>
      </c>
      <c r="I1829" s="33" t="s">
        <v>47</v>
      </c>
      <c r="J1829" s="33" t="s">
        <v>48</v>
      </c>
      <c r="K1829" s="33" t="s">
        <v>591</v>
      </c>
      <c r="L1829" s="33" t="s">
        <v>39</v>
      </c>
      <c r="M1829" s="33" t="s">
        <v>608</v>
      </c>
      <c r="N1829" s="33">
        <v>0</v>
      </c>
      <c r="Q1829" s="33">
        <v>67.5</v>
      </c>
      <c r="T1829" s="33">
        <v>67.5</v>
      </c>
    </row>
    <row r="1830" spans="1:27" x14ac:dyDescent="0.3">
      <c r="A1830" s="33" t="str">
        <f t="shared" si="56"/>
        <v>新生儿</v>
      </c>
      <c r="B1830" s="34" t="str">
        <f t="shared" si="57"/>
        <v/>
      </c>
      <c r="C1830" s="33" t="s">
        <v>33</v>
      </c>
      <c r="D1830" s="33" t="s">
        <v>444</v>
      </c>
      <c r="E1830" s="33" t="s">
        <v>455</v>
      </c>
      <c r="F1830" s="33" t="s">
        <v>474</v>
      </c>
      <c r="G1830" s="33" t="s">
        <v>475</v>
      </c>
      <c r="H1830" s="33" t="s">
        <v>1</v>
      </c>
      <c r="I1830" s="33" t="s">
        <v>92</v>
      </c>
      <c r="J1830" s="33" t="s">
        <v>92</v>
      </c>
      <c r="K1830" s="33" t="s">
        <v>58</v>
      </c>
      <c r="L1830" s="33" t="s">
        <v>39</v>
      </c>
      <c r="M1830" s="33" t="s">
        <v>609</v>
      </c>
      <c r="P1830" s="33">
        <v>0</v>
      </c>
      <c r="S1830" s="33">
        <v>0.5</v>
      </c>
      <c r="Y1830" s="33">
        <v>0.5</v>
      </c>
      <c r="AA1830" s="33">
        <v>0.5</v>
      </c>
    </row>
    <row r="1831" spans="1:27" x14ac:dyDescent="0.3">
      <c r="A1831" s="33" t="str">
        <f t="shared" si="56"/>
        <v>新生儿</v>
      </c>
      <c r="B1831" s="34" t="str">
        <f t="shared" si="57"/>
        <v/>
      </c>
      <c r="C1831" s="33" t="s">
        <v>33</v>
      </c>
      <c r="D1831" s="33" t="s">
        <v>444</v>
      </c>
      <c r="E1831" s="33" t="s">
        <v>455</v>
      </c>
      <c r="F1831" s="33" t="s">
        <v>474</v>
      </c>
      <c r="G1831" s="33" t="s">
        <v>475</v>
      </c>
      <c r="H1831" s="33" t="s">
        <v>1</v>
      </c>
      <c r="I1831" s="33" t="s">
        <v>233</v>
      </c>
      <c r="J1831" s="33" t="s">
        <v>234</v>
      </c>
      <c r="K1831" s="33" t="s">
        <v>58</v>
      </c>
      <c r="L1831" s="33" t="s">
        <v>39</v>
      </c>
      <c r="M1831" s="33" t="s">
        <v>608</v>
      </c>
      <c r="V1831" s="33">
        <v>29.399999618530298</v>
      </c>
    </row>
    <row r="1832" spans="1:27" x14ac:dyDescent="0.3">
      <c r="A1832" s="33" t="str">
        <f t="shared" si="56"/>
        <v>新生儿</v>
      </c>
      <c r="B1832" s="34" t="str">
        <f t="shared" si="57"/>
        <v/>
      </c>
      <c r="C1832" s="33" t="s">
        <v>33</v>
      </c>
      <c r="D1832" s="33" t="s">
        <v>444</v>
      </c>
      <c r="E1832" s="33" t="s">
        <v>455</v>
      </c>
      <c r="F1832" s="33" t="s">
        <v>474</v>
      </c>
      <c r="G1832" s="33" t="s">
        <v>475</v>
      </c>
      <c r="H1832" s="33" t="s">
        <v>1</v>
      </c>
      <c r="I1832" s="33" t="s">
        <v>95</v>
      </c>
      <c r="J1832" s="33" t="s">
        <v>173</v>
      </c>
      <c r="K1832" s="33" t="s">
        <v>58</v>
      </c>
      <c r="L1832" s="33" t="s">
        <v>39</v>
      </c>
      <c r="M1832" s="33" t="s">
        <v>609</v>
      </c>
      <c r="N1832" s="33">
        <v>8.3999996185302699</v>
      </c>
      <c r="Q1832" s="33">
        <v>12.599999427795399</v>
      </c>
      <c r="T1832" s="33">
        <v>4.1999998092651403</v>
      </c>
    </row>
    <row r="1833" spans="1:27" x14ac:dyDescent="0.3">
      <c r="A1833" s="33" t="str">
        <f t="shared" si="56"/>
        <v>新生儿</v>
      </c>
      <c r="B1833" s="34" t="str">
        <f t="shared" si="57"/>
        <v/>
      </c>
      <c r="C1833" s="33" t="s">
        <v>33</v>
      </c>
      <c r="D1833" s="33" t="s">
        <v>444</v>
      </c>
      <c r="E1833" s="33" t="s">
        <v>455</v>
      </c>
      <c r="F1833" s="33" t="s">
        <v>474</v>
      </c>
      <c r="G1833" s="33" t="s">
        <v>475</v>
      </c>
      <c r="H1833" s="33" t="s">
        <v>1</v>
      </c>
      <c r="I1833" s="33" t="s">
        <v>95</v>
      </c>
      <c r="J1833" s="33" t="s">
        <v>144</v>
      </c>
      <c r="K1833" s="33" t="s">
        <v>58</v>
      </c>
      <c r="L1833" s="33" t="s">
        <v>39</v>
      </c>
      <c r="M1833" s="33" t="s">
        <v>608</v>
      </c>
      <c r="N1833" s="33">
        <v>8.3999996185302699</v>
      </c>
      <c r="Q1833" s="33">
        <v>12.599999427795399</v>
      </c>
      <c r="T1833" s="33">
        <v>4.1999998092651403</v>
      </c>
    </row>
    <row r="1834" spans="1:27" x14ac:dyDescent="0.3">
      <c r="A1834" s="33" t="str">
        <f t="shared" si="56"/>
        <v>新生儿</v>
      </c>
      <c r="B1834" s="34" t="str">
        <f t="shared" si="57"/>
        <v>代谢病诊断</v>
      </c>
      <c r="C1834" s="33" t="s">
        <v>33</v>
      </c>
      <c r="D1834" s="33" t="s">
        <v>444</v>
      </c>
      <c r="E1834" s="33" t="s">
        <v>455</v>
      </c>
      <c r="F1834" s="33" t="s">
        <v>474</v>
      </c>
      <c r="G1834" s="33" t="s">
        <v>475</v>
      </c>
      <c r="H1834" s="33" t="s">
        <v>1</v>
      </c>
      <c r="I1834" s="33" t="s">
        <v>95</v>
      </c>
      <c r="J1834" s="33" t="s">
        <v>96</v>
      </c>
      <c r="K1834" s="33" t="s">
        <v>587</v>
      </c>
      <c r="L1834" s="33" t="s">
        <v>39</v>
      </c>
      <c r="M1834" s="33" t="s">
        <v>609</v>
      </c>
      <c r="N1834" s="33">
        <v>9.5200004577636701</v>
      </c>
      <c r="Q1834" s="33">
        <v>14.280000686645501</v>
      </c>
      <c r="T1834" s="33">
        <v>4.7600002288818404</v>
      </c>
    </row>
    <row r="1835" spans="1:27" x14ac:dyDescent="0.3">
      <c r="A1835" s="33" t="str">
        <f t="shared" si="56"/>
        <v>产前</v>
      </c>
      <c r="B1835" s="34" t="str">
        <f t="shared" si="57"/>
        <v>血清学筛查</v>
      </c>
      <c r="C1835" s="33" t="s">
        <v>33</v>
      </c>
      <c r="D1835" s="33" t="s">
        <v>444</v>
      </c>
      <c r="E1835" s="33" t="s">
        <v>445</v>
      </c>
      <c r="F1835" s="33" t="s">
        <v>446</v>
      </c>
      <c r="G1835" s="33" t="s">
        <v>476</v>
      </c>
      <c r="H1835" s="33" t="s">
        <v>0</v>
      </c>
      <c r="I1835" s="33" t="s">
        <v>79</v>
      </c>
      <c r="J1835" s="33" t="s">
        <v>80</v>
      </c>
      <c r="K1835" s="33" t="s">
        <v>79</v>
      </c>
      <c r="L1835" s="33" t="s">
        <v>39</v>
      </c>
      <c r="M1835" s="33" t="s">
        <v>608</v>
      </c>
      <c r="N1835" s="33">
        <v>35</v>
      </c>
      <c r="P1835" s="33">
        <v>29.1840000152588</v>
      </c>
      <c r="Q1835" s="33">
        <v>52.5</v>
      </c>
      <c r="S1835" s="33">
        <v>58.368000030517599</v>
      </c>
      <c r="T1835" s="33">
        <v>17.5</v>
      </c>
      <c r="V1835" s="33">
        <v>36.4799995422363</v>
      </c>
      <c r="W1835" s="33">
        <v>29.1840000152588</v>
      </c>
      <c r="AA1835" s="33">
        <v>29.1840000152588</v>
      </c>
    </row>
    <row r="1836" spans="1:27" x14ac:dyDescent="0.3">
      <c r="A1836" s="33" t="str">
        <f t="shared" si="56"/>
        <v>产前</v>
      </c>
      <c r="B1836" s="34" t="str">
        <f t="shared" si="57"/>
        <v>血清学筛查</v>
      </c>
      <c r="C1836" s="33" t="s">
        <v>33</v>
      </c>
      <c r="D1836" s="33" t="s">
        <v>444</v>
      </c>
      <c r="E1836" s="33" t="s">
        <v>445</v>
      </c>
      <c r="F1836" s="33" t="s">
        <v>446</v>
      </c>
      <c r="G1836" s="33" t="s">
        <v>476</v>
      </c>
      <c r="H1836" s="33" t="s">
        <v>0</v>
      </c>
      <c r="I1836" s="33" t="s">
        <v>79</v>
      </c>
      <c r="J1836" s="33" t="s">
        <v>102</v>
      </c>
      <c r="K1836" s="33" t="s">
        <v>79</v>
      </c>
      <c r="L1836" s="33" t="s">
        <v>39</v>
      </c>
      <c r="M1836" s="33" t="s">
        <v>608</v>
      </c>
      <c r="N1836" s="33">
        <v>11.039999961853001</v>
      </c>
      <c r="Q1836" s="33">
        <v>16.559999942779498</v>
      </c>
      <c r="T1836" s="33">
        <v>5.5199999809265101</v>
      </c>
    </row>
    <row r="1837" spans="1:27" x14ac:dyDescent="0.3">
      <c r="A1837" s="33" t="str">
        <f t="shared" si="56"/>
        <v>产前</v>
      </c>
      <c r="B1837" s="34" t="str">
        <f t="shared" si="57"/>
        <v>血清学筛查</v>
      </c>
      <c r="C1837" s="33" t="s">
        <v>33</v>
      </c>
      <c r="D1837" s="33" t="s">
        <v>444</v>
      </c>
      <c r="E1837" s="33" t="s">
        <v>445</v>
      </c>
      <c r="F1837" s="33" t="s">
        <v>446</v>
      </c>
      <c r="G1837" s="33" t="s">
        <v>476</v>
      </c>
      <c r="H1837" s="33" t="s">
        <v>0</v>
      </c>
      <c r="I1837" s="33" t="s">
        <v>79</v>
      </c>
      <c r="J1837" s="33" t="s">
        <v>103</v>
      </c>
      <c r="K1837" s="33" t="s">
        <v>79</v>
      </c>
      <c r="L1837" s="33" t="s">
        <v>39</v>
      </c>
      <c r="M1837" s="33" t="s">
        <v>608</v>
      </c>
      <c r="N1837" s="33">
        <v>23.719999313354499</v>
      </c>
      <c r="Q1837" s="33">
        <v>35.579998970031703</v>
      </c>
      <c r="T1837" s="33">
        <v>11.8599996566772</v>
      </c>
    </row>
    <row r="1838" spans="1:27" x14ac:dyDescent="0.3">
      <c r="A1838" s="33" t="str">
        <f t="shared" si="56"/>
        <v>产前</v>
      </c>
      <c r="B1838" s="34" t="str">
        <f t="shared" si="57"/>
        <v>血清学筛查</v>
      </c>
      <c r="C1838" s="33" t="s">
        <v>33</v>
      </c>
      <c r="D1838" s="33" t="s">
        <v>444</v>
      </c>
      <c r="E1838" s="33" t="s">
        <v>445</v>
      </c>
      <c r="F1838" s="33" t="s">
        <v>446</v>
      </c>
      <c r="G1838" s="33" t="s">
        <v>476</v>
      </c>
      <c r="H1838" s="33" t="s">
        <v>0</v>
      </c>
      <c r="I1838" s="33" t="s">
        <v>79</v>
      </c>
      <c r="J1838" s="33" t="s">
        <v>81</v>
      </c>
      <c r="K1838" s="33" t="s">
        <v>79</v>
      </c>
      <c r="L1838" s="33" t="s">
        <v>39</v>
      </c>
      <c r="M1838" s="33" t="s">
        <v>608</v>
      </c>
      <c r="N1838" s="33">
        <v>25</v>
      </c>
      <c r="P1838" s="33">
        <v>23.808000564575199</v>
      </c>
      <c r="Q1838" s="33">
        <v>37.5</v>
      </c>
      <c r="S1838" s="33">
        <v>47.616001129150398</v>
      </c>
      <c r="T1838" s="33">
        <v>12.5</v>
      </c>
      <c r="V1838" s="33">
        <v>29.7600002288818</v>
      </c>
      <c r="W1838" s="33">
        <v>23.808000564575199</v>
      </c>
      <c r="AA1838" s="33">
        <v>23.808000564575199</v>
      </c>
    </row>
    <row r="1839" spans="1:27" x14ac:dyDescent="0.3">
      <c r="A1839" s="33" t="str">
        <f t="shared" si="56"/>
        <v>产前</v>
      </c>
      <c r="B1839" s="34" t="str">
        <f t="shared" si="57"/>
        <v/>
      </c>
      <c r="C1839" s="33" t="s">
        <v>33</v>
      </c>
      <c r="D1839" s="33" t="s">
        <v>444</v>
      </c>
      <c r="E1839" s="33" t="s">
        <v>445</v>
      </c>
      <c r="F1839" s="33" t="s">
        <v>446</v>
      </c>
      <c r="G1839" s="33" t="s">
        <v>476</v>
      </c>
      <c r="H1839" s="33" t="s">
        <v>0</v>
      </c>
      <c r="I1839" s="33" t="s">
        <v>79</v>
      </c>
      <c r="J1839" s="33" t="s">
        <v>82</v>
      </c>
      <c r="K1839" s="33" t="s">
        <v>58</v>
      </c>
      <c r="L1839" s="33" t="s">
        <v>39</v>
      </c>
      <c r="M1839" s="33" t="s">
        <v>608</v>
      </c>
      <c r="P1839" s="33">
        <v>0</v>
      </c>
      <c r="S1839" s="33">
        <v>1</v>
      </c>
      <c r="W1839" s="33">
        <v>1</v>
      </c>
      <c r="AA1839" s="33">
        <v>1</v>
      </c>
    </row>
    <row r="1840" spans="1:27" x14ac:dyDescent="0.3">
      <c r="A1840" s="33" t="str">
        <f t="shared" si="56"/>
        <v>产前</v>
      </c>
      <c r="B1840" s="34" t="str">
        <f t="shared" si="57"/>
        <v>血清学筛查</v>
      </c>
      <c r="C1840" s="33" t="s">
        <v>33</v>
      </c>
      <c r="D1840" s="33" t="s">
        <v>444</v>
      </c>
      <c r="E1840" s="33" t="s">
        <v>445</v>
      </c>
      <c r="F1840" s="33" t="s">
        <v>464</v>
      </c>
      <c r="G1840" s="33" t="s">
        <v>477</v>
      </c>
      <c r="H1840" s="33" t="s">
        <v>0</v>
      </c>
      <c r="I1840" s="33" t="s">
        <v>79</v>
      </c>
      <c r="J1840" s="33" t="s">
        <v>80</v>
      </c>
      <c r="K1840" s="33" t="s">
        <v>79</v>
      </c>
      <c r="L1840" s="33" t="s">
        <v>39</v>
      </c>
      <c r="M1840" s="33" t="s">
        <v>608</v>
      </c>
      <c r="N1840" s="33">
        <v>57.319999694824197</v>
      </c>
      <c r="P1840" s="33">
        <v>26.799999237060501</v>
      </c>
      <c r="Q1840" s="33">
        <v>85.9799995422363</v>
      </c>
      <c r="S1840" s="33">
        <v>50.25</v>
      </c>
      <c r="T1840" s="33">
        <v>28.659999847412099</v>
      </c>
      <c r="V1840" s="33">
        <v>33.599998474121101</v>
      </c>
      <c r="W1840" s="33">
        <v>23.450000762939499</v>
      </c>
      <c r="AA1840" s="33">
        <v>23.450000762939499</v>
      </c>
    </row>
    <row r="1841" spans="1:27" x14ac:dyDescent="0.3">
      <c r="A1841" s="33" t="str">
        <f t="shared" si="56"/>
        <v>产前</v>
      </c>
      <c r="B1841" s="34" t="str">
        <f t="shared" si="57"/>
        <v>血清学筛查</v>
      </c>
      <c r="C1841" s="33" t="s">
        <v>33</v>
      </c>
      <c r="D1841" s="33" t="s">
        <v>444</v>
      </c>
      <c r="E1841" s="33" t="s">
        <v>445</v>
      </c>
      <c r="F1841" s="33" t="s">
        <v>464</v>
      </c>
      <c r="G1841" s="33" t="s">
        <v>477</v>
      </c>
      <c r="H1841" s="33" t="s">
        <v>0</v>
      </c>
      <c r="I1841" s="33" t="s">
        <v>79</v>
      </c>
      <c r="J1841" s="33" t="s">
        <v>81</v>
      </c>
      <c r="K1841" s="33" t="s">
        <v>79</v>
      </c>
      <c r="L1841" s="33" t="s">
        <v>39</v>
      </c>
      <c r="M1841" s="33" t="s">
        <v>608</v>
      </c>
      <c r="P1841" s="33">
        <v>28.799999237060501</v>
      </c>
      <c r="S1841" s="33">
        <v>52.799999237060497</v>
      </c>
      <c r="V1841" s="33">
        <v>15.8400001525879</v>
      </c>
      <c r="W1841" s="33">
        <v>24</v>
      </c>
      <c r="AA1841" s="33">
        <v>24</v>
      </c>
    </row>
    <row r="1842" spans="1:27" x14ac:dyDescent="0.3">
      <c r="A1842" s="33" t="str">
        <f t="shared" si="56"/>
        <v>新生儿</v>
      </c>
      <c r="B1842" s="34" t="str">
        <f t="shared" si="57"/>
        <v>常规新筛</v>
      </c>
      <c r="C1842" s="33" t="s">
        <v>33</v>
      </c>
      <c r="D1842" s="33" t="s">
        <v>444</v>
      </c>
      <c r="E1842" s="33" t="s">
        <v>445</v>
      </c>
      <c r="F1842" s="33" t="s">
        <v>464</v>
      </c>
      <c r="G1842" s="33" t="s">
        <v>477</v>
      </c>
      <c r="H1842" s="33" t="s">
        <v>1</v>
      </c>
      <c r="I1842" s="33" t="s">
        <v>60</v>
      </c>
      <c r="J1842" s="33" t="s">
        <v>87</v>
      </c>
      <c r="K1842" s="33" t="s">
        <v>667</v>
      </c>
      <c r="L1842" s="33" t="s">
        <v>39</v>
      </c>
      <c r="M1842" s="33" t="s">
        <v>608</v>
      </c>
      <c r="N1842" s="33">
        <v>17.280000686645501</v>
      </c>
      <c r="P1842" s="33">
        <v>34.560001373291001</v>
      </c>
      <c r="Q1842" s="33">
        <v>25.920001029968301</v>
      </c>
      <c r="S1842" s="33">
        <v>34.560001373291001</v>
      </c>
      <c r="T1842" s="33">
        <v>8.6400003433227504</v>
      </c>
      <c r="V1842" s="33">
        <v>4.6100001335143999</v>
      </c>
    </row>
    <row r="1843" spans="1:27" x14ac:dyDescent="0.3">
      <c r="A1843" s="33" t="str">
        <f t="shared" si="56"/>
        <v>新生儿</v>
      </c>
      <c r="B1843" s="34" t="str">
        <f t="shared" si="57"/>
        <v>常规新筛</v>
      </c>
      <c r="C1843" s="33" t="s">
        <v>33</v>
      </c>
      <c r="D1843" s="33" t="s">
        <v>444</v>
      </c>
      <c r="E1843" s="33" t="s">
        <v>445</v>
      </c>
      <c r="F1843" s="33" t="s">
        <v>464</v>
      </c>
      <c r="G1843" s="33" t="s">
        <v>477</v>
      </c>
      <c r="H1843" s="33" t="s">
        <v>1</v>
      </c>
      <c r="I1843" s="33" t="s">
        <v>60</v>
      </c>
      <c r="J1843" s="33" t="s">
        <v>88</v>
      </c>
      <c r="K1843" s="33" t="s">
        <v>667</v>
      </c>
      <c r="L1843" s="33" t="s">
        <v>39</v>
      </c>
      <c r="M1843" s="33" t="s">
        <v>608</v>
      </c>
      <c r="N1843" s="33">
        <v>0</v>
      </c>
      <c r="Q1843" s="33">
        <v>14.3999996185303</v>
      </c>
      <c r="T1843" s="33">
        <v>14.3999996185303</v>
      </c>
    </row>
    <row r="1844" spans="1:27" x14ac:dyDescent="0.3">
      <c r="A1844" s="33" t="str">
        <f t="shared" si="56"/>
        <v>新生儿</v>
      </c>
      <c r="B1844" s="34" t="str">
        <f t="shared" si="57"/>
        <v>常规新筛</v>
      </c>
      <c r="C1844" s="33" t="s">
        <v>33</v>
      </c>
      <c r="D1844" s="33" t="s">
        <v>444</v>
      </c>
      <c r="E1844" s="33" t="s">
        <v>445</v>
      </c>
      <c r="F1844" s="33" t="s">
        <v>464</v>
      </c>
      <c r="G1844" s="33" t="s">
        <v>477</v>
      </c>
      <c r="H1844" s="33" t="s">
        <v>1</v>
      </c>
      <c r="I1844" s="33" t="s">
        <v>60</v>
      </c>
      <c r="J1844" s="33" t="s">
        <v>89</v>
      </c>
      <c r="K1844" s="33" t="s">
        <v>667</v>
      </c>
      <c r="L1844" s="33" t="s">
        <v>39</v>
      </c>
      <c r="M1844" s="33" t="s">
        <v>608</v>
      </c>
      <c r="N1844" s="33">
        <v>10.079999923706101</v>
      </c>
      <c r="Q1844" s="33">
        <v>10.079999923706101</v>
      </c>
    </row>
    <row r="1845" spans="1:27" x14ac:dyDescent="0.3">
      <c r="A1845" s="33" t="str">
        <f t="shared" si="56"/>
        <v>新生儿</v>
      </c>
      <c r="B1845" s="34" t="str">
        <f t="shared" si="57"/>
        <v>常规新筛</v>
      </c>
      <c r="C1845" s="33" t="s">
        <v>33</v>
      </c>
      <c r="D1845" s="33" t="s">
        <v>444</v>
      </c>
      <c r="E1845" s="33" t="s">
        <v>445</v>
      </c>
      <c r="F1845" s="33" t="s">
        <v>464</v>
      </c>
      <c r="G1845" s="33" t="s">
        <v>477</v>
      </c>
      <c r="H1845" s="33" t="s">
        <v>1</v>
      </c>
      <c r="I1845" s="33" t="s">
        <v>60</v>
      </c>
      <c r="J1845" s="33" t="s">
        <v>90</v>
      </c>
      <c r="K1845" s="33" t="s">
        <v>667</v>
      </c>
      <c r="L1845" s="33" t="s">
        <v>39</v>
      </c>
      <c r="M1845" s="33" t="s">
        <v>608</v>
      </c>
      <c r="N1845" s="33">
        <v>0</v>
      </c>
      <c r="P1845" s="33">
        <v>0</v>
      </c>
      <c r="Q1845" s="33">
        <v>16.190000534057599</v>
      </c>
      <c r="S1845" s="33">
        <v>24.4799995422363</v>
      </c>
      <c r="T1845" s="33">
        <v>16.190000534057599</v>
      </c>
      <c r="W1845" s="33">
        <v>24.4799995422363</v>
      </c>
      <c r="AA1845" s="33">
        <v>24.4799995422363</v>
      </c>
    </row>
    <row r="1846" spans="1:27" x14ac:dyDescent="0.3">
      <c r="A1846" s="33" t="str">
        <f t="shared" si="56"/>
        <v>产前</v>
      </c>
      <c r="B1846" s="34" t="str">
        <f t="shared" si="57"/>
        <v/>
      </c>
      <c r="C1846" s="33" t="s">
        <v>33</v>
      </c>
      <c r="D1846" s="33" t="s">
        <v>444</v>
      </c>
      <c r="E1846" s="33" t="s">
        <v>445</v>
      </c>
      <c r="F1846" s="33" t="s">
        <v>478</v>
      </c>
      <c r="G1846" s="33" t="s">
        <v>479</v>
      </c>
      <c r="H1846" s="33" t="s">
        <v>0</v>
      </c>
      <c r="I1846" s="33" t="s">
        <v>265</v>
      </c>
      <c r="J1846" s="33" t="s">
        <v>403</v>
      </c>
      <c r="K1846" s="33" t="s">
        <v>58</v>
      </c>
      <c r="L1846" s="33" t="s">
        <v>39</v>
      </c>
      <c r="M1846" s="33" t="s">
        <v>608</v>
      </c>
      <c r="N1846" s="33">
        <v>92.360000610351605</v>
      </c>
      <c r="P1846" s="33">
        <v>26.459999084472699</v>
      </c>
      <c r="Q1846" s="33">
        <v>138.540000915527</v>
      </c>
      <c r="S1846" s="33">
        <v>79.379997253417997</v>
      </c>
      <c r="T1846" s="33">
        <v>46.180000305175803</v>
      </c>
      <c r="V1846" s="33">
        <v>51.150001525878899</v>
      </c>
      <c r="W1846" s="33">
        <v>52.919998168945298</v>
      </c>
      <c r="AA1846" s="33">
        <v>52.919998168945298</v>
      </c>
    </row>
    <row r="1847" spans="1:27" x14ac:dyDescent="0.3">
      <c r="A1847" s="33" t="str">
        <f t="shared" si="56"/>
        <v>产前</v>
      </c>
      <c r="B1847" s="34" t="str">
        <f t="shared" si="57"/>
        <v/>
      </c>
      <c r="C1847" s="33" t="s">
        <v>33</v>
      </c>
      <c r="D1847" s="33" t="s">
        <v>444</v>
      </c>
      <c r="E1847" s="33" t="s">
        <v>445</v>
      </c>
      <c r="F1847" s="33" t="s">
        <v>478</v>
      </c>
      <c r="G1847" s="33" t="s">
        <v>479</v>
      </c>
      <c r="H1847" s="33" t="s">
        <v>0</v>
      </c>
      <c r="I1847" s="33" t="s">
        <v>45</v>
      </c>
      <c r="J1847" s="33" t="s">
        <v>46</v>
      </c>
      <c r="K1847" s="33" t="s">
        <v>58</v>
      </c>
      <c r="L1847" s="33" t="s">
        <v>39</v>
      </c>
      <c r="M1847" s="33" t="s">
        <v>608</v>
      </c>
      <c r="P1847" s="33">
        <v>65.499000549316406</v>
      </c>
      <c r="S1847" s="33">
        <v>166.11000013351401</v>
      </c>
      <c r="W1847" s="33">
        <v>30.699999809265101</v>
      </c>
      <c r="Z1847" s="33">
        <v>69.910999774932904</v>
      </c>
      <c r="AA1847" s="33">
        <v>100.610999584198</v>
      </c>
    </row>
    <row r="1848" spans="1:27" x14ac:dyDescent="0.3">
      <c r="A1848" s="33" t="str">
        <f t="shared" si="56"/>
        <v>仪器设备</v>
      </c>
      <c r="B1848" s="34" t="str">
        <f t="shared" si="57"/>
        <v/>
      </c>
      <c r="C1848" s="33" t="s">
        <v>33</v>
      </c>
      <c r="D1848" s="33" t="s">
        <v>444</v>
      </c>
      <c r="E1848" s="33" t="s">
        <v>445</v>
      </c>
      <c r="F1848" s="33" t="s">
        <v>478</v>
      </c>
      <c r="G1848" s="33" t="s">
        <v>479</v>
      </c>
      <c r="H1848" s="33" t="s">
        <v>0</v>
      </c>
      <c r="I1848" s="33" t="s">
        <v>66</v>
      </c>
      <c r="J1848" s="33" t="s">
        <v>67</v>
      </c>
      <c r="K1848" s="33" t="s">
        <v>58</v>
      </c>
      <c r="L1848" s="33" t="s">
        <v>68</v>
      </c>
      <c r="M1848" s="33" t="s">
        <v>608</v>
      </c>
      <c r="P1848" s="33">
        <v>10.9100002348423</v>
      </c>
      <c r="S1848" s="33">
        <v>10.9100002348423</v>
      </c>
    </row>
    <row r="1849" spans="1:27" x14ac:dyDescent="0.3">
      <c r="A1849" s="33" t="str">
        <f t="shared" si="56"/>
        <v>产前</v>
      </c>
      <c r="B1849" s="34" t="str">
        <f t="shared" si="57"/>
        <v>血清学筛查</v>
      </c>
      <c r="C1849" s="33" t="s">
        <v>33</v>
      </c>
      <c r="D1849" s="33" t="s">
        <v>444</v>
      </c>
      <c r="E1849" s="33" t="s">
        <v>445</v>
      </c>
      <c r="F1849" s="33" t="s">
        <v>478</v>
      </c>
      <c r="G1849" s="33" t="s">
        <v>479</v>
      </c>
      <c r="H1849" s="33" t="s">
        <v>0</v>
      </c>
      <c r="I1849" s="33" t="s">
        <v>79</v>
      </c>
      <c r="J1849" s="33" t="s">
        <v>80</v>
      </c>
      <c r="K1849" s="33" t="s">
        <v>79</v>
      </c>
      <c r="L1849" s="33" t="s">
        <v>39</v>
      </c>
      <c r="M1849" s="33" t="s">
        <v>608</v>
      </c>
      <c r="N1849" s="33">
        <v>121.51999664306599</v>
      </c>
      <c r="Q1849" s="33">
        <v>182.27999496460001</v>
      </c>
      <c r="T1849" s="33">
        <v>60.759998321533203</v>
      </c>
      <c r="V1849" s="33">
        <v>101.379997253418</v>
      </c>
    </row>
    <row r="1850" spans="1:27" x14ac:dyDescent="0.3">
      <c r="A1850" s="33" t="str">
        <f t="shared" ref="A1850:A1913" si="58">IF(L1850="是","仪器设备",H1850)</f>
        <v>产前</v>
      </c>
      <c r="B1850" s="34" t="str">
        <f t="shared" ref="B1850:B1913" si="59">IF(K1850="CMA",K1850&amp;"_"&amp;M1850,K1850)</f>
        <v>血清学筛查</v>
      </c>
      <c r="C1850" s="33" t="s">
        <v>33</v>
      </c>
      <c r="D1850" s="33" t="s">
        <v>444</v>
      </c>
      <c r="E1850" s="33" t="s">
        <v>445</v>
      </c>
      <c r="F1850" s="33" t="s">
        <v>478</v>
      </c>
      <c r="G1850" s="33" t="s">
        <v>479</v>
      </c>
      <c r="H1850" s="33" t="s">
        <v>0</v>
      </c>
      <c r="I1850" s="33" t="s">
        <v>79</v>
      </c>
      <c r="J1850" s="33" t="s">
        <v>102</v>
      </c>
      <c r="K1850" s="33" t="s">
        <v>79</v>
      </c>
      <c r="L1850" s="33" t="s">
        <v>39</v>
      </c>
      <c r="M1850" s="33" t="s">
        <v>608</v>
      </c>
      <c r="N1850" s="33">
        <v>53.159999847412102</v>
      </c>
      <c r="P1850" s="33">
        <v>72</v>
      </c>
      <c r="Q1850" s="33">
        <v>79.739999771118207</v>
      </c>
      <c r="S1850" s="33">
        <v>120</v>
      </c>
      <c r="T1850" s="33">
        <v>26.579999923706101</v>
      </c>
      <c r="Z1850" s="33">
        <v>48</v>
      </c>
      <c r="AA1850" s="33">
        <v>48</v>
      </c>
    </row>
    <row r="1851" spans="1:27" x14ac:dyDescent="0.3">
      <c r="A1851" s="33" t="str">
        <f t="shared" si="58"/>
        <v>产前</v>
      </c>
      <c r="B1851" s="34" t="str">
        <f t="shared" si="59"/>
        <v>血清学筛查</v>
      </c>
      <c r="C1851" s="33" t="s">
        <v>33</v>
      </c>
      <c r="D1851" s="33" t="s">
        <v>444</v>
      </c>
      <c r="E1851" s="33" t="s">
        <v>445</v>
      </c>
      <c r="F1851" s="33" t="s">
        <v>478</v>
      </c>
      <c r="G1851" s="33" t="s">
        <v>479</v>
      </c>
      <c r="H1851" s="33" t="s">
        <v>0</v>
      </c>
      <c r="I1851" s="33" t="s">
        <v>79</v>
      </c>
      <c r="J1851" s="33" t="s">
        <v>103</v>
      </c>
      <c r="K1851" s="33" t="s">
        <v>79</v>
      </c>
      <c r="L1851" s="33" t="s">
        <v>39</v>
      </c>
      <c r="M1851" s="33" t="s">
        <v>608</v>
      </c>
      <c r="N1851" s="33">
        <v>81.379997253417997</v>
      </c>
      <c r="P1851" s="33">
        <v>0</v>
      </c>
      <c r="Q1851" s="33">
        <v>122.069995880127</v>
      </c>
      <c r="S1851" s="33">
        <v>74</v>
      </c>
      <c r="T1851" s="33">
        <v>40.689998626708999</v>
      </c>
      <c r="V1851" s="33">
        <v>108</v>
      </c>
      <c r="Z1851" s="33">
        <v>74</v>
      </c>
      <c r="AA1851" s="33">
        <v>74</v>
      </c>
    </row>
    <row r="1852" spans="1:27" x14ac:dyDescent="0.3">
      <c r="A1852" s="33" t="str">
        <f t="shared" si="58"/>
        <v>产前</v>
      </c>
      <c r="B1852" s="34" t="str">
        <f t="shared" si="59"/>
        <v>血清学筛查</v>
      </c>
      <c r="C1852" s="33" t="s">
        <v>33</v>
      </c>
      <c r="D1852" s="33" t="s">
        <v>444</v>
      </c>
      <c r="E1852" s="33" t="s">
        <v>445</v>
      </c>
      <c r="F1852" s="33" t="s">
        <v>478</v>
      </c>
      <c r="G1852" s="33" t="s">
        <v>479</v>
      </c>
      <c r="H1852" s="33" t="s">
        <v>0</v>
      </c>
      <c r="I1852" s="33" t="s">
        <v>79</v>
      </c>
      <c r="J1852" s="33" t="s">
        <v>81</v>
      </c>
      <c r="K1852" s="33" t="s">
        <v>79</v>
      </c>
      <c r="L1852" s="33" t="s">
        <v>39</v>
      </c>
      <c r="M1852" s="33" t="s">
        <v>608</v>
      </c>
      <c r="N1852" s="33">
        <v>26.600000381469702</v>
      </c>
      <c r="Q1852" s="33">
        <v>39.900000572204597</v>
      </c>
      <c r="T1852" s="33">
        <v>13.300000190734901</v>
      </c>
    </row>
    <row r="1853" spans="1:27" x14ac:dyDescent="0.3">
      <c r="A1853" s="33" t="str">
        <f t="shared" si="58"/>
        <v>产前</v>
      </c>
      <c r="B1853" s="34" t="str">
        <f t="shared" si="59"/>
        <v/>
      </c>
      <c r="C1853" s="33" t="s">
        <v>33</v>
      </c>
      <c r="D1853" s="33" t="s">
        <v>444</v>
      </c>
      <c r="E1853" s="33" t="s">
        <v>445</v>
      </c>
      <c r="F1853" s="33" t="s">
        <v>478</v>
      </c>
      <c r="G1853" s="33" t="s">
        <v>479</v>
      </c>
      <c r="H1853" s="33" t="s">
        <v>0</v>
      </c>
      <c r="I1853" s="33" t="s">
        <v>79</v>
      </c>
      <c r="J1853" s="33" t="s">
        <v>104</v>
      </c>
      <c r="K1853" s="33" t="s">
        <v>58</v>
      </c>
      <c r="L1853" s="33" t="s">
        <v>39</v>
      </c>
      <c r="M1853" s="33" t="s">
        <v>608</v>
      </c>
      <c r="P1853" s="33">
        <v>2.5</v>
      </c>
      <c r="S1853" s="33">
        <v>5</v>
      </c>
      <c r="Z1853" s="33">
        <v>2.5</v>
      </c>
      <c r="AA1853" s="33">
        <v>2.5</v>
      </c>
    </row>
    <row r="1854" spans="1:27" x14ac:dyDescent="0.3">
      <c r="A1854" s="33" t="str">
        <f t="shared" si="58"/>
        <v>产前</v>
      </c>
      <c r="B1854" s="34" t="str">
        <f t="shared" si="59"/>
        <v/>
      </c>
      <c r="C1854" s="33" t="s">
        <v>33</v>
      </c>
      <c r="D1854" s="33" t="s">
        <v>444</v>
      </c>
      <c r="E1854" s="33" t="s">
        <v>445</v>
      </c>
      <c r="F1854" s="33" t="s">
        <v>478</v>
      </c>
      <c r="G1854" s="33" t="s">
        <v>479</v>
      </c>
      <c r="H1854" s="33" t="s">
        <v>0</v>
      </c>
      <c r="I1854" s="33" t="s">
        <v>37</v>
      </c>
      <c r="J1854" s="33" t="s">
        <v>119</v>
      </c>
      <c r="K1854" s="33" t="s">
        <v>58</v>
      </c>
      <c r="L1854" s="33" t="s">
        <v>39</v>
      </c>
      <c r="M1854" s="33" t="s">
        <v>609</v>
      </c>
      <c r="N1854" s="33">
        <v>81.599998474121094</v>
      </c>
      <c r="Q1854" s="33">
        <v>122.399997711182</v>
      </c>
      <c r="T1854" s="33">
        <v>40.799999237060497</v>
      </c>
    </row>
    <row r="1855" spans="1:27" x14ac:dyDescent="0.3">
      <c r="A1855" s="33" t="str">
        <f t="shared" si="58"/>
        <v>产前</v>
      </c>
      <c r="B1855" s="34" t="str">
        <f t="shared" si="59"/>
        <v/>
      </c>
      <c r="C1855" s="33" t="s">
        <v>33</v>
      </c>
      <c r="D1855" s="33" t="s">
        <v>444</v>
      </c>
      <c r="E1855" s="33" t="s">
        <v>445</v>
      </c>
      <c r="F1855" s="33" t="s">
        <v>478</v>
      </c>
      <c r="G1855" s="33" t="s">
        <v>479</v>
      </c>
      <c r="H1855" s="33" t="s">
        <v>0</v>
      </c>
      <c r="I1855" s="33" t="s">
        <v>37</v>
      </c>
      <c r="J1855" s="33" t="s">
        <v>134</v>
      </c>
      <c r="K1855" s="33" t="s">
        <v>58</v>
      </c>
      <c r="L1855" s="33" t="s">
        <v>39</v>
      </c>
      <c r="M1855" s="33" t="s">
        <v>609</v>
      </c>
      <c r="P1855" s="33">
        <v>0</v>
      </c>
      <c r="S1855" s="33">
        <v>7</v>
      </c>
      <c r="X1855" s="33">
        <v>7</v>
      </c>
      <c r="AA1855" s="33">
        <v>7</v>
      </c>
    </row>
    <row r="1856" spans="1:27" x14ac:dyDescent="0.3">
      <c r="A1856" s="33" t="str">
        <f t="shared" si="58"/>
        <v>新生儿</v>
      </c>
      <c r="B1856" s="34" t="str">
        <f t="shared" si="59"/>
        <v>常规新筛</v>
      </c>
      <c r="C1856" s="33" t="s">
        <v>33</v>
      </c>
      <c r="D1856" s="33" t="s">
        <v>444</v>
      </c>
      <c r="E1856" s="33" t="s">
        <v>445</v>
      </c>
      <c r="F1856" s="33" t="s">
        <v>478</v>
      </c>
      <c r="G1856" s="33" t="s">
        <v>479</v>
      </c>
      <c r="H1856" s="33" t="s">
        <v>1</v>
      </c>
      <c r="I1856" s="33" t="s">
        <v>60</v>
      </c>
      <c r="J1856" s="33" t="s">
        <v>87</v>
      </c>
      <c r="K1856" s="33" t="s">
        <v>667</v>
      </c>
      <c r="L1856" s="33" t="s">
        <v>39</v>
      </c>
      <c r="M1856" s="33" t="s">
        <v>608</v>
      </c>
      <c r="N1856" s="33">
        <v>90.019996643066406</v>
      </c>
      <c r="P1856" s="33">
        <v>0</v>
      </c>
      <c r="Q1856" s="33">
        <v>135.02999496460001</v>
      </c>
      <c r="S1856" s="33">
        <v>161.27999877929699</v>
      </c>
      <c r="T1856" s="33">
        <v>45.009998321533203</v>
      </c>
      <c r="V1856" s="33">
        <v>155.52000427246099</v>
      </c>
      <c r="Z1856" s="33">
        <v>161.27999877929699</v>
      </c>
      <c r="AA1856" s="33">
        <v>161.27999877929699</v>
      </c>
    </row>
    <row r="1857" spans="1:27" x14ac:dyDescent="0.3">
      <c r="A1857" s="33" t="str">
        <f t="shared" si="58"/>
        <v>新生儿</v>
      </c>
      <c r="B1857" s="34" t="str">
        <f t="shared" si="59"/>
        <v>常规新筛</v>
      </c>
      <c r="C1857" s="33" t="s">
        <v>33</v>
      </c>
      <c r="D1857" s="33" t="s">
        <v>444</v>
      </c>
      <c r="E1857" s="33" t="s">
        <v>445</v>
      </c>
      <c r="F1857" s="33" t="s">
        <v>478</v>
      </c>
      <c r="G1857" s="33" t="s">
        <v>479</v>
      </c>
      <c r="H1857" s="33" t="s">
        <v>1</v>
      </c>
      <c r="I1857" s="33" t="s">
        <v>60</v>
      </c>
      <c r="J1857" s="33" t="s">
        <v>88</v>
      </c>
      <c r="K1857" s="33" t="s">
        <v>667</v>
      </c>
      <c r="L1857" s="33" t="s">
        <v>39</v>
      </c>
      <c r="M1857" s="33" t="s">
        <v>608</v>
      </c>
      <c r="N1857" s="33">
        <v>38.400001525878899</v>
      </c>
      <c r="P1857" s="33">
        <v>0</v>
      </c>
      <c r="Q1857" s="33">
        <v>57.600002288818402</v>
      </c>
      <c r="S1857" s="33">
        <v>69.120002746582003</v>
      </c>
      <c r="T1857" s="33">
        <v>19.200000762939499</v>
      </c>
      <c r="V1857" s="33">
        <v>66.360000610351605</v>
      </c>
      <c r="Z1857" s="33">
        <v>69.120002746582003</v>
      </c>
      <c r="AA1857" s="33">
        <v>69.120002746582003</v>
      </c>
    </row>
    <row r="1858" spans="1:27" x14ac:dyDescent="0.3">
      <c r="A1858" s="33" t="str">
        <f t="shared" si="58"/>
        <v>新生儿</v>
      </c>
      <c r="B1858" s="34" t="str">
        <f t="shared" si="59"/>
        <v>常规新筛</v>
      </c>
      <c r="C1858" s="33" t="s">
        <v>33</v>
      </c>
      <c r="D1858" s="33" t="s">
        <v>444</v>
      </c>
      <c r="E1858" s="33" t="s">
        <v>445</v>
      </c>
      <c r="F1858" s="33" t="s">
        <v>478</v>
      </c>
      <c r="G1858" s="33" t="s">
        <v>479</v>
      </c>
      <c r="H1858" s="33" t="s">
        <v>1</v>
      </c>
      <c r="I1858" s="33" t="s">
        <v>60</v>
      </c>
      <c r="J1858" s="33" t="s">
        <v>89</v>
      </c>
      <c r="K1858" s="33" t="s">
        <v>667</v>
      </c>
      <c r="L1858" s="33" t="s">
        <v>39</v>
      </c>
      <c r="M1858" s="33" t="s">
        <v>608</v>
      </c>
      <c r="N1858" s="33">
        <v>20</v>
      </c>
      <c r="Q1858" s="33">
        <v>30</v>
      </c>
      <c r="T1858" s="33">
        <v>10</v>
      </c>
      <c r="V1858" s="33">
        <v>34.560001373291001</v>
      </c>
    </row>
    <row r="1859" spans="1:27" x14ac:dyDescent="0.3">
      <c r="A1859" s="33" t="str">
        <f t="shared" si="58"/>
        <v>新生儿</v>
      </c>
      <c r="B1859" s="34" t="str">
        <f t="shared" si="59"/>
        <v>常规新筛</v>
      </c>
      <c r="C1859" s="33" t="s">
        <v>33</v>
      </c>
      <c r="D1859" s="33" t="s">
        <v>444</v>
      </c>
      <c r="E1859" s="33" t="s">
        <v>445</v>
      </c>
      <c r="F1859" s="33" t="s">
        <v>478</v>
      </c>
      <c r="G1859" s="33" t="s">
        <v>479</v>
      </c>
      <c r="H1859" s="33" t="s">
        <v>1</v>
      </c>
      <c r="I1859" s="33" t="s">
        <v>60</v>
      </c>
      <c r="J1859" s="33" t="s">
        <v>90</v>
      </c>
      <c r="K1859" s="33" t="s">
        <v>667</v>
      </c>
      <c r="L1859" s="33" t="s">
        <v>39</v>
      </c>
      <c r="M1859" s="33" t="s">
        <v>608</v>
      </c>
      <c r="N1859" s="33">
        <v>63.340000152587898</v>
      </c>
      <c r="P1859" s="33">
        <v>0</v>
      </c>
      <c r="Q1859" s="33">
        <v>95.010000228881793</v>
      </c>
      <c r="S1859" s="33">
        <v>115.199996948242</v>
      </c>
      <c r="T1859" s="33">
        <v>31.670000076293899</v>
      </c>
      <c r="V1859" s="33">
        <v>109.44000244140599</v>
      </c>
      <c r="Z1859" s="33">
        <v>115.199996948242</v>
      </c>
      <c r="AA1859" s="33">
        <v>115.199996948242</v>
      </c>
    </row>
    <row r="1860" spans="1:27" x14ac:dyDescent="0.3">
      <c r="A1860" s="33" t="str">
        <f t="shared" si="58"/>
        <v>新生儿</v>
      </c>
      <c r="B1860" s="34" t="str">
        <f t="shared" si="59"/>
        <v/>
      </c>
      <c r="C1860" s="33" t="s">
        <v>33</v>
      </c>
      <c r="D1860" s="33" t="s">
        <v>444</v>
      </c>
      <c r="E1860" s="33" t="s">
        <v>445</v>
      </c>
      <c r="F1860" s="33" t="s">
        <v>478</v>
      </c>
      <c r="G1860" s="33" t="s">
        <v>479</v>
      </c>
      <c r="H1860" s="33" t="s">
        <v>1</v>
      </c>
      <c r="I1860" s="33" t="s">
        <v>60</v>
      </c>
      <c r="J1860" s="33" t="s">
        <v>61</v>
      </c>
      <c r="K1860" s="33" t="s">
        <v>58</v>
      </c>
      <c r="L1860" s="33" t="s">
        <v>39</v>
      </c>
      <c r="M1860" s="33" t="s">
        <v>608</v>
      </c>
      <c r="P1860" s="33">
        <v>9.9619998931884801</v>
      </c>
      <c r="S1860" s="33">
        <v>29.884999275207502</v>
      </c>
      <c r="Y1860" s="33">
        <v>19.922999382019</v>
      </c>
      <c r="AA1860" s="33">
        <v>19.922999382019</v>
      </c>
    </row>
    <row r="1861" spans="1:27" x14ac:dyDescent="0.3">
      <c r="A1861" s="33" t="str">
        <f t="shared" si="58"/>
        <v>新生儿</v>
      </c>
      <c r="B1861" s="34" t="str">
        <f t="shared" si="59"/>
        <v>MSMS</v>
      </c>
      <c r="C1861" s="33" t="s">
        <v>33</v>
      </c>
      <c r="D1861" s="33" t="s">
        <v>444</v>
      </c>
      <c r="E1861" s="33" t="s">
        <v>445</v>
      </c>
      <c r="F1861" s="33" t="s">
        <v>478</v>
      </c>
      <c r="G1861" s="33" t="s">
        <v>479</v>
      </c>
      <c r="H1861" s="33" t="s">
        <v>1</v>
      </c>
      <c r="I1861" s="33" t="s">
        <v>47</v>
      </c>
      <c r="J1861" s="33" t="s">
        <v>48</v>
      </c>
      <c r="K1861" s="33" t="s">
        <v>591</v>
      </c>
      <c r="L1861" s="33" t="s">
        <v>39</v>
      </c>
      <c r="M1861" s="33" t="s">
        <v>608</v>
      </c>
      <c r="N1861" s="33">
        <v>373.44000244140602</v>
      </c>
      <c r="P1861" s="33">
        <v>0</v>
      </c>
      <c r="Q1861" s="33">
        <v>560.16000366210903</v>
      </c>
      <c r="S1861" s="33">
        <v>816</v>
      </c>
      <c r="T1861" s="33">
        <v>186.72000122070301</v>
      </c>
      <c r="V1861" s="33">
        <v>537.59997558593795</v>
      </c>
      <c r="Z1861" s="33">
        <v>816</v>
      </c>
      <c r="AA1861" s="33">
        <v>816</v>
      </c>
    </row>
    <row r="1862" spans="1:27" x14ac:dyDescent="0.3">
      <c r="A1862" s="33" t="str">
        <f t="shared" si="58"/>
        <v>新生儿</v>
      </c>
      <c r="B1862" s="34" t="str">
        <f t="shared" si="59"/>
        <v/>
      </c>
      <c r="C1862" s="33" t="s">
        <v>33</v>
      </c>
      <c r="D1862" s="33" t="s">
        <v>444</v>
      </c>
      <c r="E1862" s="33" t="s">
        <v>445</v>
      </c>
      <c r="F1862" s="33" t="s">
        <v>478</v>
      </c>
      <c r="G1862" s="33" t="s">
        <v>479</v>
      </c>
      <c r="H1862" s="33" t="s">
        <v>1</v>
      </c>
      <c r="I1862" s="33" t="s">
        <v>95</v>
      </c>
      <c r="J1862" s="33" t="s">
        <v>144</v>
      </c>
      <c r="K1862" s="33" t="s">
        <v>58</v>
      </c>
      <c r="L1862" s="33" t="s">
        <v>39</v>
      </c>
      <c r="M1862" s="33" t="s">
        <v>609</v>
      </c>
      <c r="P1862" s="33">
        <v>0</v>
      </c>
      <c r="S1862" s="33">
        <v>11.0600000023842</v>
      </c>
      <c r="X1862" s="33">
        <v>11.0600000023842</v>
      </c>
      <c r="AA1862" s="33">
        <v>11.0600000023842</v>
      </c>
    </row>
    <row r="1863" spans="1:27" x14ac:dyDescent="0.3">
      <c r="A1863" s="33" t="str">
        <f t="shared" si="58"/>
        <v>新生儿</v>
      </c>
      <c r="B1863" s="34" t="str">
        <f t="shared" si="59"/>
        <v>MSMS</v>
      </c>
      <c r="C1863" s="33" t="s">
        <v>33</v>
      </c>
      <c r="D1863" s="33" t="s">
        <v>444</v>
      </c>
      <c r="E1863" s="33" t="s">
        <v>480</v>
      </c>
      <c r="F1863" s="33" t="s">
        <v>671</v>
      </c>
      <c r="G1863" s="33" t="s">
        <v>672</v>
      </c>
      <c r="H1863" s="33" t="s">
        <v>1</v>
      </c>
      <c r="I1863" s="33" t="s">
        <v>47</v>
      </c>
      <c r="J1863" s="33" t="s">
        <v>48</v>
      </c>
      <c r="K1863" s="33" t="s">
        <v>591</v>
      </c>
      <c r="L1863" s="33" t="s">
        <v>39</v>
      </c>
      <c r="M1863" s="33" t="s">
        <v>608</v>
      </c>
      <c r="P1863" s="33">
        <v>0</v>
      </c>
      <c r="S1863" s="33">
        <v>35.405998229980497</v>
      </c>
      <c r="Y1863" s="33">
        <v>35.405998229980497</v>
      </c>
      <c r="AA1863" s="33">
        <v>35.405998229980497</v>
      </c>
    </row>
    <row r="1864" spans="1:27" x14ac:dyDescent="0.3">
      <c r="A1864" s="33" t="str">
        <f t="shared" si="58"/>
        <v>新生儿</v>
      </c>
      <c r="B1864" s="34" t="str">
        <f t="shared" si="59"/>
        <v/>
      </c>
      <c r="C1864" s="33" t="s">
        <v>33</v>
      </c>
      <c r="D1864" s="33" t="s">
        <v>444</v>
      </c>
      <c r="E1864" s="33" t="s">
        <v>480</v>
      </c>
      <c r="F1864" s="33" t="s">
        <v>481</v>
      </c>
      <c r="G1864" s="33" t="s">
        <v>482</v>
      </c>
      <c r="H1864" s="33" t="s">
        <v>1</v>
      </c>
      <c r="I1864" s="33" t="s">
        <v>60</v>
      </c>
      <c r="J1864" s="33" t="s">
        <v>61</v>
      </c>
      <c r="K1864" s="33" t="s">
        <v>58</v>
      </c>
      <c r="L1864" s="33" t="s">
        <v>39</v>
      </c>
      <c r="M1864" s="33" t="s">
        <v>608</v>
      </c>
      <c r="P1864" s="33">
        <v>10.9899997711182</v>
      </c>
      <c r="S1864" s="33">
        <v>10.9899997711182</v>
      </c>
    </row>
    <row r="1865" spans="1:27" x14ac:dyDescent="0.3">
      <c r="A1865" s="33" t="str">
        <f t="shared" si="58"/>
        <v>仪器设备</v>
      </c>
      <c r="B1865" s="34" t="str">
        <f t="shared" si="59"/>
        <v>1235+DX6000</v>
      </c>
      <c r="C1865" s="33" t="s">
        <v>33</v>
      </c>
      <c r="D1865" s="33" t="s">
        <v>444</v>
      </c>
      <c r="E1865" s="33" t="s">
        <v>445</v>
      </c>
      <c r="F1865" s="33" t="s">
        <v>451</v>
      </c>
      <c r="G1865" s="33" t="s">
        <v>625</v>
      </c>
      <c r="H1865" s="33" t="s">
        <v>0</v>
      </c>
      <c r="I1865" s="33" t="s">
        <v>79</v>
      </c>
      <c r="J1865" s="33" t="s">
        <v>466</v>
      </c>
      <c r="K1865" s="33" t="s">
        <v>614</v>
      </c>
      <c r="L1865" s="33" t="s">
        <v>68</v>
      </c>
      <c r="M1865" s="33" t="s">
        <v>608</v>
      </c>
      <c r="P1865" s="33">
        <v>0</v>
      </c>
      <c r="S1865" s="33">
        <v>940</v>
      </c>
      <c r="Y1865" s="33">
        <v>940</v>
      </c>
      <c r="AA1865" s="33">
        <v>940</v>
      </c>
    </row>
    <row r="1866" spans="1:27" x14ac:dyDescent="0.3">
      <c r="A1866" s="33" t="str">
        <f t="shared" si="58"/>
        <v>产前</v>
      </c>
      <c r="B1866" s="34" t="str">
        <f t="shared" si="59"/>
        <v/>
      </c>
      <c r="C1866" s="33" t="s">
        <v>33</v>
      </c>
      <c r="D1866" s="33" t="s">
        <v>444</v>
      </c>
      <c r="E1866" s="33" t="s">
        <v>445</v>
      </c>
      <c r="F1866" s="33" t="s">
        <v>483</v>
      </c>
      <c r="G1866" s="33" t="s">
        <v>484</v>
      </c>
      <c r="H1866" s="33" t="s">
        <v>0</v>
      </c>
      <c r="I1866" s="33" t="s">
        <v>45</v>
      </c>
      <c r="J1866" s="33" t="s">
        <v>46</v>
      </c>
      <c r="K1866" s="33" t="s">
        <v>58</v>
      </c>
      <c r="L1866" s="33" t="s">
        <v>39</v>
      </c>
      <c r="M1866" s="33" t="s">
        <v>608</v>
      </c>
      <c r="P1866" s="33">
        <v>3.8099999427795401</v>
      </c>
      <c r="S1866" s="33">
        <v>7.3150000572204599</v>
      </c>
      <c r="Y1866" s="33">
        <v>3.5050001144409202</v>
      </c>
      <c r="AA1866" s="33">
        <v>3.5050001144409202</v>
      </c>
    </row>
    <row r="1867" spans="1:27" x14ac:dyDescent="0.3">
      <c r="A1867" s="33" t="str">
        <f t="shared" si="58"/>
        <v>产前</v>
      </c>
      <c r="B1867" s="34" t="str">
        <f t="shared" si="59"/>
        <v>血清学筛查</v>
      </c>
      <c r="C1867" s="33" t="s">
        <v>33</v>
      </c>
      <c r="D1867" s="33" t="s">
        <v>444</v>
      </c>
      <c r="E1867" s="33" t="s">
        <v>445</v>
      </c>
      <c r="F1867" s="33" t="s">
        <v>483</v>
      </c>
      <c r="G1867" s="33" t="s">
        <v>484</v>
      </c>
      <c r="H1867" s="33" t="s">
        <v>0</v>
      </c>
      <c r="I1867" s="33" t="s">
        <v>79</v>
      </c>
      <c r="J1867" s="33" t="s">
        <v>80</v>
      </c>
      <c r="K1867" s="33" t="s">
        <v>79</v>
      </c>
      <c r="L1867" s="33" t="s">
        <v>39</v>
      </c>
      <c r="M1867" s="33" t="s">
        <v>608</v>
      </c>
      <c r="N1867" s="33">
        <v>42</v>
      </c>
      <c r="P1867" s="33">
        <v>52.8549995422363</v>
      </c>
      <c r="Q1867" s="33">
        <v>63</v>
      </c>
      <c r="S1867" s="33">
        <v>52.8549995422363</v>
      </c>
      <c r="T1867" s="33">
        <v>21</v>
      </c>
    </row>
    <row r="1868" spans="1:27" x14ac:dyDescent="0.3">
      <c r="A1868" s="33" t="str">
        <f t="shared" si="58"/>
        <v>产前</v>
      </c>
      <c r="B1868" s="34" t="str">
        <f t="shared" si="59"/>
        <v>血清学筛查</v>
      </c>
      <c r="C1868" s="33" t="s">
        <v>33</v>
      </c>
      <c r="D1868" s="33" t="s">
        <v>444</v>
      </c>
      <c r="E1868" s="33" t="s">
        <v>445</v>
      </c>
      <c r="F1868" s="33" t="s">
        <v>483</v>
      </c>
      <c r="G1868" s="33" t="s">
        <v>484</v>
      </c>
      <c r="H1868" s="33" t="s">
        <v>0</v>
      </c>
      <c r="I1868" s="33" t="s">
        <v>79</v>
      </c>
      <c r="J1868" s="33" t="s">
        <v>102</v>
      </c>
      <c r="K1868" s="33" t="s">
        <v>79</v>
      </c>
      <c r="L1868" s="33" t="s">
        <v>39</v>
      </c>
      <c r="M1868" s="33" t="s">
        <v>608</v>
      </c>
      <c r="N1868" s="33">
        <v>15</v>
      </c>
      <c r="Q1868" s="33">
        <v>22.5</v>
      </c>
      <c r="T1868" s="33">
        <v>7.5</v>
      </c>
    </row>
    <row r="1869" spans="1:27" x14ac:dyDescent="0.3">
      <c r="A1869" s="33" t="str">
        <f t="shared" si="58"/>
        <v>产前</v>
      </c>
      <c r="B1869" s="34" t="str">
        <f t="shared" si="59"/>
        <v>血清学筛查</v>
      </c>
      <c r="C1869" s="33" t="s">
        <v>33</v>
      </c>
      <c r="D1869" s="33" t="s">
        <v>444</v>
      </c>
      <c r="E1869" s="33" t="s">
        <v>445</v>
      </c>
      <c r="F1869" s="33" t="s">
        <v>483</v>
      </c>
      <c r="G1869" s="33" t="s">
        <v>484</v>
      </c>
      <c r="H1869" s="33" t="s">
        <v>0</v>
      </c>
      <c r="I1869" s="33" t="s">
        <v>79</v>
      </c>
      <c r="J1869" s="33" t="s">
        <v>103</v>
      </c>
      <c r="K1869" s="33" t="s">
        <v>79</v>
      </c>
      <c r="L1869" s="33" t="s">
        <v>39</v>
      </c>
      <c r="M1869" s="33" t="s">
        <v>608</v>
      </c>
      <c r="N1869" s="33">
        <v>23.399999618530298</v>
      </c>
      <c r="Q1869" s="33">
        <v>35.099999427795403</v>
      </c>
      <c r="T1869" s="33">
        <v>11.699999809265099</v>
      </c>
    </row>
    <row r="1870" spans="1:27" x14ac:dyDescent="0.3">
      <c r="A1870" s="33" t="str">
        <f t="shared" si="58"/>
        <v>产前</v>
      </c>
      <c r="B1870" s="34" t="str">
        <f t="shared" si="59"/>
        <v/>
      </c>
      <c r="C1870" s="33" t="s">
        <v>33</v>
      </c>
      <c r="D1870" s="33" t="s">
        <v>444</v>
      </c>
      <c r="E1870" s="33" t="s">
        <v>445</v>
      </c>
      <c r="F1870" s="33" t="s">
        <v>483</v>
      </c>
      <c r="G1870" s="33" t="s">
        <v>484</v>
      </c>
      <c r="H1870" s="33" t="s">
        <v>0</v>
      </c>
      <c r="I1870" s="33" t="s">
        <v>79</v>
      </c>
      <c r="J1870" s="33" t="s">
        <v>82</v>
      </c>
      <c r="K1870" s="33" t="s">
        <v>58</v>
      </c>
      <c r="L1870" s="33" t="s">
        <v>39</v>
      </c>
      <c r="M1870" s="33" t="s">
        <v>608</v>
      </c>
      <c r="P1870" s="33">
        <v>0</v>
      </c>
      <c r="S1870" s="33">
        <v>0.92000001668930098</v>
      </c>
      <c r="Y1870" s="33">
        <v>0.92000001668930098</v>
      </c>
      <c r="AA1870" s="33">
        <v>0.92000001668930098</v>
      </c>
    </row>
    <row r="1871" spans="1:27" x14ac:dyDescent="0.3">
      <c r="A1871" s="33" t="str">
        <f t="shared" si="58"/>
        <v>产前</v>
      </c>
      <c r="B1871" s="34" t="str">
        <f t="shared" si="59"/>
        <v>NIPT</v>
      </c>
      <c r="C1871" s="33" t="s">
        <v>33</v>
      </c>
      <c r="D1871" s="33" t="s">
        <v>444</v>
      </c>
      <c r="E1871" s="33" t="s">
        <v>445</v>
      </c>
      <c r="F1871" s="33" t="s">
        <v>483</v>
      </c>
      <c r="G1871" s="33" t="s">
        <v>485</v>
      </c>
      <c r="H1871" s="33" t="s">
        <v>0</v>
      </c>
      <c r="I1871" s="33" t="s">
        <v>78</v>
      </c>
      <c r="J1871" s="33" t="s">
        <v>78</v>
      </c>
      <c r="K1871" s="33" t="s">
        <v>78</v>
      </c>
      <c r="L1871" s="33" t="s">
        <v>39</v>
      </c>
      <c r="M1871" s="33" t="s">
        <v>609</v>
      </c>
      <c r="P1871" s="33">
        <v>257.40000915527298</v>
      </c>
      <c r="S1871" s="33">
        <v>372.00000762939499</v>
      </c>
      <c r="Y1871" s="33">
        <v>114.59999847412099</v>
      </c>
      <c r="AA1871" s="33">
        <v>114.59999847412099</v>
      </c>
    </row>
    <row r="1872" spans="1:27" x14ac:dyDescent="0.3">
      <c r="A1872" s="33" t="str">
        <f t="shared" si="58"/>
        <v>产前</v>
      </c>
      <c r="B1872" s="34" t="str">
        <f t="shared" si="59"/>
        <v>NIPT</v>
      </c>
      <c r="C1872" s="33" t="s">
        <v>33</v>
      </c>
      <c r="D1872" s="33" t="s">
        <v>444</v>
      </c>
      <c r="E1872" s="33" t="s">
        <v>445</v>
      </c>
      <c r="F1872" s="33" t="s">
        <v>483</v>
      </c>
      <c r="G1872" s="33" t="s">
        <v>485</v>
      </c>
      <c r="H1872" s="33" t="s">
        <v>0</v>
      </c>
      <c r="I1872" s="33" t="s">
        <v>78</v>
      </c>
      <c r="J1872" s="33" t="s">
        <v>78</v>
      </c>
      <c r="K1872" s="33" t="s">
        <v>78</v>
      </c>
      <c r="L1872" s="33" t="s">
        <v>39</v>
      </c>
      <c r="M1872" s="33" t="s">
        <v>608</v>
      </c>
      <c r="V1872" s="33">
        <v>120</v>
      </c>
    </row>
    <row r="1873" spans="1:27" x14ac:dyDescent="0.3">
      <c r="A1873" s="33" t="str">
        <f t="shared" si="58"/>
        <v>产前</v>
      </c>
      <c r="B1873" s="34" t="str">
        <f t="shared" si="59"/>
        <v/>
      </c>
      <c r="C1873" s="33" t="s">
        <v>33</v>
      </c>
      <c r="D1873" s="33" t="s">
        <v>444</v>
      </c>
      <c r="E1873" s="33" t="s">
        <v>445</v>
      </c>
      <c r="F1873" s="33" t="s">
        <v>483</v>
      </c>
      <c r="G1873" s="33" t="s">
        <v>485</v>
      </c>
      <c r="H1873" s="33" t="s">
        <v>0</v>
      </c>
      <c r="I1873" s="33" t="s">
        <v>265</v>
      </c>
      <c r="J1873" s="33" t="s">
        <v>266</v>
      </c>
      <c r="K1873" s="33" t="s">
        <v>58</v>
      </c>
      <c r="L1873" s="33" t="s">
        <v>39</v>
      </c>
      <c r="M1873" s="33" t="s">
        <v>608</v>
      </c>
      <c r="N1873" s="33">
        <v>14.699999809265099</v>
      </c>
      <c r="P1873" s="33">
        <v>12.0999999046326</v>
      </c>
      <c r="Q1873" s="33">
        <v>24.5</v>
      </c>
      <c r="S1873" s="33">
        <v>12.0999999046326</v>
      </c>
      <c r="T1873" s="33">
        <v>9.8000001907348597</v>
      </c>
    </row>
    <row r="1874" spans="1:27" x14ac:dyDescent="0.3">
      <c r="A1874" s="33" t="str">
        <f t="shared" si="58"/>
        <v>产前</v>
      </c>
      <c r="B1874" s="34" t="str">
        <f t="shared" si="59"/>
        <v/>
      </c>
      <c r="C1874" s="33" t="s">
        <v>33</v>
      </c>
      <c r="D1874" s="33" t="s">
        <v>444</v>
      </c>
      <c r="E1874" s="33" t="s">
        <v>445</v>
      </c>
      <c r="F1874" s="33" t="s">
        <v>483</v>
      </c>
      <c r="G1874" s="33" t="s">
        <v>485</v>
      </c>
      <c r="H1874" s="33" t="s">
        <v>0</v>
      </c>
      <c r="I1874" s="33" t="s">
        <v>265</v>
      </c>
      <c r="J1874" s="33" t="s">
        <v>403</v>
      </c>
      <c r="K1874" s="33" t="s">
        <v>58</v>
      </c>
      <c r="L1874" s="33" t="s">
        <v>39</v>
      </c>
      <c r="M1874" s="33" t="s">
        <v>608</v>
      </c>
      <c r="N1874" s="33">
        <v>64</v>
      </c>
      <c r="P1874" s="33">
        <v>46.080001831054702</v>
      </c>
      <c r="Q1874" s="33">
        <v>96</v>
      </c>
      <c r="S1874" s="33">
        <v>115.200004577637</v>
      </c>
      <c r="T1874" s="33">
        <v>32</v>
      </c>
      <c r="V1874" s="33">
        <v>69.120002746582003</v>
      </c>
      <c r="W1874" s="33">
        <v>69.120002746582003</v>
      </c>
      <c r="AA1874" s="33">
        <v>69.120002746582003</v>
      </c>
    </row>
    <row r="1875" spans="1:27" x14ac:dyDescent="0.3">
      <c r="A1875" s="33" t="str">
        <f t="shared" si="58"/>
        <v>产前</v>
      </c>
      <c r="B1875" s="34" t="str">
        <f t="shared" si="59"/>
        <v/>
      </c>
      <c r="C1875" s="33" t="s">
        <v>33</v>
      </c>
      <c r="D1875" s="33" t="s">
        <v>444</v>
      </c>
      <c r="E1875" s="33" t="s">
        <v>445</v>
      </c>
      <c r="F1875" s="33" t="s">
        <v>483</v>
      </c>
      <c r="G1875" s="33" t="s">
        <v>485</v>
      </c>
      <c r="H1875" s="33" t="s">
        <v>0</v>
      </c>
      <c r="I1875" s="33" t="s">
        <v>45</v>
      </c>
      <c r="J1875" s="33" t="s">
        <v>46</v>
      </c>
      <c r="K1875" s="33" t="s">
        <v>58</v>
      </c>
      <c r="L1875" s="33" t="s">
        <v>39</v>
      </c>
      <c r="M1875" s="33" t="s">
        <v>608</v>
      </c>
      <c r="P1875" s="33">
        <v>70.344997406005902</v>
      </c>
      <c r="S1875" s="33">
        <v>87.932996614836199</v>
      </c>
      <c r="V1875" s="33">
        <v>16.379999160766602</v>
      </c>
      <c r="W1875" s="33">
        <v>17.587999208830301</v>
      </c>
      <c r="AA1875" s="33">
        <v>17.587999208830301</v>
      </c>
    </row>
    <row r="1876" spans="1:27" x14ac:dyDescent="0.3">
      <c r="A1876" s="33" t="str">
        <f t="shared" si="58"/>
        <v>产前</v>
      </c>
      <c r="B1876" s="34" t="str">
        <f t="shared" si="59"/>
        <v>血清学筛查</v>
      </c>
      <c r="C1876" s="33" t="s">
        <v>33</v>
      </c>
      <c r="D1876" s="33" t="s">
        <v>444</v>
      </c>
      <c r="E1876" s="33" t="s">
        <v>445</v>
      </c>
      <c r="F1876" s="33" t="s">
        <v>483</v>
      </c>
      <c r="G1876" s="33" t="s">
        <v>485</v>
      </c>
      <c r="H1876" s="33" t="s">
        <v>0</v>
      </c>
      <c r="I1876" s="33" t="s">
        <v>79</v>
      </c>
      <c r="J1876" s="33" t="s">
        <v>80</v>
      </c>
      <c r="K1876" s="33" t="s">
        <v>79</v>
      </c>
      <c r="L1876" s="33" t="s">
        <v>39</v>
      </c>
      <c r="M1876" s="33" t="s">
        <v>608</v>
      </c>
      <c r="N1876" s="33">
        <v>133.60000610351599</v>
      </c>
      <c r="P1876" s="33">
        <v>128.25599670410199</v>
      </c>
      <c r="Q1876" s="33">
        <v>200.40000915527301</v>
      </c>
      <c r="S1876" s="33">
        <v>230.86100006103501</v>
      </c>
      <c r="T1876" s="33">
        <v>66.800003051757798</v>
      </c>
      <c r="V1876" s="33">
        <v>102.59999847412099</v>
      </c>
      <c r="W1876" s="33">
        <v>102.60500335693401</v>
      </c>
      <c r="AA1876" s="33">
        <v>102.60500335693401</v>
      </c>
    </row>
    <row r="1877" spans="1:27" x14ac:dyDescent="0.3">
      <c r="A1877" s="33" t="str">
        <f t="shared" si="58"/>
        <v>产前</v>
      </c>
      <c r="B1877" s="34" t="str">
        <f t="shared" si="59"/>
        <v>血清学筛查</v>
      </c>
      <c r="C1877" s="33" t="s">
        <v>33</v>
      </c>
      <c r="D1877" s="33" t="s">
        <v>444</v>
      </c>
      <c r="E1877" s="33" t="s">
        <v>445</v>
      </c>
      <c r="F1877" s="33" t="s">
        <v>483</v>
      </c>
      <c r="G1877" s="33" t="s">
        <v>485</v>
      </c>
      <c r="H1877" s="33" t="s">
        <v>0</v>
      </c>
      <c r="I1877" s="33" t="s">
        <v>79</v>
      </c>
      <c r="J1877" s="33" t="s">
        <v>102</v>
      </c>
      <c r="K1877" s="33" t="s">
        <v>79</v>
      </c>
      <c r="L1877" s="33" t="s">
        <v>39</v>
      </c>
      <c r="M1877" s="33" t="s">
        <v>608</v>
      </c>
      <c r="N1877" s="33">
        <v>48</v>
      </c>
      <c r="P1877" s="33">
        <v>27.6480007171631</v>
      </c>
      <c r="Q1877" s="33">
        <v>72</v>
      </c>
      <c r="S1877" s="33">
        <v>46.079999923706097</v>
      </c>
      <c r="T1877" s="33">
        <v>24</v>
      </c>
      <c r="V1877" s="33">
        <v>18.430000305175799</v>
      </c>
      <c r="W1877" s="33">
        <v>18.431999206543001</v>
      </c>
      <c r="AA1877" s="33">
        <v>18.431999206543001</v>
      </c>
    </row>
    <row r="1878" spans="1:27" x14ac:dyDescent="0.3">
      <c r="A1878" s="33" t="str">
        <f t="shared" si="58"/>
        <v>产前</v>
      </c>
      <c r="B1878" s="34" t="str">
        <f t="shared" si="59"/>
        <v>血清学筛查</v>
      </c>
      <c r="C1878" s="33" t="s">
        <v>33</v>
      </c>
      <c r="D1878" s="33" t="s">
        <v>444</v>
      </c>
      <c r="E1878" s="33" t="s">
        <v>445</v>
      </c>
      <c r="F1878" s="33" t="s">
        <v>483</v>
      </c>
      <c r="G1878" s="33" t="s">
        <v>485</v>
      </c>
      <c r="H1878" s="33" t="s">
        <v>0</v>
      </c>
      <c r="I1878" s="33" t="s">
        <v>79</v>
      </c>
      <c r="J1878" s="33" t="s">
        <v>103</v>
      </c>
      <c r="K1878" s="33" t="s">
        <v>79</v>
      </c>
      <c r="L1878" s="33" t="s">
        <v>39</v>
      </c>
      <c r="M1878" s="33" t="s">
        <v>608</v>
      </c>
      <c r="N1878" s="33">
        <v>75.919998168945298</v>
      </c>
      <c r="P1878" s="33">
        <v>43.7299995422363</v>
      </c>
      <c r="Q1878" s="33">
        <v>113.879997253418</v>
      </c>
      <c r="S1878" s="33">
        <v>72.882999420166001</v>
      </c>
      <c r="T1878" s="33">
        <v>37.959999084472699</v>
      </c>
      <c r="V1878" s="33">
        <v>29.149999618530298</v>
      </c>
      <c r="W1878" s="33">
        <v>29.152999877929702</v>
      </c>
      <c r="AA1878" s="33">
        <v>29.152999877929702</v>
      </c>
    </row>
    <row r="1879" spans="1:27" x14ac:dyDescent="0.3">
      <c r="A1879" s="33" t="str">
        <f t="shared" si="58"/>
        <v>产前</v>
      </c>
      <c r="B1879" s="34" t="str">
        <f t="shared" si="59"/>
        <v/>
      </c>
      <c r="C1879" s="33" t="s">
        <v>33</v>
      </c>
      <c r="D1879" s="33" t="s">
        <v>444</v>
      </c>
      <c r="E1879" s="33" t="s">
        <v>445</v>
      </c>
      <c r="F1879" s="33" t="s">
        <v>483</v>
      </c>
      <c r="G1879" s="33" t="s">
        <v>485</v>
      </c>
      <c r="H1879" s="33" t="s">
        <v>0</v>
      </c>
      <c r="I1879" s="33" t="s">
        <v>37</v>
      </c>
      <c r="J1879" s="33" t="s">
        <v>83</v>
      </c>
      <c r="K1879" s="33" t="s">
        <v>58</v>
      </c>
      <c r="L1879" s="33" t="s">
        <v>39</v>
      </c>
      <c r="M1879" s="33" t="s">
        <v>609</v>
      </c>
      <c r="P1879" s="33">
        <v>5.3999998569488499</v>
      </c>
      <c r="S1879" s="33">
        <v>7.1999998092651403</v>
      </c>
      <c r="Y1879" s="33">
        <v>1.79999995231628</v>
      </c>
      <c r="AA1879" s="33">
        <v>1.79999995231628</v>
      </c>
    </row>
    <row r="1880" spans="1:27" x14ac:dyDescent="0.3">
      <c r="A1880" s="33" t="str">
        <f t="shared" si="58"/>
        <v>产前</v>
      </c>
      <c r="B1880" s="34" t="str">
        <f t="shared" si="59"/>
        <v>CMA_LDT</v>
      </c>
      <c r="C1880" s="33" t="s">
        <v>33</v>
      </c>
      <c r="D1880" s="33" t="s">
        <v>444</v>
      </c>
      <c r="E1880" s="33" t="s">
        <v>445</v>
      </c>
      <c r="F1880" s="33" t="s">
        <v>483</v>
      </c>
      <c r="G1880" s="33" t="s">
        <v>485</v>
      </c>
      <c r="H1880" s="33" t="s">
        <v>0</v>
      </c>
      <c r="I1880" s="33" t="s">
        <v>37</v>
      </c>
      <c r="J1880" s="33" t="s">
        <v>38</v>
      </c>
      <c r="K1880" s="33" t="s">
        <v>38</v>
      </c>
      <c r="L1880" s="33" t="s">
        <v>39</v>
      </c>
      <c r="M1880" s="33" t="s">
        <v>609</v>
      </c>
      <c r="N1880" s="33">
        <v>26.2399997711182</v>
      </c>
      <c r="P1880" s="33">
        <v>30</v>
      </c>
      <c r="Q1880" s="33">
        <v>39.359999656677203</v>
      </c>
      <c r="S1880" s="33">
        <v>54</v>
      </c>
      <c r="T1880" s="33">
        <v>13.1199998855591</v>
      </c>
      <c r="Y1880" s="33">
        <v>24</v>
      </c>
      <c r="AA1880" s="33">
        <v>24</v>
      </c>
    </row>
    <row r="1881" spans="1:27" x14ac:dyDescent="0.3">
      <c r="A1881" s="33" t="str">
        <f t="shared" si="58"/>
        <v>产前</v>
      </c>
      <c r="B1881" s="34" t="str">
        <f t="shared" si="59"/>
        <v>CMA_产品类</v>
      </c>
      <c r="C1881" s="33" t="s">
        <v>33</v>
      </c>
      <c r="D1881" s="33" t="s">
        <v>444</v>
      </c>
      <c r="E1881" s="33" t="s">
        <v>445</v>
      </c>
      <c r="F1881" s="33" t="s">
        <v>483</v>
      </c>
      <c r="G1881" s="33" t="s">
        <v>485</v>
      </c>
      <c r="H1881" s="33" t="s">
        <v>0</v>
      </c>
      <c r="I1881" s="33" t="s">
        <v>37</v>
      </c>
      <c r="J1881" s="33" t="s">
        <v>38</v>
      </c>
      <c r="K1881" s="33" t="s">
        <v>38</v>
      </c>
      <c r="L1881" s="33" t="s">
        <v>39</v>
      </c>
      <c r="M1881" s="33" t="s">
        <v>608</v>
      </c>
      <c r="V1881" s="33">
        <v>13.1199998855591</v>
      </c>
    </row>
    <row r="1882" spans="1:27" x14ac:dyDescent="0.3">
      <c r="A1882" s="33" t="str">
        <f t="shared" si="58"/>
        <v>产前</v>
      </c>
      <c r="B1882" s="34" t="str">
        <f t="shared" si="59"/>
        <v/>
      </c>
      <c r="C1882" s="33" t="s">
        <v>33</v>
      </c>
      <c r="D1882" s="33" t="s">
        <v>444</v>
      </c>
      <c r="E1882" s="33" t="s">
        <v>445</v>
      </c>
      <c r="F1882" s="33" t="s">
        <v>483</v>
      </c>
      <c r="G1882" s="33" t="s">
        <v>485</v>
      </c>
      <c r="H1882" s="33" t="s">
        <v>0</v>
      </c>
      <c r="I1882" s="33" t="s">
        <v>37</v>
      </c>
      <c r="J1882" s="33" t="s">
        <v>119</v>
      </c>
      <c r="K1882" s="33" t="s">
        <v>58</v>
      </c>
      <c r="L1882" s="33" t="s">
        <v>39</v>
      </c>
      <c r="M1882" s="33" t="s">
        <v>609</v>
      </c>
      <c r="N1882" s="33">
        <v>81.599998474121094</v>
      </c>
      <c r="P1882" s="33">
        <v>4.0799999237060502</v>
      </c>
      <c r="Q1882" s="33">
        <v>122.399997711182</v>
      </c>
      <c r="S1882" s="33">
        <v>10.199999809265099</v>
      </c>
      <c r="T1882" s="33">
        <v>40.799999237060497</v>
      </c>
      <c r="Z1882" s="33">
        <v>6.1199998855590803</v>
      </c>
      <c r="AA1882" s="33">
        <v>6.1199998855590803</v>
      </c>
    </row>
    <row r="1883" spans="1:27" x14ac:dyDescent="0.3">
      <c r="A1883" s="33" t="str">
        <f t="shared" si="58"/>
        <v>产前</v>
      </c>
      <c r="B1883" s="34" t="str">
        <f t="shared" si="59"/>
        <v/>
      </c>
      <c r="C1883" s="33" t="s">
        <v>33</v>
      </c>
      <c r="D1883" s="33" t="s">
        <v>444</v>
      </c>
      <c r="E1883" s="33" t="s">
        <v>445</v>
      </c>
      <c r="F1883" s="33" t="s">
        <v>483</v>
      </c>
      <c r="G1883" s="33" t="s">
        <v>485</v>
      </c>
      <c r="H1883" s="33" t="s">
        <v>0</v>
      </c>
      <c r="I1883" s="33" t="s">
        <v>37</v>
      </c>
      <c r="J1883" s="33" t="s">
        <v>119</v>
      </c>
      <c r="K1883" s="33" t="s">
        <v>58</v>
      </c>
      <c r="L1883" s="33" t="s">
        <v>39</v>
      </c>
      <c r="M1883" s="33" t="s">
        <v>608</v>
      </c>
      <c r="V1883" s="33">
        <v>12</v>
      </c>
    </row>
    <row r="1884" spans="1:27" x14ac:dyDescent="0.3">
      <c r="A1884" s="33" t="str">
        <f t="shared" si="58"/>
        <v>产前</v>
      </c>
      <c r="B1884" s="34" t="str">
        <f t="shared" si="59"/>
        <v/>
      </c>
      <c r="C1884" s="33" t="s">
        <v>33</v>
      </c>
      <c r="D1884" s="33" t="s">
        <v>444</v>
      </c>
      <c r="E1884" s="33" t="s">
        <v>445</v>
      </c>
      <c r="F1884" s="33" t="s">
        <v>483</v>
      </c>
      <c r="G1884" s="33" t="s">
        <v>485</v>
      </c>
      <c r="H1884" s="33" t="s">
        <v>0</v>
      </c>
      <c r="I1884" s="33" t="s">
        <v>37</v>
      </c>
      <c r="J1884" s="33" t="s">
        <v>105</v>
      </c>
      <c r="K1884" s="33" t="s">
        <v>58</v>
      </c>
      <c r="L1884" s="33" t="s">
        <v>39</v>
      </c>
      <c r="M1884" s="33" t="s">
        <v>609</v>
      </c>
      <c r="P1884" s="33">
        <v>4.2000000476837203</v>
      </c>
      <c r="S1884" s="33">
        <v>6.6000001430511501</v>
      </c>
      <c r="Y1884" s="33">
        <v>2.4000000953674299</v>
      </c>
      <c r="AA1884" s="33">
        <v>2.4000000953674299</v>
      </c>
    </row>
    <row r="1885" spans="1:27" x14ac:dyDescent="0.3">
      <c r="A1885" s="33" t="str">
        <f t="shared" si="58"/>
        <v>产前</v>
      </c>
      <c r="B1885" s="34" t="str">
        <f t="shared" si="59"/>
        <v/>
      </c>
      <c r="C1885" s="33" t="s">
        <v>33</v>
      </c>
      <c r="D1885" s="33" t="s">
        <v>444</v>
      </c>
      <c r="E1885" s="33" t="s">
        <v>445</v>
      </c>
      <c r="F1885" s="33" t="s">
        <v>483</v>
      </c>
      <c r="G1885" s="33" t="s">
        <v>485</v>
      </c>
      <c r="H1885" s="33" t="s">
        <v>0</v>
      </c>
      <c r="I1885" s="33" t="s">
        <v>37</v>
      </c>
      <c r="J1885" s="33" t="s">
        <v>84</v>
      </c>
      <c r="K1885" s="33" t="s">
        <v>58</v>
      </c>
      <c r="L1885" s="33" t="s">
        <v>39</v>
      </c>
      <c r="M1885" s="33" t="s">
        <v>609</v>
      </c>
      <c r="P1885" s="33">
        <v>0.67199999094009399</v>
      </c>
      <c r="S1885" s="33">
        <v>0.67199999094009399</v>
      </c>
    </row>
    <row r="1886" spans="1:27" x14ac:dyDescent="0.3">
      <c r="A1886" s="33" t="str">
        <f t="shared" si="58"/>
        <v>产前</v>
      </c>
      <c r="B1886" s="34" t="str">
        <f t="shared" si="59"/>
        <v/>
      </c>
      <c r="C1886" s="33" t="s">
        <v>33</v>
      </c>
      <c r="D1886" s="33" t="s">
        <v>444</v>
      </c>
      <c r="E1886" s="33" t="s">
        <v>445</v>
      </c>
      <c r="F1886" s="33" t="s">
        <v>483</v>
      </c>
      <c r="G1886" s="33" t="s">
        <v>485</v>
      </c>
      <c r="H1886" s="33" t="s">
        <v>0</v>
      </c>
      <c r="I1886" s="33" t="s">
        <v>37</v>
      </c>
      <c r="J1886" s="33" t="s">
        <v>106</v>
      </c>
      <c r="K1886" s="33" t="s">
        <v>58</v>
      </c>
      <c r="L1886" s="33" t="s">
        <v>39</v>
      </c>
      <c r="M1886" s="33" t="s">
        <v>609</v>
      </c>
      <c r="P1886" s="33">
        <v>5</v>
      </c>
      <c r="S1886" s="33">
        <v>5</v>
      </c>
    </row>
    <row r="1887" spans="1:27" x14ac:dyDescent="0.3">
      <c r="A1887" s="33" t="str">
        <f t="shared" si="58"/>
        <v>产前</v>
      </c>
      <c r="B1887" s="34" t="str">
        <f t="shared" si="59"/>
        <v/>
      </c>
      <c r="C1887" s="33" t="s">
        <v>33</v>
      </c>
      <c r="D1887" s="33" t="s">
        <v>444</v>
      </c>
      <c r="E1887" s="33" t="s">
        <v>445</v>
      </c>
      <c r="F1887" s="33" t="s">
        <v>483</v>
      </c>
      <c r="G1887" s="33" t="s">
        <v>485</v>
      </c>
      <c r="H1887" s="33" t="s">
        <v>0</v>
      </c>
      <c r="I1887" s="33" t="s">
        <v>41</v>
      </c>
      <c r="J1887" s="33" t="s">
        <v>120</v>
      </c>
      <c r="K1887" s="33" t="s">
        <v>58</v>
      </c>
      <c r="L1887" s="33" t="s">
        <v>39</v>
      </c>
      <c r="M1887" s="33" t="s">
        <v>608</v>
      </c>
      <c r="P1887" s="33">
        <v>0.25</v>
      </c>
      <c r="S1887" s="33">
        <v>0.25</v>
      </c>
    </row>
    <row r="1888" spans="1:27" x14ac:dyDescent="0.3">
      <c r="A1888" s="33" t="str">
        <f t="shared" si="58"/>
        <v>产前</v>
      </c>
      <c r="B1888" s="34" t="str">
        <f t="shared" si="59"/>
        <v/>
      </c>
      <c r="C1888" s="33" t="s">
        <v>33</v>
      </c>
      <c r="D1888" s="33" t="s">
        <v>444</v>
      </c>
      <c r="E1888" s="33" t="s">
        <v>445</v>
      </c>
      <c r="F1888" s="33" t="s">
        <v>483</v>
      </c>
      <c r="G1888" s="33" t="s">
        <v>485</v>
      </c>
      <c r="H1888" s="33" t="s">
        <v>0</v>
      </c>
      <c r="I1888" s="33" t="s">
        <v>41</v>
      </c>
      <c r="J1888" s="33" t="s">
        <v>69</v>
      </c>
      <c r="K1888" s="33" t="s">
        <v>58</v>
      </c>
      <c r="L1888" s="33" t="s">
        <v>39</v>
      </c>
      <c r="M1888" s="33" t="s">
        <v>608</v>
      </c>
      <c r="N1888" s="33">
        <v>1.3999999761581401</v>
      </c>
      <c r="P1888" s="33">
        <v>2.0999999046325701</v>
      </c>
      <c r="Q1888" s="33">
        <v>2.09999996423721</v>
      </c>
      <c r="S1888" s="33">
        <v>4.1999998092651403</v>
      </c>
      <c r="T1888" s="33">
        <v>0.69999998807907104</v>
      </c>
      <c r="V1888" s="33">
        <v>2.0999999046325701</v>
      </c>
      <c r="W1888" s="33">
        <v>2.0999999046325701</v>
      </c>
      <c r="AA1888" s="33">
        <v>2.0999999046325701</v>
      </c>
    </row>
    <row r="1889" spans="1:27" x14ac:dyDescent="0.3">
      <c r="A1889" s="33" t="str">
        <f t="shared" si="58"/>
        <v>产前</v>
      </c>
      <c r="B1889" s="34" t="str">
        <f t="shared" si="59"/>
        <v/>
      </c>
      <c r="C1889" s="33" t="s">
        <v>33</v>
      </c>
      <c r="D1889" s="33" t="s">
        <v>444</v>
      </c>
      <c r="E1889" s="33" t="s">
        <v>445</v>
      </c>
      <c r="F1889" s="33" t="s">
        <v>483</v>
      </c>
      <c r="G1889" s="33" t="s">
        <v>485</v>
      </c>
      <c r="H1889" s="33" t="s">
        <v>0</v>
      </c>
      <c r="I1889" s="33" t="s">
        <v>41</v>
      </c>
      <c r="J1889" s="33" t="s">
        <v>108</v>
      </c>
      <c r="K1889" s="33" t="s">
        <v>58</v>
      </c>
      <c r="L1889" s="33" t="s">
        <v>39</v>
      </c>
      <c r="M1889" s="33" t="s">
        <v>608</v>
      </c>
      <c r="P1889" s="33">
        <v>7.5000002980232197E-2</v>
      </c>
      <c r="S1889" s="33">
        <v>0.15000000596046401</v>
      </c>
      <c r="V1889" s="33">
        <v>0.119999997317791</v>
      </c>
      <c r="W1889" s="33">
        <v>7.5000002980232197E-2</v>
      </c>
      <c r="AA1889" s="33">
        <v>7.5000002980232197E-2</v>
      </c>
    </row>
    <row r="1890" spans="1:27" x14ac:dyDescent="0.3">
      <c r="A1890" s="33" t="str">
        <f t="shared" si="58"/>
        <v>新生儿</v>
      </c>
      <c r="B1890" s="34" t="str">
        <f t="shared" si="59"/>
        <v>常规新筛</v>
      </c>
      <c r="C1890" s="33" t="s">
        <v>33</v>
      </c>
      <c r="D1890" s="33" t="s">
        <v>444</v>
      </c>
      <c r="E1890" s="33" t="s">
        <v>445</v>
      </c>
      <c r="F1890" s="33" t="s">
        <v>483</v>
      </c>
      <c r="G1890" s="33" t="s">
        <v>485</v>
      </c>
      <c r="H1890" s="33" t="s">
        <v>1</v>
      </c>
      <c r="I1890" s="33" t="s">
        <v>60</v>
      </c>
      <c r="J1890" s="33" t="s">
        <v>87</v>
      </c>
      <c r="K1890" s="33" t="s">
        <v>667</v>
      </c>
      <c r="L1890" s="33" t="s">
        <v>39</v>
      </c>
      <c r="M1890" s="33" t="s">
        <v>608</v>
      </c>
      <c r="N1890" s="33">
        <v>128.60000610351599</v>
      </c>
      <c r="P1890" s="33">
        <v>148.14700317382801</v>
      </c>
      <c r="Q1890" s="33">
        <v>192.90000915527301</v>
      </c>
      <c r="S1890" s="33">
        <v>266.665000915527</v>
      </c>
      <c r="T1890" s="33">
        <v>64.300003051757798</v>
      </c>
      <c r="V1890" s="33">
        <v>118.51999664306599</v>
      </c>
      <c r="W1890" s="33">
        <v>118.51799774169901</v>
      </c>
      <c r="AA1890" s="33">
        <v>118.51799774169901</v>
      </c>
    </row>
    <row r="1891" spans="1:27" x14ac:dyDescent="0.3">
      <c r="A1891" s="33" t="str">
        <f t="shared" si="58"/>
        <v>新生儿</v>
      </c>
      <c r="B1891" s="34" t="str">
        <f t="shared" si="59"/>
        <v>常规新筛</v>
      </c>
      <c r="C1891" s="33" t="s">
        <v>33</v>
      </c>
      <c r="D1891" s="33" t="s">
        <v>444</v>
      </c>
      <c r="E1891" s="33" t="s">
        <v>445</v>
      </c>
      <c r="F1891" s="33" t="s">
        <v>483</v>
      </c>
      <c r="G1891" s="33" t="s">
        <v>485</v>
      </c>
      <c r="H1891" s="33" t="s">
        <v>1</v>
      </c>
      <c r="I1891" s="33" t="s">
        <v>60</v>
      </c>
      <c r="J1891" s="33" t="s">
        <v>88</v>
      </c>
      <c r="K1891" s="33" t="s">
        <v>667</v>
      </c>
      <c r="L1891" s="33" t="s">
        <v>39</v>
      </c>
      <c r="M1891" s="33" t="s">
        <v>608</v>
      </c>
      <c r="N1891" s="33">
        <v>53.5</v>
      </c>
      <c r="P1891" s="33">
        <v>61.8619995117188</v>
      </c>
      <c r="Q1891" s="33">
        <v>80.25</v>
      </c>
      <c r="S1891" s="33">
        <v>123.723999023438</v>
      </c>
      <c r="T1891" s="33">
        <v>26.75</v>
      </c>
      <c r="V1891" s="33">
        <v>61.860000610351598</v>
      </c>
      <c r="W1891" s="33">
        <v>61.8619995117188</v>
      </c>
      <c r="AA1891" s="33">
        <v>61.8619995117188</v>
      </c>
    </row>
    <row r="1892" spans="1:27" x14ac:dyDescent="0.3">
      <c r="A1892" s="33" t="str">
        <f t="shared" si="58"/>
        <v>新生儿</v>
      </c>
      <c r="B1892" s="34" t="str">
        <f t="shared" si="59"/>
        <v>常规新筛</v>
      </c>
      <c r="C1892" s="33" t="s">
        <v>33</v>
      </c>
      <c r="D1892" s="33" t="s">
        <v>444</v>
      </c>
      <c r="E1892" s="33" t="s">
        <v>445</v>
      </c>
      <c r="F1892" s="33" t="s">
        <v>483</v>
      </c>
      <c r="G1892" s="33" t="s">
        <v>485</v>
      </c>
      <c r="H1892" s="33" t="s">
        <v>1</v>
      </c>
      <c r="I1892" s="33" t="s">
        <v>60</v>
      </c>
      <c r="J1892" s="33" t="s">
        <v>89</v>
      </c>
      <c r="K1892" s="33" t="s">
        <v>667</v>
      </c>
      <c r="L1892" s="33" t="s">
        <v>39</v>
      </c>
      <c r="M1892" s="33" t="s">
        <v>608</v>
      </c>
      <c r="N1892" s="33">
        <v>35</v>
      </c>
      <c r="P1892" s="33">
        <v>40.319999694824197</v>
      </c>
      <c r="Q1892" s="33">
        <v>52.5</v>
      </c>
      <c r="S1892" s="33">
        <v>40.319999694824197</v>
      </c>
      <c r="T1892" s="33">
        <v>17.5</v>
      </c>
    </row>
    <row r="1893" spans="1:27" x14ac:dyDescent="0.3">
      <c r="A1893" s="33" t="str">
        <f t="shared" si="58"/>
        <v>新生儿</v>
      </c>
      <c r="B1893" s="34" t="str">
        <f t="shared" si="59"/>
        <v>常规新筛</v>
      </c>
      <c r="C1893" s="33" t="s">
        <v>33</v>
      </c>
      <c r="D1893" s="33" t="s">
        <v>444</v>
      </c>
      <c r="E1893" s="33" t="s">
        <v>445</v>
      </c>
      <c r="F1893" s="33" t="s">
        <v>483</v>
      </c>
      <c r="G1893" s="33" t="s">
        <v>485</v>
      </c>
      <c r="H1893" s="33" t="s">
        <v>1</v>
      </c>
      <c r="I1893" s="33" t="s">
        <v>60</v>
      </c>
      <c r="J1893" s="33" t="s">
        <v>90</v>
      </c>
      <c r="K1893" s="33" t="s">
        <v>667</v>
      </c>
      <c r="L1893" s="33" t="s">
        <v>39</v>
      </c>
      <c r="M1893" s="33" t="s">
        <v>608</v>
      </c>
      <c r="N1893" s="33">
        <v>102.800003051758</v>
      </c>
      <c r="P1893" s="33">
        <v>118.42600250244099</v>
      </c>
      <c r="Q1893" s="33">
        <v>154.200004577637</v>
      </c>
      <c r="S1893" s="33">
        <v>236.85200500488301</v>
      </c>
      <c r="T1893" s="33">
        <v>51.400001525878899</v>
      </c>
      <c r="V1893" s="33">
        <v>118.43000030517599</v>
      </c>
      <c r="W1893" s="33">
        <v>118.42600250244099</v>
      </c>
      <c r="AA1893" s="33">
        <v>118.42600250244099</v>
      </c>
    </row>
    <row r="1894" spans="1:27" x14ac:dyDescent="0.3">
      <c r="A1894" s="33" t="str">
        <f t="shared" si="58"/>
        <v>新生儿</v>
      </c>
      <c r="B1894" s="34" t="str">
        <f t="shared" si="59"/>
        <v/>
      </c>
      <c r="C1894" s="33" t="s">
        <v>33</v>
      </c>
      <c r="D1894" s="33" t="s">
        <v>444</v>
      </c>
      <c r="E1894" s="33" t="s">
        <v>445</v>
      </c>
      <c r="F1894" s="33" t="s">
        <v>483</v>
      </c>
      <c r="G1894" s="33" t="s">
        <v>485</v>
      </c>
      <c r="H1894" s="33" t="s">
        <v>1</v>
      </c>
      <c r="I1894" s="33" t="s">
        <v>60</v>
      </c>
      <c r="J1894" s="33" t="s">
        <v>191</v>
      </c>
      <c r="K1894" s="33" t="s">
        <v>58</v>
      </c>
      <c r="L1894" s="33" t="s">
        <v>39</v>
      </c>
      <c r="M1894" s="33" t="s">
        <v>608</v>
      </c>
      <c r="P1894" s="33">
        <v>3.6500000953674299</v>
      </c>
      <c r="S1894" s="33">
        <v>7.3000001907348597</v>
      </c>
      <c r="V1894" s="33">
        <v>3.6500000953674299</v>
      </c>
      <c r="W1894" s="33">
        <v>3.6500000953674299</v>
      </c>
      <c r="AA1894" s="33">
        <v>3.6500000953674299</v>
      </c>
    </row>
    <row r="1895" spans="1:27" x14ac:dyDescent="0.3">
      <c r="A1895" s="33" t="str">
        <f t="shared" si="58"/>
        <v>新生儿</v>
      </c>
      <c r="B1895" s="34" t="str">
        <f t="shared" si="59"/>
        <v>MSMS</v>
      </c>
      <c r="C1895" s="33" t="s">
        <v>33</v>
      </c>
      <c r="D1895" s="33" t="s">
        <v>444</v>
      </c>
      <c r="E1895" s="33" t="s">
        <v>445</v>
      </c>
      <c r="F1895" s="33" t="s">
        <v>483</v>
      </c>
      <c r="G1895" s="33" t="s">
        <v>485</v>
      </c>
      <c r="H1895" s="33" t="s">
        <v>1</v>
      </c>
      <c r="I1895" s="33" t="s">
        <v>47</v>
      </c>
      <c r="J1895" s="33" t="s">
        <v>48</v>
      </c>
      <c r="K1895" s="33" t="s">
        <v>591</v>
      </c>
      <c r="L1895" s="33" t="s">
        <v>39</v>
      </c>
      <c r="M1895" s="33" t="s">
        <v>608</v>
      </c>
      <c r="N1895" s="33">
        <v>328</v>
      </c>
      <c r="P1895" s="33">
        <v>236.16000366210901</v>
      </c>
      <c r="Q1895" s="33">
        <v>492</v>
      </c>
      <c r="S1895" s="33">
        <v>236.16000366210901</v>
      </c>
      <c r="T1895" s="33">
        <v>164</v>
      </c>
    </row>
    <row r="1896" spans="1:27" x14ac:dyDescent="0.3">
      <c r="A1896" s="33" t="str">
        <f t="shared" si="58"/>
        <v>新生儿</v>
      </c>
      <c r="B1896" s="34" t="str">
        <f t="shared" si="59"/>
        <v/>
      </c>
      <c r="C1896" s="33" t="s">
        <v>33</v>
      </c>
      <c r="D1896" s="33" t="s">
        <v>444</v>
      </c>
      <c r="E1896" s="33" t="s">
        <v>445</v>
      </c>
      <c r="F1896" s="33" t="s">
        <v>483</v>
      </c>
      <c r="G1896" s="33" t="s">
        <v>485</v>
      </c>
      <c r="H1896" s="33" t="s">
        <v>1</v>
      </c>
      <c r="I1896" s="33" t="s">
        <v>95</v>
      </c>
      <c r="J1896" s="33" t="s">
        <v>144</v>
      </c>
      <c r="K1896" s="33" t="s">
        <v>58</v>
      </c>
      <c r="L1896" s="33" t="s">
        <v>39</v>
      </c>
      <c r="M1896" s="33" t="s">
        <v>609</v>
      </c>
      <c r="P1896" s="33">
        <v>12.959999918937701</v>
      </c>
      <c r="S1896" s="33">
        <v>21.199999928474401</v>
      </c>
      <c r="Z1896" s="33">
        <v>8.2400000095367396</v>
      </c>
      <c r="AA1896" s="33">
        <v>8.2400000095367396</v>
      </c>
    </row>
    <row r="1897" spans="1:27" x14ac:dyDescent="0.3">
      <c r="A1897" s="33" t="str">
        <f t="shared" si="58"/>
        <v>新生儿</v>
      </c>
      <c r="B1897" s="34" t="str">
        <f t="shared" si="59"/>
        <v/>
      </c>
      <c r="C1897" s="33" t="s">
        <v>33</v>
      </c>
      <c r="D1897" s="33" t="s">
        <v>444</v>
      </c>
      <c r="E1897" s="33" t="s">
        <v>445</v>
      </c>
      <c r="F1897" s="33" t="s">
        <v>483</v>
      </c>
      <c r="G1897" s="33" t="s">
        <v>485</v>
      </c>
      <c r="H1897" s="33" t="s">
        <v>1</v>
      </c>
      <c r="I1897" s="33" t="s">
        <v>95</v>
      </c>
      <c r="J1897" s="33" t="s">
        <v>144</v>
      </c>
      <c r="K1897" s="33" t="s">
        <v>58</v>
      </c>
      <c r="L1897" s="33" t="s">
        <v>39</v>
      </c>
      <c r="M1897" s="33" t="s">
        <v>608</v>
      </c>
      <c r="N1897" s="33">
        <v>4</v>
      </c>
      <c r="Q1897" s="33">
        <v>7</v>
      </c>
      <c r="T1897" s="33">
        <v>3</v>
      </c>
    </row>
    <row r="1898" spans="1:27" x14ac:dyDescent="0.3">
      <c r="A1898" s="33" t="str">
        <f t="shared" si="58"/>
        <v>产前</v>
      </c>
      <c r="B1898" s="34" t="str">
        <f t="shared" si="59"/>
        <v>血清学筛查</v>
      </c>
      <c r="C1898" s="33" t="s">
        <v>33</v>
      </c>
      <c r="D1898" s="33" t="s">
        <v>444</v>
      </c>
      <c r="E1898" s="33" t="s">
        <v>445</v>
      </c>
      <c r="F1898" s="33" t="s">
        <v>483</v>
      </c>
      <c r="G1898" s="33" t="s">
        <v>486</v>
      </c>
      <c r="H1898" s="33" t="s">
        <v>0</v>
      </c>
      <c r="I1898" s="33" t="s">
        <v>79</v>
      </c>
      <c r="J1898" s="33" t="s">
        <v>80</v>
      </c>
      <c r="K1898" s="33" t="s">
        <v>79</v>
      </c>
      <c r="L1898" s="33" t="s">
        <v>39</v>
      </c>
      <c r="M1898" s="33" t="s">
        <v>608</v>
      </c>
      <c r="N1898" s="33">
        <v>14</v>
      </c>
      <c r="P1898" s="33">
        <v>13.5</v>
      </c>
      <c r="Q1898" s="33">
        <v>22.75</v>
      </c>
      <c r="S1898" s="33">
        <v>13.5</v>
      </c>
      <c r="T1898" s="33">
        <v>8.75</v>
      </c>
    </row>
    <row r="1899" spans="1:27" x14ac:dyDescent="0.3">
      <c r="A1899" s="33" t="str">
        <f t="shared" si="58"/>
        <v>产前</v>
      </c>
      <c r="B1899" s="34" t="str">
        <f t="shared" si="59"/>
        <v>血清学筛查</v>
      </c>
      <c r="C1899" s="33" t="s">
        <v>33</v>
      </c>
      <c r="D1899" s="33" t="s">
        <v>444</v>
      </c>
      <c r="E1899" s="33" t="s">
        <v>445</v>
      </c>
      <c r="F1899" s="33" t="s">
        <v>483</v>
      </c>
      <c r="G1899" s="33" t="s">
        <v>486</v>
      </c>
      <c r="H1899" s="33" t="s">
        <v>0</v>
      </c>
      <c r="I1899" s="33" t="s">
        <v>79</v>
      </c>
      <c r="J1899" s="33" t="s">
        <v>102</v>
      </c>
      <c r="K1899" s="33" t="s">
        <v>79</v>
      </c>
      <c r="L1899" s="33" t="s">
        <v>39</v>
      </c>
      <c r="M1899" s="33" t="s">
        <v>608</v>
      </c>
      <c r="N1899" s="33">
        <v>15.6000003814697</v>
      </c>
      <c r="P1899" s="33">
        <v>9.6000003814697301</v>
      </c>
      <c r="Q1899" s="33">
        <v>23.400000572204601</v>
      </c>
      <c r="S1899" s="33">
        <v>9.6000003814697301</v>
      </c>
      <c r="T1899" s="33">
        <v>7.8000001907348597</v>
      </c>
    </row>
    <row r="1900" spans="1:27" x14ac:dyDescent="0.3">
      <c r="A1900" s="33" t="str">
        <f t="shared" si="58"/>
        <v>产前</v>
      </c>
      <c r="B1900" s="34" t="str">
        <f t="shared" si="59"/>
        <v>血清学筛查</v>
      </c>
      <c r="C1900" s="33" t="s">
        <v>33</v>
      </c>
      <c r="D1900" s="33" t="s">
        <v>444</v>
      </c>
      <c r="E1900" s="33" t="s">
        <v>445</v>
      </c>
      <c r="F1900" s="33" t="s">
        <v>483</v>
      </c>
      <c r="G1900" s="33" t="s">
        <v>486</v>
      </c>
      <c r="H1900" s="33" t="s">
        <v>0</v>
      </c>
      <c r="I1900" s="33" t="s">
        <v>79</v>
      </c>
      <c r="J1900" s="33" t="s">
        <v>103</v>
      </c>
      <c r="K1900" s="33" t="s">
        <v>79</v>
      </c>
      <c r="L1900" s="33" t="s">
        <v>39</v>
      </c>
      <c r="M1900" s="33" t="s">
        <v>608</v>
      </c>
      <c r="N1900" s="33">
        <v>10</v>
      </c>
      <c r="P1900" s="33">
        <v>14.96399974823</v>
      </c>
      <c r="Q1900" s="33">
        <v>15</v>
      </c>
      <c r="S1900" s="33">
        <v>14.96399974823</v>
      </c>
      <c r="T1900" s="33">
        <v>5</v>
      </c>
    </row>
    <row r="1901" spans="1:27" x14ac:dyDescent="0.3">
      <c r="A1901" s="33" t="str">
        <f t="shared" si="58"/>
        <v>产前</v>
      </c>
      <c r="B1901" s="34" t="str">
        <f t="shared" si="59"/>
        <v>血清学筛查</v>
      </c>
      <c r="C1901" s="33" t="s">
        <v>33</v>
      </c>
      <c r="D1901" s="33" t="s">
        <v>444</v>
      </c>
      <c r="E1901" s="33" t="s">
        <v>445</v>
      </c>
      <c r="F1901" s="33" t="s">
        <v>483</v>
      </c>
      <c r="G1901" s="33" t="s">
        <v>486</v>
      </c>
      <c r="H1901" s="33" t="s">
        <v>0</v>
      </c>
      <c r="I1901" s="33" t="s">
        <v>79</v>
      </c>
      <c r="J1901" s="33" t="s">
        <v>81</v>
      </c>
      <c r="K1901" s="33" t="s">
        <v>79</v>
      </c>
      <c r="L1901" s="33" t="s">
        <v>39</v>
      </c>
      <c r="M1901" s="33" t="s">
        <v>608</v>
      </c>
      <c r="N1901" s="33">
        <v>6.25</v>
      </c>
      <c r="P1901" s="33">
        <v>9.6000003814697301</v>
      </c>
      <c r="Q1901" s="33">
        <v>10</v>
      </c>
      <c r="S1901" s="33">
        <v>9.6000003814697301</v>
      </c>
      <c r="T1901" s="33">
        <v>3.75</v>
      </c>
    </row>
    <row r="1902" spans="1:27" x14ac:dyDescent="0.3">
      <c r="A1902" s="33" t="str">
        <f t="shared" si="58"/>
        <v>新生儿</v>
      </c>
      <c r="B1902" s="34" t="str">
        <f t="shared" si="59"/>
        <v>MSMS</v>
      </c>
      <c r="C1902" s="33" t="s">
        <v>33</v>
      </c>
      <c r="D1902" s="33" t="s">
        <v>444</v>
      </c>
      <c r="E1902" s="33" t="s">
        <v>455</v>
      </c>
      <c r="F1902" s="33" t="s">
        <v>487</v>
      </c>
      <c r="G1902" s="33" t="s">
        <v>488</v>
      </c>
      <c r="H1902" s="33" t="s">
        <v>1</v>
      </c>
      <c r="I1902" s="33" t="s">
        <v>47</v>
      </c>
      <c r="J1902" s="33" t="s">
        <v>48</v>
      </c>
      <c r="K1902" s="33" t="s">
        <v>591</v>
      </c>
      <c r="L1902" s="33" t="s">
        <v>39</v>
      </c>
      <c r="M1902" s="33" t="s">
        <v>608</v>
      </c>
      <c r="N1902" s="33">
        <v>450</v>
      </c>
      <c r="P1902" s="33">
        <v>720</v>
      </c>
      <c r="Q1902" s="33">
        <v>675</v>
      </c>
      <c r="S1902" s="33">
        <v>720</v>
      </c>
      <c r="T1902" s="33">
        <v>225</v>
      </c>
      <c r="V1902" s="33">
        <v>432</v>
      </c>
    </row>
    <row r="1903" spans="1:27" x14ac:dyDescent="0.3">
      <c r="A1903" s="33" t="str">
        <f t="shared" si="58"/>
        <v>新生儿</v>
      </c>
      <c r="B1903" s="34" t="str">
        <f t="shared" si="59"/>
        <v>代谢病诊断</v>
      </c>
      <c r="C1903" s="33" t="s">
        <v>33</v>
      </c>
      <c r="D1903" s="33" t="s">
        <v>444</v>
      </c>
      <c r="E1903" s="33" t="s">
        <v>455</v>
      </c>
      <c r="F1903" s="33" t="s">
        <v>487</v>
      </c>
      <c r="G1903" s="33" t="s">
        <v>488</v>
      </c>
      <c r="H1903" s="33" t="s">
        <v>1</v>
      </c>
      <c r="I1903" s="33" t="s">
        <v>95</v>
      </c>
      <c r="J1903" s="33" t="s">
        <v>96</v>
      </c>
      <c r="K1903" s="33" t="s">
        <v>587</v>
      </c>
      <c r="L1903" s="33" t="s">
        <v>39</v>
      </c>
      <c r="M1903" s="33" t="s">
        <v>609</v>
      </c>
      <c r="N1903" s="33">
        <v>9.2799997329711896</v>
      </c>
      <c r="Q1903" s="33">
        <v>13.9199995994568</v>
      </c>
      <c r="T1903" s="33">
        <v>4.6399998664856001</v>
      </c>
    </row>
    <row r="1904" spans="1:27" x14ac:dyDescent="0.3">
      <c r="A1904" s="33" t="str">
        <f t="shared" si="58"/>
        <v>新生儿</v>
      </c>
      <c r="B1904" s="34" t="str">
        <f t="shared" si="59"/>
        <v>MSMS</v>
      </c>
      <c r="C1904" s="33" t="s">
        <v>33</v>
      </c>
      <c r="D1904" s="33" t="s">
        <v>444</v>
      </c>
      <c r="E1904" s="33" t="s">
        <v>455</v>
      </c>
      <c r="F1904" s="33" t="s">
        <v>461</v>
      </c>
      <c r="G1904" s="33" t="s">
        <v>489</v>
      </c>
      <c r="H1904" s="33" t="s">
        <v>1</v>
      </c>
      <c r="I1904" s="33" t="s">
        <v>47</v>
      </c>
      <c r="J1904" s="33" t="s">
        <v>48</v>
      </c>
      <c r="K1904" s="33" t="s">
        <v>591</v>
      </c>
      <c r="L1904" s="33" t="s">
        <v>39</v>
      </c>
      <c r="M1904" s="33" t="s">
        <v>608</v>
      </c>
      <c r="P1904" s="33">
        <v>35.604000091552699</v>
      </c>
      <c r="S1904" s="33">
        <v>35.604000091552699</v>
      </c>
    </row>
    <row r="1905" spans="1:27" x14ac:dyDescent="0.3">
      <c r="A1905" s="33" t="str">
        <f t="shared" si="58"/>
        <v>产前</v>
      </c>
      <c r="B1905" s="34" t="str">
        <f t="shared" si="59"/>
        <v>NIPT</v>
      </c>
      <c r="C1905" s="33" t="s">
        <v>33</v>
      </c>
      <c r="D1905" s="33" t="s">
        <v>444</v>
      </c>
      <c r="E1905" s="33" t="s">
        <v>445</v>
      </c>
      <c r="F1905" s="33" t="s">
        <v>490</v>
      </c>
      <c r="G1905" s="33" t="s">
        <v>491</v>
      </c>
      <c r="H1905" s="33" t="s">
        <v>0</v>
      </c>
      <c r="I1905" s="33" t="s">
        <v>78</v>
      </c>
      <c r="J1905" s="33" t="s">
        <v>78</v>
      </c>
      <c r="K1905" s="33" t="s">
        <v>78</v>
      </c>
      <c r="L1905" s="33" t="s">
        <v>39</v>
      </c>
      <c r="M1905" s="33" t="s">
        <v>608</v>
      </c>
      <c r="N1905" s="33">
        <v>300</v>
      </c>
      <c r="P1905" s="33">
        <v>0</v>
      </c>
      <c r="Q1905" s="33">
        <v>450</v>
      </c>
      <c r="S1905" s="33">
        <v>245.84999847412101</v>
      </c>
      <c r="T1905" s="33">
        <v>150</v>
      </c>
      <c r="V1905" s="33">
        <v>245.85000610351599</v>
      </c>
      <c r="Y1905" s="33">
        <v>245.84999847412101</v>
      </c>
      <c r="AA1905" s="33">
        <v>245.84999847412101</v>
      </c>
    </row>
    <row r="1906" spans="1:27" x14ac:dyDescent="0.3">
      <c r="A1906" s="33" t="str">
        <f t="shared" si="58"/>
        <v>产前</v>
      </c>
      <c r="B1906" s="34" t="str">
        <f t="shared" si="59"/>
        <v>NIPT</v>
      </c>
      <c r="C1906" s="33" t="s">
        <v>33</v>
      </c>
      <c r="D1906" s="33" t="s">
        <v>444</v>
      </c>
      <c r="E1906" s="33" t="s">
        <v>445</v>
      </c>
      <c r="F1906" s="33" t="s">
        <v>490</v>
      </c>
      <c r="G1906" s="33" t="s">
        <v>491</v>
      </c>
      <c r="H1906" s="33" t="s">
        <v>0</v>
      </c>
      <c r="I1906" s="33" t="s">
        <v>78</v>
      </c>
      <c r="J1906" s="33" t="s">
        <v>114</v>
      </c>
      <c r="K1906" s="33" t="s">
        <v>78</v>
      </c>
      <c r="L1906" s="33" t="s">
        <v>39</v>
      </c>
      <c r="M1906" s="33" t="s">
        <v>609</v>
      </c>
      <c r="N1906" s="33">
        <v>50</v>
      </c>
      <c r="Q1906" s="33">
        <v>75</v>
      </c>
      <c r="T1906" s="33">
        <v>25</v>
      </c>
    </row>
    <row r="1907" spans="1:27" x14ac:dyDescent="0.3">
      <c r="A1907" s="33" t="str">
        <f t="shared" si="58"/>
        <v>产前</v>
      </c>
      <c r="B1907" s="34" t="str">
        <f t="shared" si="59"/>
        <v/>
      </c>
      <c r="C1907" s="33" t="s">
        <v>33</v>
      </c>
      <c r="D1907" s="33" t="s">
        <v>444</v>
      </c>
      <c r="E1907" s="33" t="s">
        <v>445</v>
      </c>
      <c r="F1907" s="33" t="s">
        <v>490</v>
      </c>
      <c r="G1907" s="33" t="s">
        <v>491</v>
      </c>
      <c r="H1907" s="33" t="s">
        <v>0</v>
      </c>
      <c r="I1907" s="33" t="s">
        <v>45</v>
      </c>
      <c r="J1907" s="33" t="s">
        <v>46</v>
      </c>
      <c r="K1907" s="33" t="s">
        <v>58</v>
      </c>
      <c r="L1907" s="33" t="s">
        <v>39</v>
      </c>
      <c r="M1907" s="33" t="s">
        <v>608</v>
      </c>
      <c r="P1907" s="33">
        <v>66.585999131202698</v>
      </c>
      <c r="S1907" s="33">
        <v>98.136998772621197</v>
      </c>
      <c r="V1907" s="33">
        <v>24.509999752044699</v>
      </c>
      <c r="X1907" s="33">
        <v>31.5509996414185</v>
      </c>
      <c r="AA1907" s="33">
        <v>31.5509996414185</v>
      </c>
    </row>
    <row r="1908" spans="1:27" x14ac:dyDescent="0.3">
      <c r="A1908" s="33" t="str">
        <f t="shared" si="58"/>
        <v>仪器设备</v>
      </c>
      <c r="B1908" s="34" t="str">
        <f t="shared" si="59"/>
        <v/>
      </c>
      <c r="C1908" s="33" t="s">
        <v>33</v>
      </c>
      <c r="D1908" s="33" t="s">
        <v>444</v>
      </c>
      <c r="E1908" s="33" t="s">
        <v>445</v>
      </c>
      <c r="F1908" s="33" t="s">
        <v>490</v>
      </c>
      <c r="G1908" s="33" t="s">
        <v>491</v>
      </c>
      <c r="H1908" s="33" t="s">
        <v>0</v>
      </c>
      <c r="I1908" s="33" t="s">
        <v>66</v>
      </c>
      <c r="J1908" s="33" t="s">
        <v>67</v>
      </c>
      <c r="K1908" s="33" t="s">
        <v>58</v>
      </c>
      <c r="L1908" s="33" t="s">
        <v>68</v>
      </c>
      <c r="M1908" s="33" t="s">
        <v>608</v>
      </c>
      <c r="P1908" s="33">
        <v>2.2999999523162802</v>
      </c>
      <c r="S1908" s="33">
        <v>2.2999999523162802</v>
      </c>
    </row>
    <row r="1909" spans="1:27" x14ac:dyDescent="0.3">
      <c r="A1909" s="33" t="str">
        <f t="shared" si="58"/>
        <v>产前</v>
      </c>
      <c r="B1909" s="34" t="str">
        <f t="shared" si="59"/>
        <v>血清学筛查</v>
      </c>
      <c r="C1909" s="33" t="s">
        <v>33</v>
      </c>
      <c r="D1909" s="33" t="s">
        <v>444</v>
      </c>
      <c r="E1909" s="33" t="s">
        <v>445</v>
      </c>
      <c r="F1909" s="33" t="s">
        <v>490</v>
      </c>
      <c r="G1909" s="33" t="s">
        <v>491</v>
      </c>
      <c r="H1909" s="33" t="s">
        <v>0</v>
      </c>
      <c r="I1909" s="33" t="s">
        <v>79</v>
      </c>
      <c r="J1909" s="33" t="s">
        <v>80</v>
      </c>
      <c r="K1909" s="33" t="s">
        <v>79</v>
      </c>
      <c r="L1909" s="33" t="s">
        <v>39</v>
      </c>
      <c r="M1909" s="33" t="s">
        <v>608</v>
      </c>
      <c r="N1909" s="33">
        <v>55.900001525878899</v>
      </c>
      <c r="P1909" s="33">
        <v>33.569999694824197</v>
      </c>
      <c r="Q1909" s="33">
        <v>83.850002288818402</v>
      </c>
      <c r="S1909" s="33">
        <v>83.924999237060504</v>
      </c>
      <c r="T1909" s="33">
        <v>27.950000762939499</v>
      </c>
      <c r="V1909" s="33">
        <v>50.360000610351598</v>
      </c>
      <c r="X1909" s="33">
        <v>50.3549995422363</v>
      </c>
      <c r="AA1909" s="33">
        <v>50.3549995422363</v>
      </c>
    </row>
    <row r="1910" spans="1:27" x14ac:dyDescent="0.3">
      <c r="A1910" s="33" t="str">
        <f t="shared" si="58"/>
        <v>产前</v>
      </c>
      <c r="B1910" s="34" t="str">
        <f t="shared" si="59"/>
        <v>血清学筛查</v>
      </c>
      <c r="C1910" s="33" t="s">
        <v>33</v>
      </c>
      <c r="D1910" s="33" t="s">
        <v>444</v>
      </c>
      <c r="E1910" s="33" t="s">
        <v>445</v>
      </c>
      <c r="F1910" s="33" t="s">
        <v>490</v>
      </c>
      <c r="G1910" s="33" t="s">
        <v>491</v>
      </c>
      <c r="H1910" s="33" t="s">
        <v>0</v>
      </c>
      <c r="I1910" s="33" t="s">
        <v>79</v>
      </c>
      <c r="J1910" s="33" t="s">
        <v>102</v>
      </c>
      <c r="K1910" s="33" t="s">
        <v>79</v>
      </c>
      <c r="L1910" s="33" t="s">
        <v>39</v>
      </c>
      <c r="M1910" s="33" t="s">
        <v>608</v>
      </c>
      <c r="N1910" s="33">
        <v>33.360000610351598</v>
      </c>
      <c r="P1910" s="33">
        <v>33.599998474121101</v>
      </c>
      <c r="Q1910" s="33">
        <v>50.040000915527301</v>
      </c>
      <c r="S1910" s="33">
        <v>62.399997711181598</v>
      </c>
      <c r="T1910" s="33">
        <v>16.680000305175799</v>
      </c>
      <c r="V1910" s="33">
        <v>28.799999237060501</v>
      </c>
      <c r="X1910" s="33">
        <v>28.799999237060501</v>
      </c>
      <c r="AA1910" s="33">
        <v>28.799999237060501</v>
      </c>
    </row>
    <row r="1911" spans="1:27" x14ac:dyDescent="0.3">
      <c r="A1911" s="33" t="str">
        <f t="shared" si="58"/>
        <v>产前</v>
      </c>
      <c r="B1911" s="34" t="str">
        <f t="shared" si="59"/>
        <v>血清学筛查</v>
      </c>
      <c r="C1911" s="33" t="s">
        <v>33</v>
      </c>
      <c r="D1911" s="33" t="s">
        <v>444</v>
      </c>
      <c r="E1911" s="33" t="s">
        <v>445</v>
      </c>
      <c r="F1911" s="33" t="s">
        <v>490</v>
      </c>
      <c r="G1911" s="33" t="s">
        <v>491</v>
      </c>
      <c r="H1911" s="33" t="s">
        <v>0</v>
      </c>
      <c r="I1911" s="33" t="s">
        <v>79</v>
      </c>
      <c r="J1911" s="33" t="s">
        <v>103</v>
      </c>
      <c r="K1911" s="33" t="s">
        <v>79</v>
      </c>
      <c r="L1911" s="33" t="s">
        <v>39</v>
      </c>
      <c r="M1911" s="33" t="s">
        <v>608</v>
      </c>
      <c r="N1911" s="33">
        <v>48.119998931884801</v>
      </c>
      <c r="P1911" s="33">
        <v>51.7439994812012</v>
      </c>
      <c r="Q1911" s="33">
        <v>72.179998397827106</v>
      </c>
      <c r="S1911" s="33">
        <v>107.18399810791</v>
      </c>
      <c r="T1911" s="33">
        <v>24.059999465942401</v>
      </c>
      <c r="V1911" s="33">
        <v>55.439998626708999</v>
      </c>
      <c r="X1911" s="33">
        <v>55.439998626708999</v>
      </c>
      <c r="AA1911" s="33">
        <v>55.439998626708999</v>
      </c>
    </row>
    <row r="1912" spans="1:27" x14ac:dyDescent="0.3">
      <c r="A1912" s="33" t="str">
        <f t="shared" si="58"/>
        <v>产前</v>
      </c>
      <c r="B1912" s="34" t="str">
        <f t="shared" si="59"/>
        <v>CMA_产品类</v>
      </c>
      <c r="C1912" s="33" t="s">
        <v>33</v>
      </c>
      <c r="D1912" s="33" t="s">
        <v>444</v>
      </c>
      <c r="E1912" s="33" t="s">
        <v>445</v>
      </c>
      <c r="F1912" s="33" t="s">
        <v>490</v>
      </c>
      <c r="G1912" s="33" t="s">
        <v>491</v>
      </c>
      <c r="H1912" s="33" t="s">
        <v>0</v>
      </c>
      <c r="I1912" s="33" t="s">
        <v>37</v>
      </c>
      <c r="J1912" s="33" t="s">
        <v>38</v>
      </c>
      <c r="K1912" s="33" t="s">
        <v>38</v>
      </c>
      <c r="L1912" s="33" t="s">
        <v>39</v>
      </c>
      <c r="M1912" s="33" t="s">
        <v>608</v>
      </c>
      <c r="N1912" s="33">
        <v>52.799999237060497</v>
      </c>
      <c r="P1912" s="33">
        <v>52.799999237060497</v>
      </c>
      <c r="Q1912" s="33">
        <v>79.199998855590806</v>
      </c>
      <c r="S1912" s="33">
        <v>137.280002593994</v>
      </c>
      <c r="T1912" s="33">
        <v>26.399999618530298</v>
      </c>
      <c r="V1912" s="33">
        <v>52.799999237060497</v>
      </c>
      <c r="X1912" s="33">
        <v>42.240001678466797</v>
      </c>
      <c r="Y1912" s="33">
        <v>42.240001678466797</v>
      </c>
      <c r="AA1912" s="33">
        <v>84.480003356933594</v>
      </c>
    </row>
    <row r="1913" spans="1:27" x14ac:dyDescent="0.3">
      <c r="A1913" s="33" t="str">
        <f t="shared" si="58"/>
        <v>产前</v>
      </c>
      <c r="B1913" s="34" t="str">
        <f t="shared" si="59"/>
        <v/>
      </c>
      <c r="C1913" s="33" t="s">
        <v>33</v>
      </c>
      <c r="D1913" s="33" t="s">
        <v>444</v>
      </c>
      <c r="E1913" s="33" t="s">
        <v>445</v>
      </c>
      <c r="F1913" s="33" t="s">
        <v>490</v>
      </c>
      <c r="G1913" s="33" t="s">
        <v>491</v>
      </c>
      <c r="H1913" s="33" t="s">
        <v>0</v>
      </c>
      <c r="I1913" s="33" t="s">
        <v>37</v>
      </c>
      <c r="J1913" s="33" t="s">
        <v>119</v>
      </c>
      <c r="K1913" s="33" t="s">
        <v>58</v>
      </c>
      <c r="L1913" s="33" t="s">
        <v>39</v>
      </c>
      <c r="M1913" s="33" t="s">
        <v>609</v>
      </c>
      <c r="N1913" s="33">
        <v>16</v>
      </c>
      <c r="Q1913" s="33">
        <v>24</v>
      </c>
      <c r="T1913" s="33">
        <v>8</v>
      </c>
    </row>
    <row r="1914" spans="1:27" x14ac:dyDescent="0.3">
      <c r="A1914" s="33" t="str">
        <f t="shared" ref="A1914:A1977" si="60">IF(L1914="是","仪器设备",H1914)</f>
        <v>新生儿</v>
      </c>
      <c r="B1914" s="34" t="str">
        <f t="shared" ref="B1914:B1977" si="61">IF(K1914="CMA",K1914&amp;"_"&amp;M1914,K1914)</f>
        <v>常规新筛</v>
      </c>
      <c r="C1914" s="33" t="s">
        <v>33</v>
      </c>
      <c r="D1914" s="33" t="s">
        <v>444</v>
      </c>
      <c r="E1914" s="33" t="s">
        <v>445</v>
      </c>
      <c r="F1914" s="33" t="s">
        <v>490</v>
      </c>
      <c r="G1914" s="33" t="s">
        <v>491</v>
      </c>
      <c r="H1914" s="33" t="s">
        <v>1</v>
      </c>
      <c r="I1914" s="33" t="s">
        <v>60</v>
      </c>
      <c r="J1914" s="33" t="s">
        <v>87</v>
      </c>
      <c r="K1914" s="33" t="s">
        <v>667</v>
      </c>
      <c r="L1914" s="33" t="s">
        <v>39</v>
      </c>
      <c r="M1914" s="33" t="s">
        <v>608</v>
      </c>
      <c r="N1914" s="33">
        <v>57.240001678466797</v>
      </c>
      <c r="P1914" s="33">
        <v>48.060001373291001</v>
      </c>
      <c r="Q1914" s="33">
        <v>85.860002517700195</v>
      </c>
      <c r="S1914" s="33">
        <v>48.060001373291001</v>
      </c>
      <c r="T1914" s="33">
        <v>28.620000839233398</v>
      </c>
      <c r="V1914" s="33">
        <v>28.620000839233398</v>
      </c>
    </row>
    <row r="1915" spans="1:27" x14ac:dyDescent="0.3">
      <c r="A1915" s="33" t="str">
        <f t="shared" si="60"/>
        <v>新生儿</v>
      </c>
      <c r="B1915" s="34" t="str">
        <f t="shared" si="61"/>
        <v>常规新筛</v>
      </c>
      <c r="C1915" s="33" t="s">
        <v>33</v>
      </c>
      <c r="D1915" s="33" t="s">
        <v>444</v>
      </c>
      <c r="E1915" s="33" t="s">
        <v>445</v>
      </c>
      <c r="F1915" s="33" t="s">
        <v>490</v>
      </c>
      <c r="G1915" s="33" t="s">
        <v>491</v>
      </c>
      <c r="H1915" s="33" t="s">
        <v>1</v>
      </c>
      <c r="I1915" s="33" t="s">
        <v>60</v>
      </c>
      <c r="J1915" s="33" t="s">
        <v>88</v>
      </c>
      <c r="K1915" s="33" t="s">
        <v>667</v>
      </c>
      <c r="L1915" s="33" t="s">
        <v>39</v>
      </c>
      <c r="M1915" s="33" t="s">
        <v>608</v>
      </c>
      <c r="N1915" s="33">
        <v>23.5200004577637</v>
      </c>
      <c r="P1915" s="33">
        <v>15.8400001525879</v>
      </c>
      <c r="Q1915" s="33">
        <v>35.280000686645501</v>
      </c>
      <c r="S1915" s="33">
        <v>15.8400001525879</v>
      </c>
      <c r="T1915" s="33">
        <v>11.7600002288818</v>
      </c>
      <c r="V1915" s="33">
        <v>11.7600002288818</v>
      </c>
    </row>
    <row r="1916" spans="1:27" x14ac:dyDescent="0.3">
      <c r="A1916" s="33" t="str">
        <f t="shared" si="60"/>
        <v>新生儿</v>
      </c>
      <c r="B1916" s="34" t="str">
        <f t="shared" si="61"/>
        <v>常规新筛</v>
      </c>
      <c r="C1916" s="33" t="s">
        <v>33</v>
      </c>
      <c r="D1916" s="33" t="s">
        <v>444</v>
      </c>
      <c r="E1916" s="33" t="s">
        <v>445</v>
      </c>
      <c r="F1916" s="33" t="s">
        <v>490</v>
      </c>
      <c r="G1916" s="33" t="s">
        <v>491</v>
      </c>
      <c r="H1916" s="33" t="s">
        <v>1</v>
      </c>
      <c r="I1916" s="33" t="s">
        <v>60</v>
      </c>
      <c r="J1916" s="33" t="s">
        <v>89</v>
      </c>
      <c r="K1916" s="33" t="s">
        <v>667</v>
      </c>
      <c r="L1916" s="33" t="s">
        <v>39</v>
      </c>
      <c r="M1916" s="33" t="s">
        <v>608</v>
      </c>
      <c r="N1916" s="33">
        <v>15.0200004577637</v>
      </c>
      <c r="P1916" s="33">
        <v>18.048000335693398</v>
      </c>
      <c r="Q1916" s="33">
        <v>22.530000686645501</v>
      </c>
      <c r="S1916" s="33">
        <v>18.048000335693398</v>
      </c>
      <c r="T1916" s="33">
        <v>7.5100002288818404</v>
      </c>
      <c r="V1916" s="33">
        <v>7.5100002288818404</v>
      </c>
    </row>
    <row r="1917" spans="1:27" x14ac:dyDescent="0.3">
      <c r="A1917" s="33" t="str">
        <f t="shared" si="60"/>
        <v>新生儿</v>
      </c>
      <c r="B1917" s="34" t="str">
        <f t="shared" si="61"/>
        <v>常规新筛</v>
      </c>
      <c r="C1917" s="33" t="s">
        <v>33</v>
      </c>
      <c r="D1917" s="33" t="s">
        <v>444</v>
      </c>
      <c r="E1917" s="33" t="s">
        <v>445</v>
      </c>
      <c r="F1917" s="33" t="s">
        <v>490</v>
      </c>
      <c r="G1917" s="33" t="s">
        <v>491</v>
      </c>
      <c r="H1917" s="33" t="s">
        <v>1</v>
      </c>
      <c r="I1917" s="33" t="s">
        <v>60</v>
      </c>
      <c r="J1917" s="33" t="s">
        <v>90</v>
      </c>
      <c r="K1917" s="33" t="s">
        <v>667</v>
      </c>
      <c r="L1917" s="33" t="s">
        <v>39</v>
      </c>
      <c r="M1917" s="33" t="s">
        <v>608</v>
      </c>
      <c r="N1917" s="33">
        <v>37.040000915527301</v>
      </c>
      <c r="P1917" s="33">
        <v>30.2399997711182</v>
      </c>
      <c r="Q1917" s="33">
        <v>55.560001373291001</v>
      </c>
      <c r="S1917" s="33">
        <v>30.2399997711182</v>
      </c>
      <c r="T1917" s="33">
        <v>18.5200004577637</v>
      </c>
      <c r="V1917" s="33">
        <v>18.5200004577637</v>
      </c>
    </row>
    <row r="1918" spans="1:27" x14ac:dyDescent="0.3">
      <c r="A1918" s="33" t="str">
        <f t="shared" si="60"/>
        <v>新生儿</v>
      </c>
      <c r="B1918" s="34" t="str">
        <f t="shared" si="61"/>
        <v/>
      </c>
      <c r="C1918" s="33" t="s">
        <v>33</v>
      </c>
      <c r="D1918" s="33" t="s">
        <v>444</v>
      </c>
      <c r="E1918" s="33" t="s">
        <v>445</v>
      </c>
      <c r="F1918" s="33" t="s">
        <v>490</v>
      </c>
      <c r="G1918" s="33" t="s">
        <v>491</v>
      </c>
      <c r="H1918" s="33" t="s">
        <v>1</v>
      </c>
      <c r="I1918" s="33" t="s">
        <v>60</v>
      </c>
      <c r="J1918" s="33" t="s">
        <v>61</v>
      </c>
      <c r="K1918" s="33" t="s">
        <v>58</v>
      </c>
      <c r="L1918" s="33" t="s">
        <v>39</v>
      </c>
      <c r="M1918" s="33" t="s">
        <v>608</v>
      </c>
      <c r="P1918" s="33">
        <v>9.9910001754760707</v>
      </c>
      <c r="S1918" s="33">
        <v>9.9910001754760707</v>
      </c>
    </row>
    <row r="1919" spans="1:27" x14ac:dyDescent="0.3">
      <c r="A1919" s="33" t="str">
        <f t="shared" si="60"/>
        <v>新生儿</v>
      </c>
      <c r="B1919" s="34" t="str">
        <f t="shared" si="61"/>
        <v>MSMS</v>
      </c>
      <c r="C1919" s="33" t="s">
        <v>33</v>
      </c>
      <c r="D1919" s="33" t="s">
        <v>444</v>
      </c>
      <c r="E1919" s="33" t="s">
        <v>445</v>
      </c>
      <c r="F1919" s="33" t="s">
        <v>490</v>
      </c>
      <c r="G1919" s="33" t="s">
        <v>491</v>
      </c>
      <c r="H1919" s="33" t="s">
        <v>1</v>
      </c>
      <c r="I1919" s="33" t="s">
        <v>47</v>
      </c>
      <c r="J1919" s="33" t="s">
        <v>48</v>
      </c>
      <c r="K1919" s="33" t="s">
        <v>591</v>
      </c>
      <c r="L1919" s="33" t="s">
        <v>39</v>
      </c>
      <c r="M1919" s="33" t="s">
        <v>608</v>
      </c>
      <c r="N1919" s="33">
        <v>311.77999877929699</v>
      </c>
      <c r="P1919" s="33">
        <v>1305.59997558594</v>
      </c>
      <c r="Q1919" s="33">
        <v>467.66999816894503</v>
      </c>
      <c r="S1919" s="33">
        <v>1305.59997558594</v>
      </c>
      <c r="T1919" s="33">
        <v>155.88999938964801</v>
      </c>
    </row>
    <row r="1920" spans="1:27" x14ac:dyDescent="0.3">
      <c r="A1920" s="33" t="str">
        <f t="shared" si="60"/>
        <v>新生儿</v>
      </c>
      <c r="B1920" s="34" t="str">
        <f t="shared" si="61"/>
        <v/>
      </c>
      <c r="C1920" s="33" t="s">
        <v>33</v>
      </c>
      <c r="D1920" s="33" t="s">
        <v>444</v>
      </c>
      <c r="E1920" s="33" t="s">
        <v>445</v>
      </c>
      <c r="F1920" s="33" t="s">
        <v>490</v>
      </c>
      <c r="G1920" s="33" t="s">
        <v>491</v>
      </c>
      <c r="H1920" s="33" t="s">
        <v>1</v>
      </c>
      <c r="I1920" s="33" t="s">
        <v>95</v>
      </c>
      <c r="J1920" s="33" t="s">
        <v>144</v>
      </c>
      <c r="K1920" s="33" t="s">
        <v>58</v>
      </c>
      <c r="L1920" s="33" t="s">
        <v>39</v>
      </c>
      <c r="M1920" s="33" t="s">
        <v>609</v>
      </c>
      <c r="N1920" s="33">
        <v>12.960000038146999</v>
      </c>
      <c r="Q1920" s="33">
        <v>19.440000057220502</v>
      </c>
      <c r="T1920" s="33">
        <v>6.4800000190734899</v>
      </c>
    </row>
    <row r="1921" spans="1:27" x14ac:dyDescent="0.3">
      <c r="A1921" s="33" t="str">
        <f t="shared" si="60"/>
        <v>产前</v>
      </c>
      <c r="B1921" s="34" t="str">
        <f t="shared" si="61"/>
        <v>血清学筛查</v>
      </c>
      <c r="C1921" s="33" t="s">
        <v>33</v>
      </c>
      <c r="D1921" s="33" t="s">
        <v>444</v>
      </c>
      <c r="E1921" s="33" t="s">
        <v>445</v>
      </c>
      <c r="F1921" s="33" t="s">
        <v>490</v>
      </c>
      <c r="G1921" s="33" t="s">
        <v>492</v>
      </c>
      <c r="H1921" s="33" t="s">
        <v>0</v>
      </c>
      <c r="I1921" s="33" t="s">
        <v>79</v>
      </c>
      <c r="J1921" s="33" t="s">
        <v>102</v>
      </c>
      <c r="K1921" s="33" t="s">
        <v>79</v>
      </c>
      <c r="L1921" s="33" t="s">
        <v>39</v>
      </c>
      <c r="M1921" s="33" t="s">
        <v>608</v>
      </c>
      <c r="N1921" s="33">
        <v>14.039999961853001</v>
      </c>
      <c r="P1921" s="33">
        <v>16.800000190734899</v>
      </c>
      <c r="Q1921" s="33">
        <v>21.059999942779498</v>
      </c>
      <c r="S1921" s="33">
        <v>16.800000190734899</v>
      </c>
      <c r="T1921" s="33">
        <v>7.0199999809265101</v>
      </c>
      <c r="V1921" s="33">
        <v>7.0199999809265101</v>
      </c>
    </row>
    <row r="1922" spans="1:27" x14ac:dyDescent="0.3">
      <c r="A1922" s="33" t="str">
        <f t="shared" si="60"/>
        <v>产前</v>
      </c>
      <c r="B1922" s="34" t="str">
        <f t="shared" si="61"/>
        <v>血清学筛查</v>
      </c>
      <c r="C1922" s="33" t="s">
        <v>33</v>
      </c>
      <c r="D1922" s="33" t="s">
        <v>444</v>
      </c>
      <c r="E1922" s="33" t="s">
        <v>445</v>
      </c>
      <c r="F1922" s="33" t="s">
        <v>490</v>
      </c>
      <c r="G1922" s="33" t="s">
        <v>492</v>
      </c>
      <c r="H1922" s="33" t="s">
        <v>0</v>
      </c>
      <c r="I1922" s="33" t="s">
        <v>79</v>
      </c>
      <c r="J1922" s="33" t="s">
        <v>103</v>
      </c>
      <c r="K1922" s="33" t="s">
        <v>79</v>
      </c>
      <c r="L1922" s="33" t="s">
        <v>39</v>
      </c>
      <c r="M1922" s="33" t="s">
        <v>608</v>
      </c>
      <c r="N1922" s="33">
        <v>8.3599996566772496</v>
      </c>
      <c r="P1922" s="33">
        <v>26.25</v>
      </c>
      <c r="Q1922" s="33">
        <v>12.539999485015899</v>
      </c>
      <c r="S1922" s="33">
        <v>26.25</v>
      </c>
      <c r="T1922" s="33">
        <v>4.1799998283386204</v>
      </c>
      <c r="V1922" s="33">
        <v>4.1799998283386204</v>
      </c>
    </row>
    <row r="1923" spans="1:27" x14ac:dyDescent="0.3">
      <c r="A1923" s="33" t="str">
        <f t="shared" si="60"/>
        <v>产前</v>
      </c>
      <c r="B1923" s="34" t="str">
        <f t="shared" si="61"/>
        <v>血清学筛查</v>
      </c>
      <c r="C1923" s="33" t="s">
        <v>33</v>
      </c>
      <c r="D1923" s="33" t="s">
        <v>444</v>
      </c>
      <c r="E1923" s="33" t="s">
        <v>445</v>
      </c>
      <c r="F1923" s="33" t="s">
        <v>490</v>
      </c>
      <c r="G1923" s="33" t="s">
        <v>493</v>
      </c>
      <c r="H1923" s="33" t="s">
        <v>0</v>
      </c>
      <c r="I1923" s="33" t="s">
        <v>79</v>
      </c>
      <c r="J1923" s="33" t="s">
        <v>80</v>
      </c>
      <c r="K1923" s="33" t="s">
        <v>79</v>
      </c>
      <c r="L1923" s="33" t="s">
        <v>39</v>
      </c>
      <c r="M1923" s="33" t="s">
        <v>608</v>
      </c>
      <c r="N1923" s="33">
        <v>26.399999618530298</v>
      </c>
      <c r="P1923" s="33">
        <v>19.200000286102298</v>
      </c>
      <c r="Q1923" s="33">
        <v>39.599999427795403</v>
      </c>
      <c r="S1923" s="33">
        <v>32.000000476837201</v>
      </c>
      <c r="T1923" s="33">
        <v>13.199999809265099</v>
      </c>
      <c r="V1923" s="33">
        <v>13.199999809265099</v>
      </c>
      <c r="Y1923" s="33">
        <v>12.800000190734901</v>
      </c>
      <c r="AA1923" s="33">
        <v>12.800000190734901</v>
      </c>
    </row>
    <row r="1924" spans="1:27" x14ac:dyDescent="0.3">
      <c r="A1924" s="33" t="str">
        <f t="shared" si="60"/>
        <v>产前</v>
      </c>
      <c r="B1924" s="34" t="str">
        <f t="shared" si="61"/>
        <v>血清学筛查</v>
      </c>
      <c r="C1924" s="33" t="s">
        <v>33</v>
      </c>
      <c r="D1924" s="33" t="s">
        <v>444</v>
      </c>
      <c r="E1924" s="33" t="s">
        <v>445</v>
      </c>
      <c r="F1924" s="33" t="s">
        <v>490</v>
      </c>
      <c r="G1924" s="33" t="s">
        <v>493</v>
      </c>
      <c r="H1924" s="33" t="s">
        <v>0</v>
      </c>
      <c r="I1924" s="33" t="s">
        <v>79</v>
      </c>
      <c r="J1924" s="33" t="s">
        <v>102</v>
      </c>
      <c r="K1924" s="33" t="s">
        <v>79</v>
      </c>
      <c r="L1924" s="33" t="s">
        <v>39</v>
      </c>
      <c r="M1924" s="33" t="s">
        <v>608</v>
      </c>
      <c r="N1924" s="33">
        <v>11.199999809265099</v>
      </c>
      <c r="P1924" s="33">
        <v>4</v>
      </c>
      <c r="Q1924" s="33">
        <v>16.799999713897702</v>
      </c>
      <c r="S1924" s="33">
        <v>10</v>
      </c>
      <c r="T1924" s="33">
        <v>5.5999999046325701</v>
      </c>
      <c r="V1924" s="33">
        <v>5.5999999046325701</v>
      </c>
      <c r="Z1924" s="33">
        <v>6</v>
      </c>
      <c r="AA1924" s="33">
        <v>6</v>
      </c>
    </row>
    <row r="1925" spans="1:27" x14ac:dyDescent="0.3">
      <c r="A1925" s="33" t="str">
        <f t="shared" si="60"/>
        <v>产前</v>
      </c>
      <c r="B1925" s="34" t="str">
        <f t="shared" si="61"/>
        <v>血清学筛查</v>
      </c>
      <c r="C1925" s="33" t="s">
        <v>33</v>
      </c>
      <c r="D1925" s="33" t="s">
        <v>444</v>
      </c>
      <c r="E1925" s="33" t="s">
        <v>445</v>
      </c>
      <c r="F1925" s="33" t="s">
        <v>490</v>
      </c>
      <c r="G1925" s="33" t="s">
        <v>493</v>
      </c>
      <c r="H1925" s="33" t="s">
        <v>0</v>
      </c>
      <c r="I1925" s="33" t="s">
        <v>79</v>
      </c>
      <c r="J1925" s="33" t="s">
        <v>103</v>
      </c>
      <c r="K1925" s="33" t="s">
        <v>79</v>
      </c>
      <c r="L1925" s="33" t="s">
        <v>39</v>
      </c>
      <c r="M1925" s="33" t="s">
        <v>608</v>
      </c>
      <c r="N1925" s="33">
        <v>20.159999847412099</v>
      </c>
      <c r="P1925" s="33">
        <v>14</v>
      </c>
      <c r="Q1925" s="33">
        <v>30.2399997711182</v>
      </c>
      <c r="S1925" s="33">
        <v>24.5</v>
      </c>
      <c r="T1925" s="33">
        <v>10.079999923706101</v>
      </c>
      <c r="V1925" s="33">
        <v>10.079999923706101</v>
      </c>
      <c r="Y1925" s="33">
        <v>10.5</v>
      </c>
      <c r="AA1925" s="33">
        <v>10.5</v>
      </c>
    </row>
    <row r="1926" spans="1:27" x14ac:dyDescent="0.3">
      <c r="A1926" s="33" t="str">
        <f t="shared" si="60"/>
        <v>产前</v>
      </c>
      <c r="B1926" s="34" t="str">
        <f t="shared" si="61"/>
        <v/>
      </c>
      <c r="C1926" s="33" t="s">
        <v>33</v>
      </c>
      <c r="D1926" s="33" t="s">
        <v>444</v>
      </c>
      <c r="E1926" s="33" t="s">
        <v>445</v>
      </c>
      <c r="F1926" s="33" t="s">
        <v>490</v>
      </c>
      <c r="G1926" s="33" t="s">
        <v>493</v>
      </c>
      <c r="H1926" s="33" t="s">
        <v>0</v>
      </c>
      <c r="I1926" s="33" t="s">
        <v>79</v>
      </c>
      <c r="J1926" s="33" t="s">
        <v>104</v>
      </c>
      <c r="K1926" s="33" t="s">
        <v>58</v>
      </c>
      <c r="L1926" s="33" t="s">
        <v>39</v>
      </c>
      <c r="M1926" s="33" t="s">
        <v>608</v>
      </c>
      <c r="P1926" s="33">
        <v>2.5</v>
      </c>
      <c r="S1926" s="33">
        <v>2.5</v>
      </c>
    </row>
    <row r="1927" spans="1:27" x14ac:dyDescent="0.3">
      <c r="A1927" s="33" t="str">
        <f t="shared" si="60"/>
        <v>产前</v>
      </c>
      <c r="B1927" s="34" t="str">
        <f t="shared" si="61"/>
        <v/>
      </c>
      <c r="C1927" s="33" t="s">
        <v>33</v>
      </c>
      <c r="D1927" s="33" t="s">
        <v>444</v>
      </c>
      <c r="E1927" s="33" t="s">
        <v>445</v>
      </c>
      <c r="F1927" s="33" t="s">
        <v>490</v>
      </c>
      <c r="G1927" s="33" t="s">
        <v>626</v>
      </c>
      <c r="H1927" s="33" t="s">
        <v>0</v>
      </c>
      <c r="I1927" s="33" t="s">
        <v>45</v>
      </c>
      <c r="J1927" s="33" t="s">
        <v>46</v>
      </c>
      <c r="K1927" s="33" t="s">
        <v>58</v>
      </c>
      <c r="L1927" s="33" t="s">
        <v>39</v>
      </c>
      <c r="M1927" s="33" t="s">
        <v>608</v>
      </c>
      <c r="P1927" s="33">
        <v>0</v>
      </c>
      <c r="S1927" s="33">
        <v>7</v>
      </c>
      <c r="Y1927" s="33">
        <v>7</v>
      </c>
      <c r="AA1927" s="33">
        <v>7</v>
      </c>
    </row>
    <row r="1928" spans="1:27" x14ac:dyDescent="0.3">
      <c r="A1928" s="33" t="str">
        <f t="shared" si="60"/>
        <v>产前</v>
      </c>
      <c r="B1928" s="34" t="str">
        <f t="shared" si="61"/>
        <v/>
      </c>
      <c r="C1928" s="33" t="s">
        <v>33</v>
      </c>
      <c r="D1928" s="33" t="s">
        <v>444</v>
      </c>
      <c r="E1928" s="33" t="s">
        <v>445</v>
      </c>
      <c r="F1928" s="33" t="s">
        <v>494</v>
      </c>
      <c r="G1928" s="33" t="s">
        <v>495</v>
      </c>
      <c r="H1928" s="33" t="s">
        <v>0</v>
      </c>
      <c r="I1928" s="33" t="s">
        <v>265</v>
      </c>
      <c r="J1928" s="33" t="s">
        <v>266</v>
      </c>
      <c r="K1928" s="33" t="s">
        <v>58</v>
      </c>
      <c r="L1928" s="33" t="s">
        <v>39</v>
      </c>
      <c r="M1928" s="33" t="s">
        <v>608</v>
      </c>
      <c r="P1928" s="33">
        <v>17.567999839782701</v>
      </c>
      <c r="S1928" s="33">
        <v>17.567999839782701</v>
      </c>
    </row>
    <row r="1929" spans="1:27" x14ac:dyDescent="0.3">
      <c r="A1929" s="33" t="str">
        <f t="shared" si="60"/>
        <v>产前</v>
      </c>
      <c r="B1929" s="34" t="str">
        <f t="shared" si="61"/>
        <v/>
      </c>
      <c r="C1929" s="33" t="s">
        <v>33</v>
      </c>
      <c r="D1929" s="33" t="s">
        <v>444</v>
      </c>
      <c r="E1929" s="33" t="s">
        <v>445</v>
      </c>
      <c r="F1929" s="33" t="s">
        <v>494</v>
      </c>
      <c r="G1929" s="33" t="s">
        <v>495</v>
      </c>
      <c r="H1929" s="33" t="s">
        <v>0</v>
      </c>
      <c r="I1929" s="33" t="s">
        <v>265</v>
      </c>
      <c r="J1929" s="33" t="s">
        <v>403</v>
      </c>
      <c r="K1929" s="33" t="s">
        <v>58</v>
      </c>
      <c r="L1929" s="33" t="s">
        <v>39</v>
      </c>
      <c r="M1929" s="33" t="s">
        <v>608</v>
      </c>
      <c r="N1929" s="33">
        <v>59.200000762939503</v>
      </c>
      <c r="P1929" s="33">
        <v>79.919998168945298</v>
      </c>
      <c r="Q1929" s="33">
        <v>88.800001144409194</v>
      </c>
      <c r="S1929" s="33">
        <v>79.919998168945298</v>
      </c>
      <c r="T1929" s="33">
        <v>29.600000381469702</v>
      </c>
      <c r="V1929" s="33">
        <v>29.600000381469702</v>
      </c>
    </row>
    <row r="1930" spans="1:27" x14ac:dyDescent="0.3">
      <c r="A1930" s="33" t="str">
        <f t="shared" si="60"/>
        <v>产前</v>
      </c>
      <c r="B1930" s="34" t="str">
        <f t="shared" si="61"/>
        <v/>
      </c>
      <c r="C1930" s="33" t="s">
        <v>33</v>
      </c>
      <c r="D1930" s="33" t="s">
        <v>444</v>
      </c>
      <c r="E1930" s="33" t="s">
        <v>445</v>
      </c>
      <c r="F1930" s="33" t="s">
        <v>494</v>
      </c>
      <c r="G1930" s="33" t="s">
        <v>495</v>
      </c>
      <c r="H1930" s="33" t="s">
        <v>0</v>
      </c>
      <c r="I1930" s="33" t="s">
        <v>45</v>
      </c>
      <c r="J1930" s="33" t="s">
        <v>46</v>
      </c>
      <c r="K1930" s="33" t="s">
        <v>58</v>
      </c>
      <c r="L1930" s="33" t="s">
        <v>39</v>
      </c>
      <c r="M1930" s="33" t="s">
        <v>608</v>
      </c>
      <c r="P1930" s="33">
        <v>148.49999856948901</v>
      </c>
      <c r="S1930" s="33">
        <v>183.599998950958</v>
      </c>
      <c r="Y1930" s="33">
        <v>35.100000381469698</v>
      </c>
      <c r="AA1930" s="33">
        <v>35.100000381469698</v>
      </c>
    </row>
    <row r="1931" spans="1:27" x14ac:dyDescent="0.3">
      <c r="A1931" s="33" t="str">
        <f t="shared" si="60"/>
        <v>产前</v>
      </c>
      <c r="B1931" s="34" t="str">
        <f t="shared" si="61"/>
        <v>血清学筛查</v>
      </c>
      <c r="C1931" s="33" t="s">
        <v>33</v>
      </c>
      <c r="D1931" s="33" t="s">
        <v>444</v>
      </c>
      <c r="E1931" s="33" t="s">
        <v>445</v>
      </c>
      <c r="F1931" s="33" t="s">
        <v>494</v>
      </c>
      <c r="G1931" s="33" t="s">
        <v>495</v>
      </c>
      <c r="H1931" s="33" t="s">
        <v>0</v>
      </c>
      <c r="I1931" s="33" t="s">
        <v>79</v>
      </c>
      <c r="J1931" s="33" t="s">
        <v>80</v>
      </c>
      <c r="K1931" s="33" t="s">
        <v>79</v>
      </c>
      <c r="L1931" s="33" t="s">
        <v>39</v>
      </c>
      <c r="M1931" s="33" t="s">
        <v>608</v>
      </c>
      <c r="N1931" s="33">
        <v>82.5</v>
      </c>
      <c r="P1931" s="33">
        <v>135</v>
      </c>
      <c r="Q1931" s="33">
        <v>123.75</v>
      </c>
      <c r="S1931" s="33">
        <v>135</v>
      </c>
      <c r="T1931" s="33">
        <v>41.25</v>
      </c>
      <c r="V1931" s="33">
        <v>41.25</v>
      </c>
    </row>
    <row r="1932" spans="1:27" x14ac:dyDescent="0.3">
      <c r="A1932" s="33" t="str">
        <f t="shared" si="60"/>
        <v>产前</v>
      </c>
      <c r="B1932" s="34" t="str">
        <f t="shared" si="61"/>
        <v>血清学筛查</v>
      </c>
      <c r="C1932" s="33" t="s">
        <v>33</v>
      </c>
      <c r="D1932" s="33" t="s">
        <v>444</v>
      </c>
      <c r="E1932" s="33" t="s">
        <v>445</v>
      </c>
      <c r="F1932" s="33" t="s">
        <v>494</v>
      </c>
      <c r="G1932" s="33" t="s">
        <v>495</v>
      </c>
      <c r="H1932" s="33" t="s">
        <v>0</v>
      </c>
      <c r="I1932" s="33" t="s">
        <v>79</v>
      </c>
      <c r="J1932" s="33" t="s">
        <v>102</v>
      </c>
      <c r="K1932" s="33" t="s">
        <v>79</v>
      </c>
      <c r="L1932" s="33" t="s">
        <v>39</v>
      </c>
      <c r="M1932" s="33" t="s">
        <v>608</v>
      </c>
      <c r="N1932" s="33">
        <v>24</v>
      </c>
      <c r="P1932" s="33">
        <v>72</v>
      </c>
      <c r="Q1932" s="33">
        <v>36</v>
      </c>
      <c r="S1932" s="33">
        <v>72</v>
      </c>
      <c r="T1932" s="33">
        <v>12</v>
      </c>
    </row>
    <row r="1933" spans="1:27" x14ac:dyDescent="0.3">
      <c r="A1933" s="33" t="str">
        <f t="shared" si="60"/>
        <v>产前</v>
      </c>
      <c r="B1933" s="34" t="str">
        <f t="shared" si="61"/>
        <v>血清学筛查</v>
      </c>
      <c r="C1933" s="33" t="s">
        <v>33</v>
      </c>
      <c r="D1933" s="33" t="s">
        <v>444</v>
      </c>
      <c r="E1933" s="33" t="s">
        <v>445</v>
      </c>
      <c r="F1933" s="33" t="s">
        <v>494</v>
      </c>
      <c r="G1933" s="33" t="s">
        <v>495</v>
      </c>
      <c r="H1933" s="33" t="s">
        <v>0</v>
      </c>
      <c r="I1933" s="33" t="s">
        <v>79</v>
      </c>
      <c r="J1933" s="33" t="s">
        <v>103</v>
      </c>
      <c r="K1933" s="33" t="s">
        <v>79</v>
      </c>
      <c r="L1933" s="33" t="s">
        <v>39</v>
      </c>
      <c r="M1933" s="33" t="s">
        <v>608</v>
      </c>
      <c r="N1933" s="33">
        <v>49</v>
      </c>
      <c r="P1933" s="33">
        <v>111</v>
      </c>
      <c r="Q1933" s="33">
        <v>73.5</v>
      </c>
      <c r="S1933" s="33">
        <v>111</v>
      </c>
      <c r="T1933" s="33">
        <v>24.5</v>
      </c>
    </row>
    <row r="1934" spans="1:27" x14ac:dyDescent="0.3">
      <c r="A1934" s="33" t="str">
        <f t="shared" si="60"/>
        <v>产前</v>
      </c>
      <c r="B1934" s="34" t="str">
        <f t="shared" si="61"/>
        <v>血清学筛查</v>
      </c>
      <c r="C1934" s="33" t="s">
        <v>33</v>
      </c>
      <c r="D1934" s="33" t="s">
        <v>444</v>
      </c>
      <c r="E1934" s="33" t="s">
        <v>445</v>
      </c>
      <c r="F1934" s="33" t="s">
        <v>494</v>
      </c>
      <c r="G1934" s="33" t="s">
        <v>495</v>
      </c>
      <c r="H1934" s="33" t="s">
        <v>0</v>
      </c>
      <c r="I1934" s="33" t="s">
        <v>79</v>
      </c>
      <c r="J1934" s="33" t="s">
        <v>81</v>
      </c>
      <c r="K1934" s="33" t="s">
        <v>79</v>
      </c>
      <c r="L1934" s="33" t="s">
        <v>39</v>
      </c>
      <c r="M1934" s="33" t="s">
        <v>608</v>
      </c>
      <c r="N1934" s="33">
        <v>60</v>
      </c>
      <c r="P1934" s="33">
        <v>96</v>
      </c>
      <c r="Q1934" s="33">
        <v>90</v>
      </c>
      <c r="S1934" s="33">
        <v>96</v>
      </c>
      <c r="T1934" s="33">
        <v>30</v>
      </c>
      <c r="V1934" s="33">
        <v>30</v>
      </c>
    </row>
    <row r="1935" spans="1:27" x14ac:dyDescent="0.3">
      <c r="A1935" s="33" t="str">
        <f t="shared" si="60"/>
        <v>产前</v>
      </c>
      <c r="B1935" s="34" t="str">
        <f t="shared" si="61"/>
        <v/>
      </c>
      <c r="C1935" s="33" t="s">
        <v>33</v>
      </c>
      <c r="D1935" s="33" t="s">
        <v>444</v>
      </c>
      <c r="E1935" s="33" t="s">
        <v>445</v>
      </c>
      <c r="F1935" s="33" t="s">
        <v>494</v>
      </c>
      <c r="G1935" s="33" t="s">
        <v>495</v>
      </c>
      <c r="H1935" s="33" t="s">
        <v>0</v>
      </c>
      <c r="I1935" s="33" t="s">
        <v>79</v>
      </c>
      <c r="J1935" s="33" t="s">
        <v>104</v>
      </c>
      <c r="K1935" s="33" t="s">
        <v>58</v>
      </c>
      <c r="L1935" s="33" t="s">
        <v>39</v>
      </c>
      <c r="M1935" s="33" t="s">
        <v>608</v>
      </c>
      <c r="P1935" s="33">
        <v>0</v>
      </c>
      <c r="S1935" s="33">
        <v>3.125</v>
      </c>
      <c r="W1935" s="33">
        <v>3.125</v>
      </c>
      <c r="AA1935" s="33">
        <v>3.125</v>
      </c>
    </row>
    <row r="1936" spans="1:27" x14ac:dyDescent="0.3">
      <c r="A1936" s="33" t="str">
        <f t="shared" si="60"/>
        <v>产前</v>
      </c>
      <c r="B1936" s="34" t="str">
        <f t="shared" si="61"/>
        <v/>
      </c>
      <c r="C1936" s="33" t="s">
        <v>33</v>
      </c>
      <c r="D1936" s="33" t="s">
        <v>444</v>
      </c>
      <c r="E1936" s="33" t="s">
        <v>445</v>
      </c>
      <c r="F1936" s="33" t="s">
        <v>494</v>
      </c>
      <c r="G1936" s="33" t="s">
        <v>495</v>
      </c>
      <c r="H1936" s="33" t="s">
        <v>0</v>
      </c>
      <c r="I1936" s="33" t="s">
        <v>79</v>
      </c>
      <c r="J1936" s="33" t="s">
        <v>82</v>
      </c>
      <c r="K1936" s="33" t="s">
        <v>58</v>
      </c>
      <c r="L1936" s="33" t="s">
        <v>39</v>
      </c>
      <c r="M1936" s="33" t="s">
        <v>608</v>
      </c>
      <c r="P1936" s="33">
        <v>1</v>
      </c>
      <c r="S1936" s="33">
        <v>1</v>
      </c>
    </row>
    <row r="1937" spans="1:27" x14ac:dyDescent="0.3">
      <c r="A1937" s="33" t="str">
        <f t="shared" si="60"/>
        <v>新生儿</v>
      </c>
      <c r="B1937" s="34" t="str">
        <f t="shared" si="61"/>
        <v>常规新筛</v>
      </c>
      <c r="C1937" s="33" t="s">
        <v>33</v>
      </c>
      <c r="D1937" s="33" t="s">
        <v>444</v>
      </c>
      <c r="E1937" s="33" t="s">
        <v>445</v>
      </c>
      <c r="F1937" s="33" t="s">
        <v>494</v>
      </c>
      <c r="G1937" s="33" t="s">
        <v>495</v>
      </c>
      <c r="H1937" s="33" t="s">
        <v>1</v>
      </c>
      <c r="I1937" s="33" t="s">
        <v>60</v>
      </c>
      <c r="J1937" s="33" t="s">
        <v>87</v>
      </c>
      <c r="K1937" s="33" t="s">
        <v>667</v>
      </c>
      <c r="L1937" s="33" t="s">
        <v>39</v>
      </c>
      <c r="M1937" s="33" t="s">
        <v>608</v>
      </c>
      <c r="N1937" s="33">
        <v>53.200000762939503</v>
      </c>
      <c r="P1937" s="33">
        <v>161.27999877929699</v>
      </c>
      <c r="Q1937" s="33">
        <v>79.800001144409194</v>
      </c>
      <c r="S1937" s="33">
        <v>161.27999877929699</v>
      </c>
      <c r="T1937" s="33">
        <v>26.600000381469702</v>
      </c>
    </row>
    <row r="1938" spans="1:27" x14ac:dyDescent="0.3">
      <c r="A1938" s="33" t="str">
        <f t="shared" si="60"/>
        <v>新生儿</v>
      </c>
      <c r="B1938" s="34" t="str">
        <f t="shared" si="61"/>
        <v>常规新筛</v>
      </c>
      <c r="C1938" s="33" t="s">
        <v>33</v>
      </c>
      <c r="D1938" s="33" t="s">
        <v>444</v>
      </c>
      <c r="E1938" s="33" t="s">
        <v>445</v>
      </c>
      <c r="F1938" s="33" t="s">
        <v>494</v>
      </c>
      <c r="G1938" s="33" t="s">
        <v>495</v>
      </c>
      <c r="H1938" s="33" t="s">
        <v>1</v>
      </c>
      <c r="I1938" s="33" t="s">
        <v>60</v>
      </c>
      <c r="J1938" s="33" t="s">
        <v>88</v>
      </c>
      <c r="K1938" s="33" t="s">
        <v>667</v>
      </c>
      <c r="L1938" s="33" t="s">
        <v>39</v>
      </c>
      <c r="M1938" s="33" t="s">
        <v>608</v>
      </c>
      <c r="N1938" s="33">
        <v>22.799999237060501</v>
      </c>
      <c r="P1938" s="33">
        <v>28.799999237060501</v>
      </c>
      <c r="Q1938" s="33">
        <v>34.199998855590799</v>
      </c>
      <c r="S1938" s="33">
        <v>28.799999237060501</v>
      </c>
      <c r="T1938" s="33">
        <v>11.3999996185303</v>
      </c>
      <c r="V1938" s="33">
        <v>11.3999996185303</v>
      </c>
    </row>
    <row r="1939" spans="1:27" x14ac:dyDescent="0.3">
      <c r="A1939" s="33" t="str">
        <f t="shared" si="60"/>
        <v>新生儿</v>
      </c>
      <c r="B1939" s="34" t="str">
        <f t="shared" si="61"/>
        <v>常规新筛</v>
      </c>
      <c r="C1939" s="33" t="s">
        <v>33</v>
      </c>
      <c r="D1939" s="33" t="s">
        <v>444</v>
      </c>
      <c r="E1939" s="33" t="s">
        <v>445</v>
      </c>
      <c r="F1939" s="33" t="s">
        <v>494</v>
      </c>
      <c r="G1939" s="33" t="s">
        <v>495</v>
      </c>
      <c r="H1939" s="33" t="s">
        <v>1</v>
      </c>
      <c r="I1939" s="33" t="s">
        <v>60</v>
      </c>
      <c r="J1939" s="33" t="s">
        <v>90</v>
      </c>
      <c r="K1939" s="33" t="s">
        <v>667</v>
      </c>
      <c r="L1939" s="33" t="s">
        <v>39</v>
      </c>
      <c r="M1939" s="33" t="s">
        <v>608</v>
      </c>
      <c r="N1939" s="33">
        <v>38</v>
      </c>
      <c r="P1939" s="33">
        <v>96</v>
      </c>
      <c r="Q1939" s="33">
        <v>57</v>
      </c>
      <c r="S1939" s="33">
        <v>96</v>
      </c>
      <c r="T1939" s="33">
        <v>19</v>
      </c>
    </row>
    <row r="1940" spans="1:27" x14ac:dyDescent="0.3">
      <c r="A1940" s="33" t="str">
        <f t="shared" si="60"/>
        <v>新生儿</v>
      </c>
      <c r="B1940" s="34" t="str">
        <f t="shared" si="61"/>
        <v>MSMS</v>
      </c>
      <c r="C1940" s="33" t="s">
        <v>33</v>
      </c>
      <c r="D1940" s="33" t="s">
        <v>444</v>
      </c>
      <c r="E1940" s="33" t="s">
        <v>445</v>
      </c>
      <c r="F1940" s="33" t="s">
        <v>494</v>
      </c>
      <c r="G1940" s="33" t="s">
        <v>495</v>
      </c>
      <c r="H1940" s="33" t="s">
        <v>1</v>
      </c>
      <c r="I1940" s="33" t="s">
        <v>47</v>
      </c>
      <c r="J1940" s="33" t="s">
        <v>48</v>
      </c>
      <c r="K1940" s="33" t="s">
        <v>591</v>
      </c>
      <c r="L1940" s="33" t="s">
        <v>39</v>
      </c>
      <c r="M1940" s="33" t="s">
        <v>608</v>
      </c>
      <c r="N1940" s="33">
        <v>380</v>
      </c>
      <c r="P1940" s="33">
        <v>988.80004119873001</v>
      </c>
      <c r="Q1940" s="33">
        <v>570</v>
      </c>
      <c r="S1940" s="33">
        <v>988.80004119873001</v>
      </c>
      <c r="T1940" s="33">
        <v>190</v>
      </c>
      <c r="V1940" s="33">
        <v>190</v>
      </c>
    </row>
    <row r="1941" spans="1:27" x14ac:dyDescent="0.3">
      <c r="A1941" s="33" t="str">
        <f t="shared" si="60"/>
        <v>新生儿</v>
      </c>
      <c r="B1941" s="34" t="str">
        <f t="shared" si="61"/>
        <v/>
      </c>
      <c r="C1941" s="33" t="s">
        <v>33</v>
      </c>
      <c r="D1941" s="33" t="s">
        <v>444</v>
      </c>
      <c r="E1941" s="33" t="s">
        <v>445</v>
      </c>
      <c r="F1941" s="33" t="s">
        <v>494</v>
      </c>
      <c r="G1941" s="33" t="s">
        <v>495</v>
      </c>
      <c r="H1941" s="33" t="s">
        <v>1</v>
      </c>
      <c r="I1941" s="33" t="s">
        <v>95</v>
      </c>
      <c r="J1941" s="33" t="s">
        <v>144</v>
      </c>
      <c r="K1941" s="33" t="s">
        <v>58</v>
      </c>
      <c r="L1941" s="33" t="s">
        <v>39</v>
      </c>
      <c r="M1941" s="33" t="s">
        <v>608</v>
      </c>
      <c r="N1941" s="33">
        <v>0</v>
      </c>
      <c r="P1941" s="33">
        <v>0</v>
      </c>
      <c r="Q1941" s="33">
        <v>1.6000000238418599</v>
      </c>
      <c r="S1941" s="33">
        <v>9.1199998855590803</v>
      </c>
      <c r="T1941" s="33">
        <v>1.6000000238418599</v>
      </c>
      <c r="V1941" s="33">
        <v>1.6000000238418599</v>
      </c>
      <c r="W1941" s="33">
        <v>9.1199998855590803</v>
      </c>
      <c r="AA1941" s="33">
        <v>9.1199998855590803</v>
      </c>
    </row>
    <row r="1942" spans="1:27" x14ac:dyDescent="0.3">
      <c r="A1942" s="33" t="str">
        <f t="shared" si="60"/>
        <v>产前</v>
      </c>
      <c r="B1942" s="34" t="str">
        <f t="shared" si="61"/>
        <v/>
      </c>
      <c r="C1942" s="33" t="s">
        <v>33</v>
      </c>
      <c r="D1942" s="33" t="s">
        <v>444</v>
      </c>
      <c r="E1942" s="33" t="s">
        <v>445</v>
      </c>
      <c r="F1942" s="33" t="s">
        <v>490</v>
      </c>
      <c r="G1942" s="33" t="s">
        <v>496</v>
      </c>
      <c r="H1942" s="33" t="s">
        <v>0</v>
      </c>
      <c r="I1942" s="33" t="s">
        <v>45</v>
      </c>
      <c r="J1942" s="33" t="s">
        <v>46</v>
      </c>
      <c r="K1942" s="33" t="s">
        <v>58</v>
      </c>
      <c r="L1942" s="33" t="s">
        <v>39</v>
      </c>
      <c r="M1942" s="33" t="s">
        <v>608</v>
      </c>
      <c r="P1942" s="33">
        <v>12.4639998450875</v>
      </c>
      <c r="S1942" s="33">
        <v>12.4639998450875</v>
      </c>
      <c r="V1942" s="33">
        <v>0</v>
      </c>
    </row>
    <row r="1943" spans="1:27" x14ac:dyDescent="0.3">
      <c r="A1943" s="33" t="str">
        <f t="shared" si="60"/>
        <v>产前</v>
      </c>
      <c r="B1943" s="34" t="str">
        <f t="shared" si="61"/>
        <v>血清学筛查</v>
      </c>
      <c r="C1943" s="33" t="s">
        <v>33</v>
      </c>
      <c r="D1943" s="33" t="s">
        <v>444</v>
      </c>
      <c r="E1943" s="33" t="s">
        <v>445</v>
      </c>
      <c r="F1943" s="33" t="s">
        <v>490</v>
      </c>
      <c r="G1943" s="33" t="s">
        <v>496</v>
      </c>
      <c r="H1943" s="33" t="s">
        <v>0</v>
      </c>
      <c r="I1943" s="33" t="s">
        <v>79</v>
      </c>
      <c r="J1943" s="33" t="s">
        <v>80</v>
      </c>
      <c r="K1943" s="33" t="s">
        <v>79</v>
      </c>
      <c r="L1943" s="33" t="s">
        <v>39</v>
      </c>
      <c r="M1943" s="33" t="s">
        <v>608</v>
      </c>
      <c r="N1943" s="33">
        <v>26.879999160766602</v>
      </c>
      <c r="P1943" s="33">
        <v>20.159999847412099</v>
      </c>
      <c r="Q1943" s="33">
        <v>40.319998741149902</v>
      </c>
      <c r="S1943" s="33">
        <v>43.680000305175803</v>
      </c>
      <c r="T1943" s="33">
        <v>13.439999580383301</v>
      </c>
      <c r="V1943" s="33">
        <v>13.439999580383301</v>
      </c>
      <c r="Y1943" s="33">
        <v>23.5200004577637</v>
      </c>
      <c r="AA1943" s="33">
        <v>23.5200004577637</v>
      </c>
    </row>
    <row r="1944" spans="1:27" x14ac:dyDescent="0.3">
      <c r="A1944" s="33" t="str">
        <f t="shared" si="60"/>
        <v>产前</v>
      </c>
      <c r="B1944" s="34" t="str">
        <f t="shared" si="61"/>
        <v>血清学筛查</v>
      </c>
      <c r="C1944" s="33" t="s">
        <v>33</v>
      </c>
      <c r="D1944" s="33" t="s">
        <v>444</v>
      </c>
      <c r="E1944" s="33" t="s">
        <v>445</v>
      </c>
      <c r="F1944" s="33" t="s">
        <v>490</v>
      </c>
      <c r="G1944" s="33" t="s">
        <v>496</v>
      </c>
      <c r="H1944" s="33" t="s">
        <v>0</v>
      </c>
      <c r="I1944" s="33" t="s">
        <v>79</v>
      </c>
      <c r="J1944" s="33" t="s">
        <v>102</v>
      </c>
      <c r="K1944" s="33" t="s">
        <v>79</v>
      </c>
      <c r="L1944" s="33" t="s">
        <v>39</v>
      </c>
      <c r="M1944" s="33" t="s">
        <v>608</v>
      </c>
      <c r="N1944" s="33">
        <v>12</v>
      </c>
      <c r="P1944" s="33">
        <v>9.2159996032714808</v>
      </c>
      <c r="Q1944" s="33">
        <v>18</v>
      </c>
      <c r="S1944" s="33">
        <v>25.343999862670898</v>
      </c>
      <c r="T1944" s="33">
        <v>6</v>
      </c>
      <c r="V1944" s="33">
        <v>6</v>
      </c>
      <c r="Y1944" s="33">
        <v>16.1280002593994</v>
      </c>
      <c r="AA1944" s="33">
        <v>16.1280002593994</v>
      </c>
    </row>
    <row r="1945" spans="1:27" x14ac:dyDescent="0.3">
      <c r="A1945" s="33" t="str">
        <f t="shared" si="60"/>
        <v>产前</v>
      </c>
      <c r="B1945" s="34" t="str">
        <f t="shared" si="61"/>
        <v>血清学筛查</v>
      </c>
      <c r="C1945" s="33" t="s">
        <v>33</v>
      </c>
      <c r="D1945" s="33" t="s">
        <v>444</v>
      </c>
      <c r="E1945" s="33" t="s">
        <v>445</v>
      </c>
      <c r="F1945" s="33" t="s">
        <v>490</v>
      </c>
      <c r="G1945" s="33" t="s">
        <v>496</v>
      </c>
      <c r="H1945" s="33" t="s">
        <v>0</v>
      </c>
      <c r="I1945" s="33" t="s">
        <v>79</v>
      </c>
      <c r="J1945" s="33" t="s">
        <v>103</v>
      </c>
      <c r="K1945" s="33" t="s">
        <v>79</v>
      </c>
      <c r="L1945" s="33" t="s">
        <v>39</v>
      </c>
      <c r="M1945" s="33" t="s">
        <v>608</v>
      </c>
      <c r="N1945" s="33">
        <v>23.159999847412099</v>
      </c>
      <c r="P1945" s="33">
        <v>16.799999237060501</v>
      </c>
      <c r="Q1945" s="33">
        <v>34.7399997711182</v>
      </c>
      <c r="S1945" s="33">
        <v>33.599998474121101</v>
      </c>
      <c r="T1945" s="33">
        <v>11.579999923706101</v>
      </c>
      <c r="V1945" s="33">
        <v>11.579999923706101</v>
      </c>
      <c r="Y1945" s="33">
        <v>16.799999237060501</v>
      </c>
      <c r="AA1945" s="33">
        <v>16.799999237060501</v>
      </c>
    </row>
    <row r="1946" spans="1:27" x14ac:dyDescent="0.3">
      <c r="A1946" s="33" t="str">
        <f t="shared" si="60"/>
        <v>产前</v>
      </c>
      <c r="B1946" s="34" t="str">
        <f t="shared" si="61"/>
        <v/>
      </c>
      <c r="C1946" s="33" t="s">
        <v>33</v>
      </c>
      <c r="D1946" s="33" t="s">
        <v>444</v>
      </c>
      <c r="E1946" s="33" t="s">
        <v>445</v>
      </c>
      <c r="F1946" s="33" t="s">
        <v>490</v>
      </c>
      <c r="G1946" s="33" t="s">
        <v>496</v>
      </c>
      <c r="H1946" s="33" t="s">
        <v>0</v>
      </c>
      <c r="I1946" s="33" t="s">
        <v>79</v>
      </c>
      <c r="J1946" s="33" t="s">
        <v>104</v>
      </c>
      <c r="K1946" s="33" t="s">
        <v>58</v>
      </c>
      <c r="L1946" s="33" t="s">
        <v>39</v>
      </c>
      <c r="M1946" s="33" t="s">
        <v>608</v>
      </c>
      <c r="P1946" s="33">
        <v>3.1189999580383301</v>
      </c>
      <c r="S1946" s="33">
        <v>6.2379999160766602</v>
      </c>
      <c r="Y1946" s="33">
        <v>3.1189999580383301</v>
      </c>
      <c r="AA1946" s="33">
        <v>3.1189999580383301</v>
      </c>
    </row>
    <row r="1947" spans="1:27" x14ac:dyDescent="0.3">
      <c r="A1947" s="33" t="str">
        <f t="shared" si="60"/>
        <v>产前</v>
      </c>
      <c r="B1947" s="34" t="str">
        <f t="shared" si="61"/>
        <v/>
      </c>
      <c r="C1947" s="33" t="s">
        <v>33</v>
      </c>
      <c r="D1947" s="33" t="s">
        <v>444</v>
      </c>
      <c r="E1947" s="33" t="s">
        <v>445</v>
      </c>
      <c r="F1947" s="33" t="s">
        <v>490</v>
      </c>
      <c r="G1947" s="33" t="s">
        <v>496</v>
      </c>
      <c r="H1947" s="33" t="s">
        <v>0</v>
      </c>
      <c r="I1947" s="33" t="s">
        <v>79</v>
      </c>
      <c r="J1947" s="33" t="s">
        <v>82</v>
      </c>
      <c r="K1947" s="33" t="s">
        <v>58</v>
      </c>
      <c r="L1947" s="33" t="s">
        <v>39</v>
      </c>
      <c r="M1947" s="33" t="s">
        <v>608</v>
      </c>
      <c r="P1947" s="33">
        <v>0</v>
      </c>
      <c r="S1947" s="33">
        <v>1</v>
      </c>
      <c r="Y1947" s="33">
        <v>1</v>
      </c>
      <c r="AA1947" s="33">
        <v>1</v>
      </c>
    </row>
    <row r="1948" spans="1:27" x14ac:dyDescent="0.3">
      <c r="A1948" s="33" t="str">
        <f t="shared" si="60"/>
        <v>产前</v>
      </c>
      <c r="B1948" s="34" t="str">
        <f t="shared" si="61"/>
        <v/>
      </c>
      <c r="C1948" s="33" t="s">
        <v>33</v>
      </c>
      <c r="D1948" s="33" t="s">
        <v>444</v>
      </c>
      <c r="E1948" s="33" t="s">
        <v>455</v>
      </c>
      <c r="F1948" s="33" t="s">
        <v>497</v>
      </c>
      <c r="G1948" s="33" t="s">
        <v>498</v>
      </c>
      <c r="H1948" s="33" t="s">
        <v>0</v>
      </c>
      <c r="I1948" s="33" t="s">
        <v>37</v>
      </c>
      <c r="J1948" s="33" t="s">
        <v>83</v>
      </c>
      <c r="K1948" s="33" t="s">
        <v>58</v>
      </c>
      <c r="L1948" s="33" t="s">
        <v>39</v>
      </c>
      <c r="M1948" s="33" t="s">
        <v>609</v>
      </c>
      <c r="N1948" s="33">
        <v>14.3999996185303</v>
      </c>
      <c r="P1948" s="33">
        <v>0</v>
      </c>
      <c r="Q1948" s="33">
        <v>21.599999427795399</v>
      </c>
      <c r="S1948" s="33">
        <v>3.5999999046325701</v>
      </c>
      <c r="T1948" s="33">
        <v>7.1999998092651403</v>
      </c>
      <c r="Y1948" s="33">
        <v>3.5999999046325701</v>
      </c>
      <c r="AA1948" s="33">
        <v>3.5999999046325701</v>
      </c>
    </row>
    <row r="1949" spans="1:27" x14ac:dyDescent="0.3">
      <c r="A1949" s="33" t="str">
        <f t="shared" si="60"/>
        <v>产前</v>
      </c>
      <c r="B1949" s="34" t="str">
        <f t="shared" si="61"/>
        <v>CMA_LDT</v>
      </c>
      <c r="C1949" s="33" t="s">
        <v>33</v>
      </c>
      <c r="D1949" s="33" t="s">
        <v>444</v>
      </c>
      <c r="E1949" s="33" t="s">
        <v>455</v>
      </c>
      <c r="F1949" s="33" t="s">
        <v>497</v>
      </c>
      <c r="G1949" s="33" t="s">
        <v>498</v>
      </c>
      <c r="H1949" s="33" t="s">
        <v>0</v>
      </c>
      <c r="I1949" s="33" t="s">
        <v>37</v>
      </c>
      <c r="J1949" s="33" t="s">
        <v>38</v>
      </c>
      <c r="K1949" s="33" t="s">
        <v>38</v>
      </c>
      <c r="L1949" s="33" t="s">
        <v>39</v>
      </c>
      <c r="M1949" s="33" t="s">
        <v>609</v>
      </c>
      <c r="N1949" s="33">
        <v>60</v>
      </c>
      <c r="P1949" s="33">
        <v>0</v>
      </c>
      <c r="Q1949" s="33">
        <v>90</v>
      </c>
      <c r="S1949" s="33">
        <v>15</v>
      </c>
      <c r="T1949" s="33">
        <v>30</v>
      </c>
      <c r="Y1949" s="33">
        <v>15</v>
      </c>
      <c r="AA1949" s="33">
        <v>15</v>
      </c>
    </row>
    <row r="1950" spans="1:27" x14ac:dyDescent="0.3">
      <c r="A1950" s="33" t="str">
        <f t="shared" si="60"/>
        <v>产前</v>
      </c>
      <c r="B1950" s="34" t="str">
        <f t="shared" si="61"/>
        <v/>
      </c>
      <c r="C1950" s="33" t="s">
        <v>33</v>
      </c>
      <c r="D1950" s="33" t="s">
        <v>444</v>
      </c>
      <c r="E1950" s="33" t="s">
        <v>455</v>
      </c>
      <c r="F1950" s="33" t="s">
        <v>497</v>
      </c>
      <c r="G1950" s="33" t="s">
        <v>498</v>
      </c>
      <c r="H1950" s="33" t="s">
        <v>0</v>
      </c>
      <c r="I1950" s="33" t="s">
        <v>37</v>
      </c>
      <c r="J1950" s="33" t="s">
        <v>119</v>
      </c>
      <c r="K1950" s="33" t="s">
        <v>58</v>
      </c>
      <c r="L1950" s="33" t="s">
        <v>39</v>
      </c>
      <c r="M1950" s="33" t="s">
        <v>609</v>
      </c>
      <c r="N1950" s="33">
        <v>7.1999998092651403</v>
      </c>
      <c r="Q1950" s="33">
        <v>10.7999997138977</v>
      </c>
      <c r="T1950" s="33">
        <v>3.5999999046325701</v>
      </c>
    </row>
    <row r="1951" spans="1:27" x14ac:dyDescent="0.3">
      <c r="A1951" s="33" t="str">
        <f t="shared" si="60"/>
        <v>产前</v>
      </c>
      <c r="B1951" s="34" t="str">
        <f t="shared" si="61"/>
        <v/>
      </c>
      <c r="C1951" s="33" t="s">
        <v>33</v>
      </c>
      <c r="D1951" s="33" t="s">
        <v>444</v>
      </c>
      <c r="E1951" s="33" t="s">
        <v>455</v>
      </c>
      <c r="F1951" s="33" t="s">
        <v>497</v>
      </c>
      <c r="G1951" s="33" t="s">
        <v>498</v>
      </c>
      <c r="H1951" s="33" t="s">
        <v>0</v>
      </c>
      <c r="I1951" s="33" t="s">
        <v>37</v>
      </c>
      <c r="J1951" s="33" t="s">
        <v>366</v>
      </c>
      <c r="K1951" s="33" t="s">
        <v>58</v>
      </c>
      <c r="L1951" s="33" t="s">
        <v>39</v>
      </c>
      <c r="M1951" s="33" t="s">
        <v>609</v>
      </c>
      <c r="P1951" s="33">
        <v>0</v>
      </c>
      <c r="S1951" s="33">
        <v>2.6399999856948901</v>
      </c>
      <c r="Y1951" s="33">
        <v>2.6399999856948901</v>
      </c>
      <c r="AA1951" s="33">
        <v>2.6399999856948901</v>
      </c>
    </row>
    <row r="1952" spans="1:27" x14ac:dyDescent="0.3">
      <c r="A1952" s="33" t="str">
        <f t="shared" si="60"/>
        <v>新生儿</v>
      </c>
      <c r="B1952" s="34" t="str">
        <f t="shared" si="61"/>
        <v>常规新筛</v>
      </c>
      <c r="C1952" s="33" t="s">
        <v>33</v>
      </c>
      <c r="D1952" s="33" t="s">
        <v>444</v>
      </c>
      <c r="E1952" s="33" t="s">
        <v>455</v>
      </c>
      <c r="F1952" s="33" t="s">
        <v>497</v>
      </c>
      <c r="G1952" s="33" t="s">
        <v>498</v>
      </c>
      <c r="H1952" s="33" t="s">
        <v>1</v>
      </c>
      <c r="I1952" s="33" t="s">
        <v>60</v>
      </c>
      <c r="J1952" s="33" t="s">
        <v>87</v>
      </c>
      <c r="K1952" s="33" t="s">
        <v>667</v>
      </c>
      <c r="L1952" s="33" t="s">
        <v>39</v>
      </c>
      <c r="M1952" s="33" t="s">
        <v>608</v>
      </c>
      <c r="N1952" s="33">
        <v>85.199996948242202</v>
      </c>
      <c r="P1952" s="33">
        <v>0</v>
      </c>
      <c r="Q1952" s="33">
        <v>127.799995422363</v>
      </c>
      <c r="S1952" s="33">
        <v>55.2960014343262</v>
      </c>
      <c r="T1952" s="33">
        <v>42.599998474121101</v>
      </c>
      <c r="V1952" s="33">
        <v>42.599998474121101</v>
      </c>
      <c r="Y1952" s="33">
        <v>55.2960014343262</v>
      </c>
      <c r="AA1952" s="33">
        <v>55.2960014343262</v>
      </c>
    </row>
    <row r="1953" spans="1:27" x14ac:dyDescent="0.3">
      <c r="A1953" s="33" t="str">
        <f t="shared" si="60"/>
        <v>新生儿</v>
      </c>
      <c r="B1953" s="34" t="str">
        <f t="shared" si="61"/>
        <v>常规新筛</v>
      </c>
      <c r="C1953" s="33" t="s">
        <v>33</v>
      </c>
      <c r="D1953" s="33" t="s">
        <v>444</v>
      </c>
      <c r="E1953" s="33" t="s">
        <v>455</v>
      </c>
      <c r="F1953" s="33" t="s">
        <v>497</v>
      </c>
      <c r="G1953" s="33" t="s">
        <v>498</v>
      </c>
      <c r="H1953" s="33" t="s">
        <v>1</v>
      </c>
      <c r="I1953" s="33" t="s">
        <v>60</v>
      </c>
      <c r="J1953" s="33" t="s">
        <v>88</v>
      </c>
      <c r="K1953" s="33" t="s">
        <v>667</v>
      </c>
      <c r="L1953" s="33" t="s">
        <v>39</v>
      </c>
      <c r="M1953" s="33" t="s">
        <v>608</v>
      </c>
      <c r="N1953" s="33">
        <v>41.180000305175803</v>
      </c>
      <c r="P1953" s="33">
        <v>0</v>
      </c>
      <c r="Q1953" s="33">
        <v>61.7700004577637</v>
      </c>
      <c r="S1953" s="33">
        <v>26.725999832153299</v>
      </c>
      <c r="T1953" s="33">
        <v>20.590000152587901</v>
      </c>
      <c r="V1953" s="33">
        <v>20.590000152587901</v>
      </c>
      <c r="Y1953" s="33">
        <v>26.725999832153299</v>
      </c>
      <c r="AA1953" s="33">
        <v>26.725999832153299</v>
      </c>
    </row>
    <row r="1954" spans="1:27" x14ac:dyDescent="0.3">
      <c r="A1954" s="33" t="str">
        <f t="shared" si="60"/>
        <v>新生儿</v>
      </c>
      <c r="B1954" s="34" t="str">
        <f t="shared" si="61"/>
        <v>常规新筛</v>
      </c>
      <c r="C1954" s="33" t="s">
        <v>33</v>
      </c>
      <c r="D1954" s="33" t="s">
        <v>444</v>
      </c>
      <c r="E1954" s="33" t="s">
        <v>455</v>
      </c>
      <c r="F1954" s="33" t="s">
        <v>497</v>
      </c>
      <c r="G1954" s="33" t="s">
        <v>498</v>
      </c>
      <c r="H1954" s="33" t="s">
        <v>1</v>
      </c>
      <c r="I1954" s="33" t="s">
        <v>60</v>
      </c>
      <c r="J1954" s="33" t="s">
        <v>89</v>
      </c>
      <c r="K1954" s="33" t="s">
        <v>667</v>
      </c>
      <c r="L1954" s="33" t="s">
        <v>39</v>
      </c>
      <c r="M1954" s="33" t="s">
        <v>608</v>
      </c>
      <c r="N1954" s="33">
        <v>37.639999389648402</v>
      </c>
      <c r="P1954" s="33">
        <v>0</v>
      </c>
      <c r="Q1954" s="33">
        <v>56.459999084472699</v>
      </c>
      <c r="S1954" s="33">
        <v>24.422000885009801</v>
      </c>
      <c r="T1954" s="33">
        <v>18.819999694824201</v>
      </c>
      <c r="V1954" s="33">
        <v>18.819999694824201</v>
      </c>
      <c r="Y1954" s="33">
        <v>24.422000885009801</v>
      </c>
      <c r="AA1954" s="33">
        <v>24.422000885009801</v>
      </c>
    </row>
    <row r="1955" spans="1:27" x14ac:dyDescent="0.3">
      <c r="A1955" s="33" t="str">
        <f t="shared" si="60"/>
        <v>新生儿</v>
      </c>
      <c r="B1955" s="34" t="str">
        <f t="shared" si="61"/>
        <v>常规新筛</v>
      </c>
      <c r="C1955" s="33" t="s">
        <v>33</v>
      </c>
      <c r="D1955" s="33" t="s">
        <v>444</v>
      </c>
      <c r="E1955" s="33" t="s">
        <v>455</v>
      </c>
      <c r="F1955" s="33" t="s">
        <v>497</v>
      </c>
      <c r="G1955" s="33" t="s">
        <v>498</v>
      </c>
      <c r="H1955" s="33" t="s">
        <v>1</v>
      </c>
      <c r="I1955" s="33" t="s">
        <v>60</v>
      </c>
      <c r="J1955" s="33" t="s">
        <v>90</v>
      </c>
      <c r="K1955" s="33" t="s">
        <v>667</v>
      </c>
      <c r="L1955" s="33" t="s">
        <v>39</v>
      </c>
      <c r="M1955" s="33" t="s">
        <v>608</v>
      </c>
      <c r="N1955" s="33">
        <v>49</v>
      </c>
      <c r="P1955" s="33">
        <v>0</v>
      </c>
      <c r="Q1955" s="33">
        <v>73.5</v>
      </c>
      <c r="S1955" s="33">
        <v>31.795000076293899</v>
      </c>
      <c r="T1955" s="33">
        <v>24.5</v>
      </c>
      <c r="V1955" s="33">
        <v>24.5</v>
      </c>
      <c r="Y1955" s="33">
        <v>31.795000076293899</v>
      </c>
      <c r="AA1955" s="33">
        <v>31.795000076293899</v>
      </c>
    </row>
    <row r="1956" spans="1:27" x14ac:dyDescent="0.3">
      <c r="A1956" s="33" t="str">
        <f t="shared" si="60"/>
        <v>新生儿</v>
      </c>
      <c r="B1956" s="34" t="str">
        <f t="shared" si="61"/>
        <v>MSMS</v>
      </c>
      <c r="C1956" s="33" t="s">
        <v>33</v>
      </c>
      <c r="D1956" s="33" t="s">
        <v>444</v>
      </c>
      <c r="E1956" s="33" t="s">
        <v>455</v>
      </c>
      <c r="F1956" s="33" t="s">
        <v>497</v>
      </c>
      <c r="G1956" s="33" t="s">
        <v>498</v>
      </c>
      <c r="H1956" s="33" t="s">
        <v>1</v>
      </c>
      <c r="I1956" s="33" t="s">
        <v>47</v>
      </c>
      <c r="J1956" s="33" t="s">
        <v>48</v>
      </c>
      <c r="K1956" s="33" t="s">
        <v>591</v>
      </c>
      <c r="L1956" s="33" t="s">
        <v>39</v>
      </c>
      <c r="M1956" s="33" t="s">
        <v>608</v>
      </c>
      <c r="N1956" s="33">
        <v>252</v>
      </c>
      <c r="Q1956" s="33">
        <v>378</v>
      </c>
      <c r="T1956" s="33">
        <v>126</v>
      </c>
    </row>
    <row r="1957" spans="1:27" x14ac:dyDescent="0.3">
      <c r="A1957" s="33" t="str">
        <f t="shared" si="60"/>
        <v>新生儿</v>
      </c>
      <c r="B1957" s="34" t="str">
        <f t="shared" si="61"/>
        <v/>
      </c>
      <c r="C1957" s="33" t="s">
        <v>33</v>
      </c>
      <c r="D1957" s="33" t="s">
        <v>444</v>
      </c>
      <c r="E1957" s="33" t="s">
        <v>455</v>
      </c>
      <c r="F1957" s="33" t="s">
        <v>497</v>
      </c>
      <c r="G1957" s="33" t="s">
        <v>498</v>
      </c>
      <c r="H1957" s="33" t="s">
        <v>1</v>
      </c>
      <c r="I1957" s="33" t="s">
        <v>92</v>
      </c>
      <c r="J1957" s="33" t="s">
        <v>92</v>
      </c>
      <c r="K1957" s="33" t="s">
        <v>58</v>
      </c>
      <c r="L1957" s="33" t="s">
        <v>39</v>
      </c>
      <c r="M1957" s="33" t="s">
        <v>609</v>
      </c>
      <c r="P1957" s="33">
        <v>0</v>
      </c>
      <c r="S1957" s="33">
        <v>3.2000000476837198</v>
      </c>
      <c r="Y1957" s="33">
        <v>3.2000000476837198</v>
      </c>
      <c r="AA1957" s="33">
        <v>3.2000000476837198</v>
      </c>
    </row>
    <row r="1958" spans="1:27" x14ac:dyDescent="0.3">
      <c r="A1958" s="33" t="str">
        <f t="shared" si="60"/>
        <v>新生儿</v>
      </c>
      <c r="B1958" s="34" t="str">
        <f t="shared" si="61"/>
        <v/>
      </c>
      <c r="C1958" s="33" t="s">
        <v>33</v>
      </c>
      <c r="D1958" s="33" t="s">
        <v>444</v>
      </c>
      <c r="E1958" s="33" t="s">
        <v>455</v>
      </c>
      <c r="F1958" s="33" t="s">
        <v>497</v>
      </c>
      <c r="G1958" s="33" t="s">
        <v>498</v>
      </c>
      <c r="H1958" s="33" t="s">
        <v>1</v>
      </c>
      <c r="I1958" s="33" t="s">
        <v>233</v>
      </c>
      <c r="J1958" s="33" t="s">
        <v>234</v>
      </c>
      <c r="K1958" s="33" t="s">
        <v>58</v>
      </c>
      <c r="L1958" s="33" t="s">
        <v>39</v>
      </c>
      <c r="M1958" s="33" t="s">
        <v>609</v>
      </c>
      <c r="P1958" s="33">
        <v>0</v>
      </c>
      <c r="S1958" s="33">
        <v>2.0000000596046399</v>
      </c>
      <c r="Y1958" s="33">
        <v>2.0000000596046399</v>
      </c>
      <c r="AA1958" s="33">
        <v>2.0000000596046399</v>
      </c>
    </row>
    <row r="1959" spans="1:27" x14ac:dyDescent="0.3">
      <c r="A1959" s="33" t="str">
        <f t="shared" si="60"/>
        <v>新生儿</v>
      </c>
      <c r="B1959" s="34" t="str">
        <f t="shared" si="61"/>
        <v/>
      </c>
      <c r="C1959" s="33" t="s">
        <v>33</v>
      </c>
      <c r="D1959" s="33" t="s">
        <v>444</v>
      </c>
      <c r="E1959" s="33" t="s">
        <v>455</v>
      </c>
      <c r="F1959" s="33" t="s">
        <v>497</v>
      </c>
      <c r="G1959" s="33" t="s">
        <v>498</v>
      </c>
      <c r="H1959" s="33" t="s">
        <v>1</v>
      </c>
      <c r="I1959" s="33" t="s">
        <v>95</v>
      </c>
      <c r="J1959" s="33" t="s">
        <v>144</v>
      </c>
      <c r="K1959" s="33" t="s">
        <v>58</v>
      </c>
      <c r="L1959" s="33" t="s">
        <v>39</v>
      </c>
      <c r="M1959" s="33" t="s">
        <v>609</v>
      </c>
      <c r="P1959" s="33">
        <v>0</v>
      </c>
      <c r="S1959" s="33">
        <v>5.1199998855590803</v>
      </c>
      <c r="Y1959" s="33">
        <v>5.1199998855590803</v>
      </c>
      <c r="AA1959" s="33">
        <v>5.1199998855590803</v>
      </c>
    </row>
    <row r="1960" spans="1:27" x14ac:dyDescent="0.3">
      <c r="A1960" s="33" t="str">
        <f t="shared" si="60"/>
        <v>新生儿</v>
      </c>
      <c r="B1960" s="34" t="str">
        <f t="shared" si="61"/>
        <v/>
      </c>
      <c r="C1960" s="33" t="s">
        <v>33</v>
      </c>
      <c r="D1960" s="33" t="s">
        <v>444</v>
      </c>
      <c r="E1960" s="33" t="s">
        <v>455</v>
      </c>
      <c r="F1960" s="33" t="s">
        <v>497</v>
      </c>
      <c r="G1960" s="33" t="s">
        <v>498</v>
      </c>
      <c r="H1960" s="33" t="s">
        <v>1</v>
      </c>
      <c r="I1960" s="33" t="s">
        <v>95</v>
      </c>
      <c r="J1960" s="33" t="s">
        <v>144</v>
      </c>
      <c r="K1960" s="33" t="s">
        <v>58</v>
      </c>
      <c r="L1960" s="33" t="s">
        <v>39</v>
      </c>
      <c r="M1960" s="33" t="s">
        <v>608</v>
      </c>
      <c r="N1960" s="33">
        <v>7.6799998283386204</v>
      </c>
      <c r="Q1960" s="33">
        <v>11.519999742507901</v>
      </c>
      <c r="T1960" s="33">
        <v>3.8399999141693102</v>
      </c>
    </row>
    <row r="1961" spans="1:27" x14ac:dyDescent="0.3">
      <c r="A1961" s="33" t="str">
        <f t="shared" si="60"/>
        <v>新生儿</v>
      </c>
      <c r="B1961" s="34" t="str">
        <f t="shared" si="61"/>
        <v/>
      </c>
      <c r="C1961" s="33" t="s">
        <v>33</v>
      </c>
      <c r="D1961" s="33" t="s">
        <v>444</v>
      </c>
      <c r="E1961" s="33" t="s">
        <v>455</v>
      </c>
      <c r="F1961" s="33" t="s">
        <v>497</v>
      </c>
      <c r="G1961" s="33" t="s">
        <v>498</v>
      </c>
      <c r="H1961" s="33" t="s">
        <v>1</v>
      </c>
      <c r="I1961" s="33" t="s">
        <v>95</v>
      </c>
      <c r="J1961" s="33" t="s">
        <v>463</v>
      </c>
      <c r="K1961" s="33" t="s">
        <v>58</v>
      </c>
      <c r="L1961" s="33" t="s">
        <v>39</v>
      </c>
      <c r="M1961" s="33" t="s">
        <v>609</v>
      </c>
      <c r="P1961" s="33">
        <v>0</v>
      </c>
      <c r="S1961" s="33">
        <v>3.1199998855590798</v>
      </c>
      <c r="Y1961" s="33">
        <v>3.1199998855590798</v>
      </c>
      <c r="AA1961" s="33">
        <v>3.1199998855590798</v>
      </c>
    </row>
    <row r="1962" spans="1:27" x14ac:dyDescent="0.3">
      <c r="A1962" s="33" t="str">
        <f t="shared" si="60"/>
        <v>新生儿</v>
      </c>
      <c r="B1962" s="34" t="str">
        <f t="shared" si="61"/>
        <v>代谢病诊断</v>
      </c>
      <c r="C1962" s="33" t="s">
        <v>33</v>
      </c>
      <c r="D1962" s="33" t="s">
        <v>444</v>
      </c>
      <c r="E1962" s="33" t="s">
        <v>455</v>
      </c>
      <c r="F1962" s="33" t="s">
        <v>497</v>
      </c>
      <c r="G1962" s="33" t="s">
        <v>498</v>
      </c>
      <c r="H1962" s="33" t="s">
        <v>1</v>
      </c>
      <c r="I1962" s="33" t="s">
        <v>95</v>
      </c>
      <c r="J1962" s="33" t="s">
        <v>96</v>
      </c>
      <c r="K1962" s="33" t="s">
        <v>587</v>
      </c>
      <c r="L1962" s="33" t="s">
        <v>39</v>
      </c>
      <c r="M1962" s="33" t="s">
        <v>609</v>
      </c>
      <c r="N1962" s="33">
        <v>4.6399998664856001</v>
      </c>
      <c r="Q1962" s="33">
        <v>6.95999979972839</v>
      </c>
      <c r="T1962" s="33">
        <v>2.3199999332428001</v>
      </c>
    </row>
    <row r="1963" spans="1:27" x14ac:dyDescent="0.3">
      <c r="A1963" s="33" t="str">
        <f t="shared" si="60"/>
        <v>产前</v>
      </c>
      <c r="B1963" s="34" t="str">
        <f t="shared" si="61"/>
        <v/>
      </c>
      <c r="C1963" s="33" t="s">
        <v>33</v>
      </c>
      <c r="D1963" s="33" t="s">
        <v>444</v>
      </c>
      <c r="E1963" s="33" t="s">
        <v>455</v>
      </c>
      <c r="F1963" s="33" t="s">
        <v>499</v>
      </c>
      <c r="G1963" s="33" t="s">
        <v>500</v>
      </c>
      <c r="H1963" s="33" t="s">
        <v>0</v>
      </c>
      <c r="I1963" s="33" t="s">
        <v>265</v>
      </c>
      <c r="J1963" s="33" t="s">
        <v>266</v>
      </c>
      <c r="K1963" s="33" t="s">
        <v>58</v>
      </c>
      <c r="L1963" s="33" t="s">
        <v>39</v>
      </c>
      <c r="M1963" s="33" t="s">
        <v>609</v>
      </c>
      <c r="N1963" s="33">
        <v>32</v>
      </c>
      <c r="Q1963" s="33">
        <v>48</v>
      </c>
      <c r="T1963" s="33">
        <v>16</v>
      </c>
    </row>
    <row r="1964" spans="1:27" x14ac:dyDescent="0.3">
      <c r="A1964" s="33" t="str">
        <f t="shared" si="60"/>
        <v>产前</v>
      </c>
      <c r="B1964" s="34" t="str">
        <f t="shared" si="61"/>
        <v/>
      </c>
      <c r="C1964" s="33" t="s">
        <v>33</v>
      </c>
      <c r="D1964" s="33" t="s">
        <v>444</v>
      </c>
      <c r="E1964" s="33" t="s">
        <v>455</v>
      </c>
      <c r="F1964" s="33" t="s">
        <v>499</v>
      </c>
      <c r="G1964" s="33" t="s">
        <v>500</v>
      </c>
      <c r="H1964" s="33" t="s">
        <v>0</v>
      </c>
      <c r="I1964" s="33" t="s">
        <v>265</v>
      </c>
      <c r="J1964" s="33" t="s">
        <v>403</v>
      </c>
      <c r="K1964" s="33" t="s">
        <v>58</v>
      </c>
      <c r="L1964" s="33" t="s">
        <v>39</v>
      </c>
      <c r="M1964" s="33" t="s">
        <v>608</v>
      </c>
      <c r="N1964" s="33">
        <v>108</v>
      </c>
      <c r="P1964" s="33">
        <v>63.360000610351598</v>
      </c>
      <c r="Q1964" s="33">
        <v>168</v>
      </c>
      <c r="S1964" s="33">
        <v>126.720001220703</v>
      </c>
      <c r="T1964" s="33">
        <v>60</v>
      </c>
      <c r="Z1964" s="33">
        <v>63.360000610351598</v>
      </c>
      <c r="AA1964" s="33">
        <v>63.360000610351598</v>
      </c>
    </row>
    <row r="1965" spans="1:27" x14ac:dyDescent="0.3">
      <c r="A1965" s="33" t="str">
        <f t="shared" si="60"/>
        <v>产前</v>
      </c>
      <c r="B1965" s="34" t="str">
        <f t="shared" si="61"/>
        <v/>
      </c>
      <c r="C1965" s="33" t="s">
        <v>33</v>
      </c>
      <c r="D1965" s="33" t="s">
        <v>444</v>
      </c>
      <c r="E1965" s="33" t="s">
        <v>455</v>
      </c>
      <c r="F1965" s="33" t="s">
        <v>499</v>
      </c>
      <c r="G1965" s="33" t="s">
        <v>500</v>
      </c>
      <c r="H1965" s="33" t="s">
        <v>0</v>
      </c>
      <c r="I1965" s="33" t="s">
        <v>45</v>
      </c>
      <c r="J1965" s="33" t="s">
        <v>46</v>
      </c>
      <c r="K1965" s="33" t="s">
        <v>58</v>
      </c>
      <c r="L1965" s="33" t="s">
        <v>39</v>
      </c>
      <c r="M1965" s="33" t="s">
        <v>608</v>
      </c>
      <c r="P1965" s="33">
        <v>0</v>
      </c>
      <c r="S1965" s="33">
        <v>14.3999996185303</v>
      </c>
      <c r="Z1965" s="33">
        <v>14.3999996185303</v>
      </c>
      <c r="AA1965" s="33">
        <v>14.3999996185303</v>
      </c>
    </row>
    <row r="1966" spans="1:27" x14ac:dyDescent="0.3">
      <c r="A1966" s="33" t="str">
        <f t="shared" si="60"/>
        <v>产前</v>
      </c>
      <c r="B1966" s="34" t="str">
        <f t="shared" si="61"/>
        <v/>
      </c>
      <c r="C1966" s="33" t="s">
        <v>33</v>
      </c>
      <c r="D1966" s="33" t="s">
        <v>444</v>
      </c>
      <c r="E1966" s="33" t="s">
        <v>455</v>
      </c>
      <c r="F1966" s="33" t="s">
        <v>499</v>
      </c>
      <c r="G1966" s="33" t="s">
        <v>500</v>
      </c>
      <c r="H1966" s="33" t="s">
        <v>0</v>
      </c>
      <c r="I1966" s="33" t="s">
        <v>229</v>
      </c>
      <c r="J1966" s="33" t="s">
        <v>229</v>
      </c>
      <c r="K1966" s="33" t="s">
        <v>58</v>
      </c>
      <c r="L1966" s="33" t="s">
        <v>39</v>
      </c>
      <c r="M1966" s="33" t="s">
        <v>609</v>
      </c>
      <c r="P1966" s="33">
        <v>2.9000000953674299</v>
      </c>
      <c r="S1966" s="33">
        <v>2.9000000953674299</v>
      </c>
    </row>
    <row r="1967" spans="1:27" x14ac:dyDescent="0.3">
      <c r="A1967" s="33" t="str">
        <f t="shared" si="60"/>
        <v>产前</v>
      </c>
      <c r="B1967" s="34" t="str">
        <f t="shared" si="61"/>
        <v/>
      </c>
      <c r="C1967" s="33" t="s">
        <v>33</v>
      </c>
      <c r="D1967" s="33" t="s">
        <v>444</v>
      </c>
      <c r="E1967" s="33" t="s">
        <v>455</v>
      </c>
      <c r="F1967" s="33" t="s">
        <v>499</v>
      </c>
      <c r="G1967" s="33" t="s">
        <v>500</v>
      </c>
      <c r="H1967" s="33" t="s">
        <v>0</v>
      </c>
      <c r="I1967" s="33" t="s">
        <v>79</v>
      </c>
      <c r="J1967" s="33" t="s">
        <v>178</v>
      </c>
      <c r="K1967" s="33" t="s">
        <v>58</v>
      </c>
      <c r="L1967" s="33" t="s">
        <v>39</v>
      </c>
      <c r="M1967" s="33" t="s">
        <v>609</v>
      </c>
      <c r="P1967" s="33">
        <v>0.72000002861022905</v>
      </c>
      <c r="S1967" s="33">
        <v>0.72000002861022905</v>
      </c>
    </row>
    <row r="1968" spans="1:27" x14ac:dyDescent="0.3">
      <c r="A1968" s="33" t="str">
        <f t="shared" si="60"/>
        <v>产前</v>
      </c>
      <c r="B1968" s="34" t="str">
        <f t="shared" si="61"/>
        <v/>
      </c>
      <c r="C1968" s="33" t="s">
        <v>33</v>
      </c>
      <c r="D1968" s="33" t="s">
        <v>444</v>
      </c>
      <c r="E1968" s="33" t="s">
        <v>455</v>
      </c>
      <c r="F1968" s="33" t="s">
        <v>499</v>
      </c>
      <c r="G1968" s="33" t="s">
        <v>500</v>
      </c>
      <c r="H1968" s="33" t="s">
        <v>0</v>
      </c>
      <c r="I1968" s="33" t="s">
        <v>37</v>
      </c>
      <c r="J1968" s="33" t="s">
        <v>83</v>
      </c>
      <c r="K1968" s="33" t="s">
        <v>58</v>
      </c>
      <c r="L1968" s="33" t="s">
        <v>39</v>
      </c>
      <c r="M1968" s="33" t="s">
        <v>609</v>
      </c>
      <c r="N1968" s="33">
        <v>54</v>
      </c>
      <c r="P1968" s="33">
        <v>20</v>
      </c>
      <c r="Q1968" s="33">
        <v>81</v>
      </c>
      <c r="S1968" s="33">
        <v>35</v>
      </c>
      <c r="T1968" s="33">
        <v>27</v>
      </c>
      <c r="X1968" s="33">
        <v>10</v>
      </c>
      <c r="Z1968" s="33">
        <v>5</v>
      </c>
      <c r="AA1968" s="33">
        <v>15</v>
      </c>
    </row>
    <row r="1969" spans="1:27" x14ac:dyDescent="0.3">
      <c r="A1969" s="33" t="str">
        <f t="shared" si="60"/>
        <v>产前</v>
      </c>
      <c r="B1969" s="34" t="str">
        <f t="shared" si="61"/>
        <v/>
      </c>
      <c r="C1969" s="33" t="s">
        <v>33</v>
      </c>
      <c r="D1969" s="33" t="s">
        <v>444</v>
      </c>
      <c r="E1969" s="33" t="s">
        <v>455</v>
      </c>
      <c r="F1969" s="33" t="s">
        <v>499</v>
      </c>
      <c r="G1969" s="33" t="s">
        <v>500</v>
      </c>
      <c r="H1969" s="33" t="s">
        <v>0</v>
      </c>
      <c r="I1969" s="33" t="s">
        <v>37</v>
      </c>
      <c r="J1969" s="33" t="s">
        <v>83</v>
      </c>
      <c r="K1969" s="33" t="s">
        <v>58</v>
      </c>
      <c r="L1969" s="33" t="s">
        <v>39</v>
      </c>
      <c r="M1969" s="33" t="s">
        <v>608</v>
      </c>
      <c r="V1969" s="33">
        <v>18</v>
      </c>
    </row>
    <row r="1970" spans="1:27" x14ac:dyDescent="0.3">
      <c r="A1970" s="33" t="str">
        <f t="shared" si="60"/>
        <v>产前</v>
      </c>
      <c r="B1970" s="34" t="str">
        <f t="shared" si="61"/>
        <v>CMA_LDT</v>
      </c>
      <c r="C1970" s="33" t="s">
        <v>33</v>
      </c>
      <c r="D1970" s="33" t="s">
        <v>444</v>
      </c>
      <c r="E1970" s="33" t="s">
        <v>455</v>
      </c>
      <c r="F1970" s="33" t="s">
        <v>499</v>
      </c>
      <c r="G1970" s="33" t="s">
        <v>500</v>
      </c>
      <c r="H1970" s="33" t="s">
        <v>0</v>
      </c>
      <c r="I1970" s="33" t="s">
        <v>37</v>
      </c>
      <c r="J1970" s="33" t="s">
        <v>38</v>
      </c>
      <c r="K1970" s="33" t="s">
        <v>38</v>
      </c>
      <c r="L1970" s="33" t="s">
        <v>39</v>
      </c>
      <c r="M1970" s="33" t="s">
        <v>609</v>
      </c>
      <c r="N1970" s="33">
        <v>60</v>
      </c>
      <c r="P1970" s="33">
        <v>90</v>
      </c>
      <c r="Q1970" s="33">
        <v>90</v>
      </c>
      <c r="S1970" s="33">
        <v>150.75</v>
      </c>
      <c r="T1970" s="33">
        <v>30</v>
      </c>
      <c r="X1970" s="33">
        <v>15</v>
      </c>
      <c r="Y1970" s="33">
        <v>24.75</v>
      </c>
      <c r="Z1970" s="33">
        <v>21</v>
      </c>
      <c r="AA1970" s="33">
        <v>60.75</v>
      </c>
    </row>
    <row r="1971" spans="1:27" x14ac:dyDescent="0.3">
      <c r="A1971" s="33" t="str">
        <f t="shared" si="60"/>
        <v>产前</v>
      </c>
      <c r="B1971" s="34" t="str">
        <f t="shared" si="61"/>
        <v>CMA_产品类</v>
      </c>
      <c r="C1971" s="33" t="s">
        <v>33</v>
      </c>
      <c r="D1971" s="33" t="s">
        <v>444</v>
      </c>
      <c r="E1971" s="33" t="s">
        <v>455</v>
      </c>
      <c r="F1971" s="33" t="s">
        <v>499</v>
      </c>
      <c r="G1971" s="33" t="s">
        <v>500</v>
      </c>
      <c r="H1971" s="33" t="s">
        <v>0</v>
      </c>
      <c r="I1971" s="33" t="s">
        <v>37</v>
      </c>
      <c r="J1971" s="33" t="s">
        <v>38</v>
      </c>
      <c r="K1971" s="33" t="s">
        <v>38</v>
      </c>
      <c r="L1971" s="33" t="s">
        <v>39</v>
      </c>
      <c r="M1971" s="33" t="s">
        <v>608</v>
      </c>
      <c r="V1971" s="33">
        <v>112.5</v>
      </c>
    </row>
    <row r="1972" spans="1:27" x14ac:dyDescent="0.3">
      <c r="A1972" s="33" t="str">
        <f t="shared" si="60"/>
        <v>产前</v>
      </c>
      <c r="B1972" s="34" t="str">
        <f t="shared" si="61"/>
        <v/>
      </c>
      <c r="C1972" s="33" t="s">
        <v>33</v>
      </c>
      <c r="D1972" s="33" t="s">
        <v>444</v>
      </c>
      <c r="E1972" s="33" t="s">
        <v>455</v>
      </c>
      <c r="F1972" s="33" t="s">
        <v>499</v>
      </c>
      <c r="G1972" s="33" t="s">
        <v>500</v>
      </c>
      <c r="H1972" s="33" t="s">
        <v>0</v>
      </c>
      <c r="I1972" s="33" t="s">
        <v>37</v>
      </c>
      <c r="J1972" s="33" t="s">
        <v>119</v>
      </c>
      <c r="K1972" s="33" t="s">
        <v>58</v>
      </c>
      <c r="L1972" s="33" t="s">
        <v>39</v>
      </c>
      <c r="M1972" s="33" t="s">
        <v>609</v>
      </c>
      <c r="N1972" s="33">
        <v>7.1999998092651403</v>
      </c>
      <c r="Q1972" s="33">
        <v>10.7999997138977</v>
      </c>
      <c r="T1972" s="33">
        <v>3.5999999046325701</v>
      </c>
    </row>
    <row r="1973" spans="1:27" x14ac:dyDescent="0.3">
      <c r="A1973" s="33" t="str">
        <f t="shared" si="60"/>
        <v>新生儿</v>
      </c>
      <c r="B1973" s="34" t="str">
        <f t="shared" si="61"/>
        <v>常规新筛</v>
      </c>
      <c r="C1973" s="33" t="s">
        <v>33</v>
      </c>
      <c r="D1973" s="33" t="s">
        <v>444</v>
      </c>
      <c r="E1973" s="33" t="s">
        <v>455</v>
      </c>
      <c r="F1973" s="33" t="s">
        <v>499</v>
      </c>
      <c r="G1973" s="33" t="s">
        <v>500</v>
      </c>
      <c r="H1973" s="33" t="s">
        <v>1</v>
      </c>
      <c r="I1973" s="33" t="s">
        <v>60</v>
      </c>
      <c r="J1973" s="33" t="s">
        <v>87</v>
      </c>
      <c r="K1973" s="33" t="s">
        <v>667</v>
      </c>
      <c r="L1973" s="33" t="s">
        <v>39</v>
      </c>
      <c r="M1973" s="33" t="s">
        <v>608</v>
      </c>
      <c r="N1973" s="33">
        <v>45</v>
      </c>
      <c r="P1973" s="33">
        <v>47.347000122070298</v>
      </c>
      <c r="Q1973" s="33">
        <v>70</v>
      </c>
      <c r="S1973" s="33">
        <v>94.694000244140597</v>
      </c>
      <c r="T1973" s="33">
        <v>25</v>
      </c>
      <c r="V1973" s="33">
        <v>25</v>
      </c>
      <c r="Z1973" s="33">
        <v>47.347000122070298</v>
      </c>
      <c r="AA1973" s="33">
        <v>47.347000122070298</v>
      </c>
    </row>
    <row r="1974" spans="1:27" x14ac:dyDescent="0.3">
      <c r="A1974" s="33" t="str">
        <f t="shared" si="60"/>
        <v>新生儿</v>
      </c>
      <c r="B1974" s="34" t="str">
        <f t="shared" si="61"/>
        <v>常规新筛</v>
      </c>
      <c r="C1974" s="33" t="s">
        <v>33</v>
      </c>
      <c r="D1974" s="33" t="s">
        <v>444</v>
      </c>
      <c r="E1974" s="33" t="s">
        <v>455</v>
      </c>
      <c r="F1974" s="33" t="s">
        <v>499</v>
      </c>
      <c r="G1974" s="33" t="s">
        <v>500</v>
      </c>
      <c r="H1974" s="33" t="s">
        <v>1</v>
      </c>
      <c r="I1974" s="33" t="s">
        <v>60</v>
      </c>
      <c r="J1974" s="33" t="s">
        <v>88</v>
      </c>
      <c r="K1974" s="33" t="s">
        <v>667</v>
      </c>
      <c r="L1974" s="33" t="s">
        <v>39</v>
      </c>
      <c r="M1974" s="33" t="s">
        <v>608</v>
      </c>
      <c r="N1974" s="33">
        <v>31.5</v>
      </c>
      <c r="P1974" s="33">
        <v>24.959999084472699</v>
      </c>
      <c r="Q1974" s="33">
        <v>49</v>
      </c>
      <c r="S1974" s="33">
        <v>43.679998397827099</v>
      </c>
      <c r="T1974" s="33">
        <v>17.5</v>
      </c>
      <c r="V1974" s="33">
        <v>17.5</v>
      </c>
      <c r="Z1974" s="33">
        <v>18.719999313354499</v>
      </c>
      <c r="AA1974" s="33">
        <v>18.719999313354499</v>
      </c>
    </row>
    <row r="1975" spans="1:27" x14ac:dyDescent="0.3">
      <c r="A1975" s="33" t="str">
        <f t="shared" si="60"/>
        <v>新生儿</v>
      </c>
      <c r="B1975" s="34" t="str">
        <f t="shared" si="61"/>
        <v>常规新筛</v>
      </c>
      <c r="C1975" s="33" t="s">
        <v>33</v>
      </c>
      <c r="D1975" s="33" t="s">
        <v>444</v>
      </c>
      <c r="E1975" s="33" t="s">
        <v>455</v>
      </c>
      <c r="F1975" s="33" t="s">
        <v>499</v>
      </c>
      <c r="G1975" s="33" t="s">
        <v>500</v>
      </c>
      <c r="H1975" s="33" t="s">
        <v>1</v>
      </c>
      <c r="I1975" s="33" t="s">
        <v>60</v>
      </c>
      <c r="J1975" s="33" t="s">
        <v>89</v>
      </c>
      <c r="K1975" s="33" t="s">
        <v>667</v>
      </c>
      <c r="L1975" s="33" t="s">
        <v>39</v>
      </c>
      <c r="M1975" s="33" t="s">
        <v>608</v>
      </c>
      <c r="N1975" s="33">
        <v>22.5</v>
      </c>
      <c r="P1975" s="33">
        <v>0</v>
      </c>
      <c r="Q1975" s="33">
        <v>35</v>
      </c>
      <c r="S1975" s="33">
        <v>33.599998474121101</v>
      </c>
      <c r="T1975" s="33">
        <v>12.5</v>
      </c>
      <c r="V1975" s="33">
        <v>12.5</v>
      </c>
      <c r="Z1975" s="33">
        <v>33.599998474121101</v>
      </c>
      <c r="AA1975" s="33">
        <v>33.599998474121101</v>
      </c>
    </row>
    <row r="1976" spans="1:27" x14ac:dyDescent="0.3">
      <c r="A1976" s="33" t="str">
        <f t="shared" si="60"/>
        <v>新生儿</v>
      </c>
      <c r="B1976" s="34" t="str">
        <f t="shared" si="61"/>
        <v>常规新筛</v>
      </c>
      <c r="C1976" s="33" t="s">
        <v>33</v>
      </c>
      <c r="D1976" s="33" t="s">
        <v>444</v>
      </c>
      <c r="E1976" s="33" t="s">
        <v>455</v>
      </c>
      <c r="F1976" s="33" t="s">
        <v>499</v>
      </c>
      <c r="G1976" s="33" t="s">
        <v>500</v>
      </c>
      <c r="H1976" s="33" t="s">
        <v>1</v>
      </c>
      <c r="I1976" s="33" t="s">
        <v>60</v>
      </c>
      <c r="J1976" s="33" t="s">
        <v>90</v>
      </c>
      <c r="K1976" s="33" t="s">
        <v>667</v>
      </c>
      <c r="L1976" s="33" t="s">
        <v>39</v>
      </c>
      <c r="M1976" s="33" t="s">
        <v>608</v>
      </c>
      <c r="N1976" s="33">
        <v>45</v>
      </c>
      <c r="P1976" s="33">
        <v>24.191999435424801</v>
      </c>
      <c r="Q1976" s="33">
        <v>70</v>
      </c>
      <c r="S1976" s="33">
        <v>48.383998870849602</v>
      </c>
      <c r="T1976" s="33">
        <v>25</v>
      </c>
      <c r="V1976" s="33">
        <v>25</v>
      </c>
      <c r="Z1976" s="33">
        <v>24.191999435424801</v>
      </c>
      <c r="AA1976" s="33">
        <v>24.191999435424801</v>
      </c>
    </row>
    <row r="1977" spans="1:27" x14ac:dyDescent="0.3">
      <c r="A1977" s="33" t="str">
        <f t="shared" si="60"/>
        <v>新生儿</v>
      </c>
      <c r="B1977" s="34" t="str">
        <f t="shared" si="61"/>
        <v>MSMS</v>
      </c>
      <c r="C1977" s="33" t="s">
        <v>33</v>
      </c>
      <c r="D1977" s="33" t="s">
        <v>444</v>
      </c>
      <c r="E1977" s="33" t="s">
        <v>455</v>
      </c>
      <c r="F1977" s="33" t="s">
        <v>499</v>
      </c>
      <c r="G1977" s="33" t="s">
        <v>500</v>
      </c>
      <c r="H1977" s="33" t="s">
        <v>1</v>
      </c>
      <c r="I1977" s="33" t="s">
        <v>47</v>
      </c>
      <c r="J1977" s="33" t="s">
        <v>48</v>
      </c>
      <c r="K1977" s="33" t="s">
        <v>591</v>
      </c>
      <c r="L1977" s="33" t="s">
        <v>39</v>
      </c>
      <c r="M1977" s="33" t="s">
        <v>608</v>
      </c>
      <c r="N1977" s="33">
        <v>270</v>
      </c>
      <c r="Q1977" s="33">
        <v>405</v>
      </c>
      <c r="T1977" s="33">
        <v>135</v>
      </c>
    </row>
    <row r="1978" spans="1:27" x14ac:dyDescent="0.3">
      <c r="A1978" s="33" t="str">
        <f t="shared" ref="A1978:A2041" si="62">IF(L1978="是","仪器设备",H1978)</f>
        <v>新生儿</v>
      </c>
      <c r="B1978" s="34" t="str">
        <f t="shared" ref="B1978:B2041" si="63">IF(K1978="CMA",K1978&amp;"_"&amp;M1978,K1978)</f>
        <v/>
      </c>
      <c r="C1978" s="33" t="s">
        <v>33</v>
      </c>
      <c r="D1978" s="33" t="s">
        <v>444</v>
      </c>
      <c r="E1978" s="33" t="s">
        <v>455</v>
      </c>
      <c r="F1978" s="33" t="s">
        <v>499</v>
      </c>
      <c r="G1978" s="33" t="s">
        <v>500</v>
      </c>
      <c r="H1978" s="33" t="s">
        <v>1</v>
      </c>
      <c r="I1978" s="33" t="s">
        <v>233</v>
      </c>
      <c r="J1978" s="33" t="s">
        <v>234</v>
      </c>
      <c r="K1978" s="33" t="s">
        <v>58</v>
      </c>
      <c r="L1978" s="33" t="s">
        <v>39</v>
      </c>
      <c r="M1978" s="33" t="s">
        <v>608</v>
      </c>
      <c r="V1978" s="33">
        <v>8</v>
      </c>
    </row>
    <row r="1979" spans="1:27" x14ac:dyDescent="0.3">
      <c r="A1979" s="33" t="str">
        <f t="shared" si="62"/>
        <v>新生儿</v>
      </c>
      <c r="B1979" s="34" t="str">
        <f t="shared" si="63"/>
        <v/>
      </c>
      <c r="C1979" s="33" t="s">
        <v>33</v>
      </c>
      <c r="D1979" s="33" t="s">
        <v>444</v>
      </c>
      <c r="E1979" s="33" t="s">
        <v>455</v>
      </c>
      <c r="F1979" s="33" t="s">
        <v>499</v>
      </c>
      <c r="G1979" s="33" t="s">
        <v>500</v>
      </c>
      <c r="H1979" s="33" t="s">
        <v>1</v>
      </c>
      <c r="I1979" s="33" t="s">
        <v>95</v>
      </c>
      <c r="J1979" s="33" t="s">
        <v>144</v>
      </c>
      <c r="K1979" s="33" t="s">
        <v>58</v>
      </c>
      <c r="L1979" s="33" t="s">
        <v>39</v>
      </c>
      <c r="M1979" s="33" t="s">
        <v>608</v>
      </c>
      <c r="N1979" s="33">
        <v>7</v>
      </c>
      <c r="Q1979" s="33">
        <v>10.5</v>
      </c>
      <c r="T1979" s="33">
        <v>3.5</v>
      </c>
    </row>
    <row r="1980" spans="1:27" x14ac:dyDescent="0.3">
      <c r="A1980" s="33" t="str">
        <f t="shared" si="62"/>
        <v>新生儿</v>
      </c>
      <c r="B1980" s="34" t="str">
        <f t="shared" si="63"/>
        <v>代谢病诊断</v>
      </c>
      <c r="C1980" s="33" t="s">
        <v>33</v>
      </c>
      <c r="D1980" s="33" t="s">
        <v>444</v>
      </c>
      <c r="E1980" s="33" t="s">
        <v>455</v>
      </c>
      <c r="F1980" s="33" t="s">
        <v>499</v>
      </c>
      <c r="G1980" s="33" t="s">
        <v>500</v>
      </c>
      <c r="H1980" s="33" t="s">
        <v>1</v>
      </c>
      <c r="I1980" s="33" t="s">
        <v>95</v>
      </c>
      <c r="J1980" s="33" t="s">
        <v>96</v>
      </c>
      <c r="K1980" s="33" t="s">
        <v>587</v>
      </c>
      <c r="L1980" s="33" t="s">
        <v>39</v>
      </c>
      <c r="M1980" s="33" t="s">
        <v>609</v>
      </c>
      <c r="N1980" s="33">
        <v>5.8000001907348597</v>
      </c>
      <c r="Q1980" s="33">
        <v>8.7000002861022896</v>
      </c>
      <c r="T1980" s="33">
        <v>2.9000000953674299</v>
      </c>
    </row>
    <row r="1981" spans="1:27" x14ac:dyDescent="0.3">
      <c r="A1981" s="33" t="str">
        <f t="shared" si="62"/>
        <v>产前</v>
      </c>
      <c r="B1981" s="34" t="str">
        <f t="shared" si="63"/>
        <v>CMA_LDT</v>
      </c>
      <c r="C1981" s="33" t="s">
        <v>33</v>
      </c>
      <c r="D1981" s="33" t="s">
        <v>444</v>
      </c>
      <c r="E1981" s="33" t="s">
        <v>455</v>
      </c>
      <c r="F1981" s="33" t="s">
        <v>499</v>
      </c>
      <c r="G1981" s="33" t="s">
        <v>501</v>
      </c>
      <c r="H1981" s="33" t="s">
        <v>0</v>
      </c>
      <c r="I1981" s="33" t="s">
        <v>37</v>
      </c>
      <c r="J1981" s="33" t="s">
        <v>38</v>
      </c>
      <c r="K1981" s="33" t="s">
        <v>38</v>
      </c>
      <c r="L1981" s="33" t="s">
        <v>39</v>
      </c>
      <c r="M1981" s="33" t="s">
        <v>609</v>
      </c>
      <c r="N1981" s="33">
        <v>77.239997863769503</v>
      </c>
      <c r="P1981" s="33">
        <v>30</v>
      </c>
      <c r="Q1981" s="33">
        <v>115.859996795654</v>
      </c>
      <c r="S1981" s="33">
        <v>67.5</v>
      </c>
      <c r="T1981" s="33">
        <v>38.619998931884801</v>
      </c>
      <c r="X1981" s="33">
        <v>18.75</v>
      </c>
      <c r="Y1981" s="33">
        <v>15</v>
      </c>
      <c r="Z1981" s="33">
        <v>3.75</v>
      </c>
      <c r="AA1981" s="33">
        <v>37.5</v>
      </c>
    </row>
    <row r="1982" spans="1:27" x14ac:dyDescent="0.3">
      <c r="A1982" s="33" t="str">
        <f t="shared" si="62"/>
        <v>产前</v>
      </c>
      <c r="B1982" s="34" t="str">
        <f t="shared" si="63"/>
        <v>CMA_产品类</v>
      </c>
      <c r="C1982" s="33" t="s">
        <v>33</v>
      </c>
      <c r="D1982" s="33" t="s">
        <v>444</v>
      </c>
      <c r="E1982" s="33" t="s">
        <v>455</v>
      </c>
      <c r="F1982" s="33" t="s">
        <v>499</v>
      </c>
      <c r="G1982" s="33" t="s">
        <v>501</v>
      </c>
      <c r="H1982" s="33" t="s">
        <v>0</v>
      </c>
      <c r="I1982" s="33" t="s">
        <v>37</v>
      </c>
      <c r="J1982" s="33" t="s">
        <v>38</v>
      </c>
      <c r="K1982" s="33" t="s">
        <v>38</v>
      </c>
      <c r="L1982" s="33" t="s">
        <v>39</v>
      </c>
      <c r="M1982" s="33" t="s">
        <v>608</v>
      </c>
      <c r="V1982" s="33">
        <v>38.619998931884801</v>
      </c>
    </row>
    <row r="1983" spans="1:27" x14ac:dyDescent="0.3">
      <c r="A1983" s="33" t="str">
        <f t="shared" si="62"/>
        <v>产前</v>
      </c>
      <c r="B1983" s="34" t="str">
        <f t="shared" si="63"/>
        <v>NIPT</v>
      </c>
      <c r="C1983" s="33" t="s">
        <v>33</v>
      </c>
      <c r="D1983" s="33" t="s">
        <v>444</v>
      </c>
      <c r="E1983" s="33" t="s">
        <v>445</v>
      </c>
      <c r="F1983" s="33" t="s">
        <v>502</v>
      </c>
      <c r="G1983" s="33" t="s">
        <v>503</v>
      </c>
      <c r="H1983" s="33" t="s">
        <v>0</v>
      </c>
      <c r="I1983" s="33" t="s">
        <v>78</v>
      </c>
      <c r="J1983" s="33" t="s">
        <v>78</v>
      </c>
      <c r="K1983" s="33" t="s">
        <v>78</v>
      </c>
      <c r="L1983" s="33" t="s">
        <v>39</v>
      </c>
      <c r="M1983" s="33" t="s">
        <v>608</v>
      </c>
      <c r="N1983" s="33">
        <v>525</v>
      </c>
      <c r="P1983" s="33">
        <v>0</v>
      </c>
      <c r="Q1983" s="33">
        <v>787.5</v>
      </c>
      <c r="S1983" s="33">
        <v>406</v>
      </c>
      <c r="T1983" s="33">
        <v>262.5</v>
      </c>
      <c r="Z1983" s="33">
        <v>406</v>
      </c>
      <c r="AA1983" s="33">
        <v>406</v>
      </c>
    </row>
    <row r="1984" spans="1:27" x14ac:dyDescent="0.3">
      <c r="A1984" s="33" t="str">
        <f t="shared" si="62"/>
        <v>产前</v>
      </c>
      <c r="B1984" s="34" t="str">
        <f t="shared" si="63"/>
        <v>NIPT</v>
      </c>
      <c r="C1984" s="33" t="s">
        <v>33</v>
      </c>
      <c r="D1984" s="33" t="s">
        <v>444</v>
      </c>
      <c r="E1984" s="33" t="s">
        <v>445</v>
      </c>
      <c r="F1984" s="33" t="s">
        <v>502</v>
      </c>
      <c r="G1984" s="33" t="s">
        <v>503</v>
      </c>
      <c r="H1984" s="33" t="s">
        <v>0</v>
      </c>
      <c r="I1984" s="33" t="s">
        <v>78</v>
      </c>
      <c r="J1984" s="33" t="s">
        <v>114</v>
      </c>
      <c r="K1984" s="33" t="s">
        <v>78</v>
      </c>
      <c r="L1984" s="33" t="s">
        <v>39</v>
      </c>
      <c r="M1984" s="33" t="s">
        <v>609</v>
      </c>
      <c r="N1984" s="33">
        <v>400</v>
      </c>
      <c r="Q1984" s="33">
        <v>600</v>
      </c>
      <c r="T1984" s="33">
        <v>200</v>
      </c>
    </row>
    <row r="1985" spans="1:27" x14ac:dyDescent="0.3">
      <c r="A1985" s="33" t="str">
        <f t="shared" si="62"/>
        <v>产前</v>
      </c>
      <c r="B1985" s="34" t="str">
        <f t="shared" si="63"/>
        <v/>
      </c>
      <c r="C1985" s="33" t="s">
        <v>33</v>
      </c>
      <c r="D1985" s="33" t="s">
        <v>444</v>
      </c>
      <c r="E1985" s="33" t="s">
        <v>445</v>
      </c>
      <c r="F1985" s="33" t="s">
        <v>502</v>
      </c>
      <c r="G1985" s="33" t="s">
        <v>503</v>
      </c>
      <c r="H1985" s="33" t="s">
        <v>0</v>
      </c>
      <c r="I1985" s="33" t="s">
        <v>265</v>
      </c>
      <c r="J1985" s="33" t="s">
        <v>403</v>
      </c>
      <c r="K1985" s="33" t="s">
        <v>58</v>
      </c>
      <c r="L1985" s="33" t="s">
        <v>39</v>
      </c>
      <c r="M1985" s="33" t="s">
        <v>608</v>
      </c>
      <c r="N1985" s="33">
        <v>157.83999633789099</v>
      </c>
      <c r="P1985" s="33">
        <v>0</v>
      </c>
      <c r="Q1985" s="33">
        <v>236.75999450683599</v>
      </c>
      <c r="S1985" s="33">
        <v>79.919998168945298</v>
      </c>
      <c r="T1985" s="33">
        <v>78.919998168945298</v>
      </c>
      <c r="V1985" s="33">
        <v>53.279998779296903</v>
      </c>
      <c r="W1985" s="33">
        <v>53.279998779296903</v>
      </c>
      <c r="Z1985" s="33">
        <v>26.639999389648398</v>
      </c>
      <c r="AA1985" s="33">
        <v>79.919998168945298</v>
      </c>
    </row>
    <row r="1986" spans="1:27" x14ac:dyDescent="0.3">
      <c r="A1986" s="33" t="str">
        <f t="shared" si="62"/>
        <v>产前</v>
      </c>
      <c r="B1986" s="34" t="str">
        <f t="shared" si="63"/>
        <v/>
      </c>
      <c r="C1986" s="33" t="s">
        <v>33</v>
      </c>
      <c r="D1986" s="33" t="s">
        <v>444</v>
      </c>
      <c r="E1986" s="33" t="s">
        <v>445</v>
      </c>
      <c r="F1986" s="33" t="s">
        <v>502</v>
      </c>
      <c r="G1986" s="33" t="s">
        <v>503</v>
      </c>
      <c r="H1986" s="33" t="s">
        <v>0</v>
      </c>
      <c r="I1986" s="33" t="s">
        <v>45</v>
      </c>
      <c r="J1986" s="33" t="s">
        <v>46</v>
      </c>
      <c r="K1986" s="33" t="s">
        <v>58</v>
      </c>
      <c r="L1986" s="33" t="s">
        <v>39</v>
      </c>
      <c r="M1986" s="33" t="s">
        <v>608</v>
      </c>
      <c r="P1986" s="33">
        <v>0</v>
      </c>
      <c r="S1986" s="33">
        <v>13.5</v>
      </c>
      <c r="Z1986" s="33">
        <v>13.5</v>
      </c>
      <c r="AA1986" s="33">
        <v>13.5</v>
      </c>
    </row>
    <row r="1987" spans="1:27" x14ac:dyDescent="0.3">
      <c r="A1987" s="33" t="str">
        <f t="shared" si="62"/>
        <v>仪器设备</v>
      </c>
      <c r="B1987" s="34" t="str">
        <f t="shared" si="63"/>
        <v/>
      </c>
      <c r="C1987" s="33" t="s">
        <v>33</v>
      </c>
      <c r="D1987" s="33" t="s">
        <v>444</v>
      </c>
      <c r="E1987" s="33" t="s">
        <v>445</v>
      </c>
      <c r="F1987" s="33" t="s">
        <v>502</v>
      </c>
      <c r="G1987" s="33" t="s">
        <v>503</v>
      </c>
      <c r="H1987" s="33" t="s">
        <v>0</v>
      </c>
      <c r="I1987" s="33" t="s">
        <v>66</v>
      </c>
      <c r="J1987" s="33" t="s">
        <v>67</v>
      </c>
      <c r="K1987" s="33" t="s">
        <v>58</v>
      </c>
      <c r="L1987" s="33" t="s">
        <v>68</v>
      </c>
      <c r="M1987" s="33" t="s">
        <v>608</v>
      </c>
      <c r="P1987" s="33">
        <v>0</v>
      </c>
      <c r="S1987" s="33">
        <v>0.40999999642372098</v>
      </c>
      <c r="X1987" s="33">
        <v>0.40999999642372098</v>
      </c>
      <c r="AA1987" s="33">
        <v>0.40999999642372098</v>
      </c>
    </row>
    <row r="1988" spans="1:27" x14ac:dyDescent="0.3">
      <c r="A1988" s="33" t="str">
        <f t="shared" si="62"/>
        <v>产前</v>
      </c>
      <c r="B1988" s="34" t="str">
        <f t="shared" si="63"/>
        <v>血清学筛查</v>
      </c>
      <c r="C1988" s="33" t="s">
        <v>33</v>
      </c>
      <c r="D1988" s="33" t="s">
        <v>444</v>
      </c>
      <c r="E1988" s="33" t="s">
        <v>445</v>
      </c>
      <c r="F1988" s="33" t="s">
        <v>502</v>
      </c>
      <c r="G1988" s="33" t="s">
        <v>503</v>
      </c>
      <c r="H1988" s="33" t="s">
        <v>0</v>
      </c>
      <c r="I1988" s="33" t="s">
        <v>79</v>
      </c>
      <c r="J1988" s="33" t="s">
        <v>80</v>
      </c>
      <c r="K1988" s="33" t="s">
        <v>79</v>
      </c>
      <c r="L1988" s="33" t="s">
        <v>39</v>
      </c>
      <c r="M1988" s="33" t="s">
        <v>608</v>
      </c>
      <c r="N1988" s="33">
        <v>141.72000122070301</v>
      </c>
      <c r="P1988" s="33">
        <v>67.5</v>
      </c>
      <c r="Q1988" s="33">
        <v>212.580001831055</v>
      </c>
      <c r="S1988" s="33">
        <v>405</v>
      </c>
      <c r="T1988" s="33">
        <v>70.860000610351605</v>
      </c>
      <c r="V1988" s="33">
        <v>168.96000671386699</v>
      </c>
      <c r="W1988" s="33">
        <v>168.75</v>
      </c>
      <c r="Z1988" s="33">
        <v>168.75</v>
      </c>
      <c r="AA1988" s="33">
        <v>337.5</v>
      </c>
    </row>
    <row r="1989" spans="1:27" x14ac:dyDescent="0.3">
      <c r="A1989" s="33" t="str">
        <f t="shared" si="62"/>
        <v>产前</v>
      </c>
      <c r="B1989" s="34" t="str">
        <f t="shared" si="63"/>
        <v>血清学筛查</v>
      </c>
      <c r="C1989" s="33" t="s">
        <v>33</v>
      </c>
      <c r="D1989" s="33" t="s">
        <v>444</v>
      </c>
      <c r="E1989" s="33" t="s">
        <v>445</v>
      </c>
      <c r="F1989" s="33" t="s">
        <v>502</v>
      </c>
      <c r="G1989" s="33" t="s">
        <v>503</v>
      </c>
      <c r="H1989" s="33" t="s">
        <v>0</v>
      </c>
      <c r="I1989" s="33" t="s">
        <v>79</v>
      </c>
      <c r="J1989" s="33" t="s">
        <v>102</v>
      </c>
      <c r="K1989" s="33" t="s">
        <v>79</v>
      </c>
      <c r="L1989" s="33" t="s">
        <v>39</v>
      </c>
      <c r="M1989" s="33" t="s">
        <v>608</v>
      </c>
      <c r="N1989" s="33">
        <v>75.400001525878906</v>
      </c>
      <c r="P1989" s="33">
        <v>0</v>
      </c>
      <c r="Q1989" s="33">
        <v>113.100002288818</v>
      </c>
      <c r="S1989" s="33">
        <v>72</v>
      </c>
      <c r="T1989" s="33">
        <v>37.700000762939503</v>
      </c>
      <c r="V1989" s="33">
        <v>112.800003051758</v>
      </c>
      <c r="Z1989" s="33">
        <v>72</v>
      </c>
      <c r="AA1989" s="33">
        <v>72</v>
      </c>
    </row>
    <row r="1990" spans="1:27" x14ac:dyDescent="0.3">
      <c r="A1990" s="33" t="str">
        <f t="shared" si="62"/>
        <v>产前</v>
      </c>
      <c r="B1990" s="34" t="str">
        <f t="shared" si="63"/>
        <v>血清学筛查</v>
      </c>
      <c r="C1990" s="33" t="s">
        <v>33</v>
      </c>
      <c r="D1990" s="33" t="s">
        <v>444</v>
      </c>
      <c r="E1990" s="33" t="s">
        <v>445</v>
      </c>
      <c r="F1990" s="33" t="s">
        <v>502</v>
      </c>
      <c r="G1990" s="33" t="s">
        <v>503</v>
      </c>
      <c r="H1990" s="33" t="s">
        <v>0</v>
      </c>
      <c r="I1990" s="33" t="s">
        <v>79</v>
      </c>
      <c r="J1990" s="33" t="s">
        <v>103</v>
      </c>
      <c r="K1990" s="33" t="s">
        <v>79</v>
      </c>
      <c r="L1990" s="33" t="s">
        <v>39</v>
      </c>
      <c r="M1990" s="33" t="s">
        <v>608</v>
      </c>
      <c r="N1990" s="33">
        <v>116.120002746582</v>
      </c>
      <c r="P1990" s="33">
        <v>0</v>
      </c>
      <c r="Q1990" s="33">
        <v>174.18000411987299</v>
      </c>
      <c r="S1990" s="33">
        <v>111</v>
      </c>
      <c r="T1990" s="33">
        <v>58.060001373291001</v>
      </c>
      <c r="V1990" s="33">
        <v>173.71000671386699</v>
      </c>
      <c r="Z1990" s="33">
        <v>111</v>
      </c>
      <c r="AA1990" s="33">
        <v>111</v>
      </c>
    </row>
    <row r="1991" spans="1:27" x14ac:dyDescent="0.3">
      <c r="A1991" s="33" t="str">
        <f t="shared" si="62"/>
        <v>产前</v>
      </c>
      <c r="B1991" s="34" t="str">
        <f t="shared" si="63"/>
        <v>血清学筛查</v>
      </c>
      <c r="C1991" s="33" t="s">
        <v>33</v>
      </c>
      <c r="D1991" s="33" t="s">
        <v>444</v>
      </c>
      <c r="E1991" s="33" t="s">
        <v>445</v>
      </c>
      <c r="F1991" s="33" t="s">
        <v>502</v>
      </c>
      <c r="G1991" s="33" t="s">
        <v>503</v>
      </c>
      <c r="H1991" s="33" t="s">
        <v>0</v>
      </c>
      <c r="I1991" s="33" t="s">
        <v>79</v>
      </c>
      <c r="J1991" s="33" t="s">
        <v>81</v>
      </c>
      <c r="K1991" s="33" t="s">
        <v>79</v>
      </c>
      <c r="L1991" s="33" t="s">
        <v>39</v>
      </c>
      <c r="M1991" s="33" t="s">
        <v>608</v>
      </c>
      <c r="N1991" s="33">
        <v>25</v>
      </c>
      <c r="Q1991" s="33">
        <v>37.5</v>
      </c>
      <c r="T1991" s="33">
        <v>12.5</v>
      </c>
    </row>
    <row r="1992" spans="1:27" x14ac:dyDescent="0.3">
      <c r="A1992" s="33" t="str">
        <f t="shared" si="62"/>
        <v>产前</v>
      </c>
      <c r="B1992" s="34" t="str">
        <f t="shared" si="63"/>
        <v/>
      </c>
      <c r="C1992" s="33" t="s">
        <v>33</v>
      </c>
      <c r="D1992" s="33" t="s">
        <v>444</v>
      </c>
      <c r="E1992" s="33" t="s">
        <v>445</v>
      </c>
      <c r="F1992" s="33" t="s">
        <v>502</v>
      </c>
      <c r="G1992" s="33" t="s">
        <v>503</v>
      </c>
      <c r="H1992" s="33" t="s">
        <v>0</v>
      </c>
      <c r="I1992" s="33" t="s">
        <v>79</v>
      </c>
      <c r="J1992" s="33" t="s">
        <v>82</v>
      </c>
      <c r="K1992" s="33" t="s">
        <v>58</v>
      </c>
      <c r="L1992" s="33" t="s">
        <v>39</v>
      </c>
      <c r="M1992" s="33" t="s">
        <v>608</v>
      </c>
      <c r="P1992" s="33">
        <v>0</v>
      </c>
      <c r="S1992" s="33">
        <v>1</v>
      </c>
      <c r="Z1992" s="33">
        <v>1</v>
      </c>
      <c r="AA1992" s="33">
        <v>1</v>
      </c>
    </row>
    <row r="1993" spans="1:27" x14ac:dyDescent="0.3">
      <c r="A1993" s="33" t="str">
        <f t="shared" si="62"/>
        <v>产前</v>
      </c>
      <c r="B1993" s="34" t="str">
        <f t="shared" si="63"/>
        <v>CMA_LDT</v>
      </c>
      <c r="C1993" s="33" t="s">
        <v>33</v>
      </c>
      <c r="D1993" s="33" t="s">
        <v>444</v>
      </c>
      <c r="E1993" s="33" t="s">
        <v>445</v>
      </c>
      <c r="F1993" s="33" t="s">
        <v>502</v>
      </c>
      <c r="G1993" s="33" t="s">
        <v>503</v>
      </c>
      <c r="H1993" s="33" t="s">
        <v>0</v>
      </c>
      <c r="I1993" s="33" t="s">
        <v>37</v>
      </c>
      <c r="J1993" s="33" t="s">
        <v>38</v>
      </c>
      <c r="K1993" s="33" t="s">
        <v>38</v>
      </c>
      <c r="L1993" s="33" t="s">
        <v>39</v>
      </c>
      <c r="M1993" s="33" t="s">
        <v>609</v>
      </c>
      <c r="N1993" s="33">
        <v>132</v>
      </c>
      <c r="P1993" s="33">
        <v>0</v>
      </c>
      <c r="Q1993" s="33">
        <v>198</v>
      </c>
      <c r="S1993" s="33">
        <v>42</v>
      </c>
      <c r="T1993" s="33">
        <v>66</v>
      </c>
      <c r="Z1993" s="33">
        <v>42</v>
      </c>
      <c r="AA1993" s="33">
        <v>42</v>
      </c>
    </row>
    <row r="1994" spans="1:27" x14ac:dyDescent="0.3">
      <c r="A1994" s="33" t="str">
        <f t="shared" si="62"/>
        <v>产前</v>
      </c>
      <c r="B1994" s="34" t="str">
        <f t="shared" si="63"/>
        <v/>
      </c>
      <c r="C1994" s="33" t="s">
        <v>33</v>
      </c>
      <c r="D1994" s="33" t="s">
        <v>444</v>
      </c>
      <c r="E1994" s="33" t="s">
        <v>445</v>
      </c>
      <c r="F1994" s="33" t="s">
        <v>502</v>
      </c>
      <c r="G1994" s="33" t="s">
        <v>503</v>
      </c>
      <c r="H1994" s="33" t="s">
        <v>0</v>
      </c>
      <c r="I1994" s="33" t="s">
        <v>37</v>
      </c>
      <c r="J1994" s="33" t="s">
        <v>119</v>
      </c>
      <c r="K1994" s="33" t="s">
        <v>58</v>
      </c>
      <c r="L1994" s="33" t="s">
        <v>39</v>
      </c>
      <c r="M1994" s="33" t="s">
        <v>609</v>
      </c>
      <c r="N1994" s="33">
        <v>81.599998474121094</v>
      </c>
      <c r="Q1994" s="33">
        <v>122.399997711182</v>
      </c>
      <c r="T1994" s="33">
        <v>40.799999237060497</v>
      </c>
    </row>
    <row r="1995" spans="1:27" x14ac:dyDescent="0.3">
      <c r="A1995" s="33" t="str">
        <f t="shared" si="62"/>
        <v>产前</v>
      </c>
      <c r="B1995" s="34" t="str">
        <f t="shared" si="63"/>
        <v/>
      </c>
      <c r="C1995" s="33" t="s">
        <v>33</v>
      </c>
      <c r="D1995" s="33" t="s">
        <v>444</v>
      </c>
      <c r="E1995" s="33" t="s">
        <v>445</v>
      </c>
      <c r="F1995" s="33" t="s">
        <v>502</v>
      </c>
      <c r="G1995" s="33" t="s">
        <v>503</v>
      </c>
      <c r="H1995" s="33" t="s">
        <v>0</v>
      </c>
      <c r="I1995" s="33" t="s">
        <v>37</v>
      </c>
      <c r="J1995" s="33" t="s">
        <v>105</v>
      </c>
      <c r="K1995" s="33" t="s">
        <v>58</v>
      </c>
      <c r="L1995" s="33" t="s">
        <v>39</v>
      </c>
      <c r="M1995" s="33" t="s">
        <v>609</v>
      </c>
      <c r="P1995" s="33">
        <v>0</v>
      </c>
      <c r="S1995" s="33">
        <v>6.6000001430511501</v>
      </c>
      <c r="Z1995" s="33">
        <v>6.6000001430511501</v>
      </c>
      <c r="AA1995" s="33">
        <v>6.6000001430511501</v>
      </c>
    </row>
    <row r="1996" spans="1:27" x14ac:dyDescent="0.3">
      <c r="A1996" s="33" t="str">
        <f t="shared" si="62"/>
        <v>产前</v>
      </c>
      <c r="B1996" s="34" t="str">
        <f t="shared" si="63"/>
        <v/>
      </c>
      <c r="C1996" s="33" t="s">
        <v>33</v>
      </c>
      <c r="D1996" s="33" t="s">
        <v>444</v>
      </c>
      <c r="E1996" s="33" t="s">
        <v>445</v>
      </c>
      <c r="F1996" s="33" t="s">
        <v>502</v>
      </c>
      <c r="G1996" s="33" t="s">
        <v>503</v>
      </c>
      <c r="H1996" s="33" t="s">
        <v>0</v>
      </c>
      <c r="I1996" s="33" t="s">
        <v>41</v>
      </c>
      <c r="J1996" s="33" t="s">
        <v>107</v>
      </c>
      <c r="K1996" s="33" t="s">
        <v>58</v>
      </c>
      <c r="L1996" s="33" t="s">
        <v>39</v>
      </c>
      <c r="M1996" s="33" t="s">
        <v>608</v>
      </c>
      <c r="P1996" s="33">
        <v>0</v>
      </c>
      <c r="S1996" s="33">
        <v>1.1799999475479099</v>
      </c>
      <c r="W1996" s="33">
        <v>1.1799999475479099</v>
      </c>
      <c r="AA1996" s="33">
        <v>1.1799999475479099</v>
      </c>
    </row>
    <row r="1997" spans="1:27" x14ac:dyDescent="0.3">
      <c r="A1997" s="33" t="str">
        <f t="shared" si="62"/>
        <v>产前</v>
      </c>
      <c r="B1997" s="34" t="str">
        <f t="shared" si="63"/>
        <v/>
      </c>
      <c r="C1997" s="33" t="s">
        <v>33</v>
      </c>
      <c r="D1997" s="33" t="s">
        <v>444</v>
      </c>
      <c r="E1997" s="33" t="s">
        <v>445</v>
      </c>
      <c r="F1997" s="33" t="s">
        <v>502</v>
      </c>
      <c r="G1997" s="33" t="s">
        <v>503</v>
      </c>
      <c r="H1997" s="33" t="s">
        <v>0</v>
      </c>
      <c r="I1997" s="33" t="s">
        <v>41</v>
      </c>
      <c r="J1997" s="33" t="s">
        <v>69</v>
      </c>
      <c r="K1997" s="33" t="s">
        <v>58</v>
      </c>
      <c r="L1997" s="33" t="s">
        <v>39</v>
      </c>
      <c r="M1997" s="33" t="s">
        <v>608</v>
      </c>
      <c r="P1997" s="33">
        <v>2.7599999904632599</v>
      </c>
      <c r="S1997" s="33">
        <v>8.2799999713897705</v>
      </c>
      <c r="W1997" s="33">
        <v>2.7599999904632599</v>
      </c>
      <c r="Z1997" s="33">
        <v>2.7599999904632599</v>
      </c>
      <c r="AA1997" s="33">
        <v>5.5199999809265101</v>
      </c>
    </row>
    <row r="1998" spans="1:27" x14ac:dyDescent="0.3">
      <c r="A1998" s="33" t="str">
        <f t="shared" si="62"/>
        <v>产前</v>
      </c>
      <c r="B1998" s="34" t="str">
        <f t="shared" si="63"/>
        <v/>
      </c>
      <c r="C1998" s="33" t="s">
        <v>33</v>
      </c>
      <c r="D1998" s="33" t="s">
        <v>444</v>
      </c>
      <c r="E1998" s="33" t="s">
        <v>445</v>
      </c>
      <c r="F1998" s="33" t="s">
        <v>502</v>
      </c>
      <c r="G1998" s="33" t="s">
        <v>503</v>
      </c>
      <c r="H1998" s="33" t="s">
        <v>0</v>
      </c>
      <c r="I1998" s="33" t="s">
        <v>41</v>
      </c>
      <c r="J1998" s="33" t="s">
        <v>108</v>
      </c>
      <c r="K1998" s="33" t="s">
        <v>58</v>
      </c>
      <c r="L1998" s="33" t="s">
        <v>39</v>
      </c>
      <c r="M1998" s="33" t="s">
        <v>608</v>
      </c>
      <c r="P1998" s="33">
        <v>0.15000000596046401</v>
      </c>
      <c r="S1998" s="33">
        <v>0.15000000596046401</v>
      </c>
    </row>
    <row r="1999" spans="1:27" x14ac:dyDescent="0.3">
      <c r="A1999" s="33" t="str">
        <f t="shared" si="62"/>
        <v>新生儿</v>
      </c>
      <c r="B1999" s="34" t="str">
        <f t="shared" si="63"/>
        <v>常规新筛</v>
      </c>
      <c r="C1999" s="33" t="s">
        <v>33</v>
      </c>
      <c r="D1999" s="33" t="s">
        <v>444</v>
      </c>
      <c r="E1999" s="33" t="s">
        <v>445</v>
      </c>
      <c r="F1999" s="33" t="s">
        <v>502</v>
      </c>
      <c r="G1999" s="33" t="s">
        <v>503</v>
      </c>
      <c r="H1999" s="33" t="s">
        <v>1</v>
      </c>
      <c r="I1999" s="33" t="s">
        <v>60</v>
      </c>
      <c r="J1999" s="33" t="s">
        <v>87</v>
      </c>
      <c r="K1999" s="33" t="s">
        <v>667</v>
      </c>
      <c r="L1999" s="33" t="s">
        <v>39</v>
      </c>
      <c r="M1999" s="33" t="s">
        <v>608</v>
      </c>
      <c r="N1999" s="33">
        <v>85.400001525878906</v>
      </c>
      <c r="P1999" s="33">
        <v>64.512001037597699</v>
      </c>
      <c r="Q1999" s="33">
        <v>128.10000228881799</v>
      </c>
      <c r="S1999" s="33">
        <v>64.512001037597699</v>
      </c>
      <c r="T1999" s="33">
        <v>42.700000762939503</v>
      </c>
      <c r="V1999" s="33">
        <v>64.510002136230497</v>
      </c>
    </row>
    <row r="2000" spans="1:27" x14ac:dyDescent="0.3">
      <c r="A2000" s="33" t="str">
        <f t="shared" si="62"/>
        <v>新生儿</v>
      </c>
      <c r="B2000" s="34" t="str">
        <f t="shared" si="63"/>
        <v>常规新筛</v>
      </c>
      <c r="C2000" s="33" t="s">
        <v>33</v>
      </c>
      <c r="D2000" s="33" t="s">
        <v>444</v>
      </c>
      <c r="E2000" s="33" t="s">
        <v>445</v>
      </c>
      <c r="F2000" s="33" t="s">
        <v>502</v>
      </c>
      <c r="G2000" s="33" t="s">
        <v>503</v>
      </c>
      <c r="H2000" s="33" t="s">
        <v>1</v>
      </c>
      <c r="I2000" s="33" t="s">
        <v>60</v>
      </c>
      <c r="J2000" s="33" t="s">
        <v>88</v>
      </c>
      <c r="K2000" s="33" t="s">
        <v>667</v>
      </c>
      <c r="L2000" s="33" t="s">
        <v>39</v>
      </c>
      <c r="M2000" s="33" t="s">
        <v>608</v>
      </c>
      <c r="N2000" s="33">
        <v>36.599998474121101</v>
      </c>
      <c r="P2000" s="33">
        <v>34.560001373291001</v>
      </c>
      <c r="Q2000" s="33">
        <v>54.899997711181598</v>
      </c>
      <c r="S2000" s="33">
        <v>34.560001373291001</v>
      </c>
      <c r="T2000" s="33">
        <v>18.299999237060501</v>
      </c>
      <c r="V2000" s="33">
        <v>34.560001373291001</v>
      </c>
    </row>
    <row r="2001" spans="1:27" x14ac:dyDescent="0.3">
      <c r="A2001" s="33" t="str">
        <f t="shared" si="62"/>
        <v>新生儿</v>
      </c>
      <c r="B2001" s="34" t="str">
        <f t="shared" si="63"/>
        <v>常规新筛</v>
      </c>
      <c r="C2001" s="33" t="s">
        <v>33</v>
      </c>
      <c r="D2001" s="33" t="s">
        <v>444</v>
      </c>
      <c r="E2001" s="33" t="s">
        <v>445</v>
      </c>
      <c r="F2001" s="33" t="s">
        <v>502</v>
      </c>
      <c r="G2001" s="33" t="s">
        <v>503</v>
      </c>
      <c r="H2001" s="33" t="s">
        <v>1</v>
      </c>
      <c r="I2001" s="33" t="s">
        <v>60</v>
      </c>
      <c r="J2001" s="33" t="s">
        <v>89</v>
      </c>
      <c r="K2001" s="33" t="s">
        <v>667</v>
      </c>
      <c r="L2001" s="33" t="s">
        <v>39</v>
      </c>
      <c r="M2001" s="33" t="s">
        <v>608</v>
      </c>
      <c r="N2001" s="33">
        <v>33.540000915527301</v>
      </c>
      <c r="P2001" s="33">
        <v>26.399999618530298</v>
      </c>
      <c r="Q2001" s="33">
        <v>50.310001373291001</v>
      </c>
      <c r="S2001" s="33">
        <v>26.399999618530298</v>
      </c>
      <c r="T2001" s="33">
        <v>16.7700004577637</v>
      </c>
      <c r="V2001" s="33">
        <v>26.399999618530298</v>
      </c>
    </row>
    <row r="2002" spans="1:27" x14ac:dyDescent="0.3">
      <c r="A2002" s="33" t="str">
        <f t="shared" si="62"/>
        <v>新生儿</v>
      </c>
      <c r="B2002" s="34" t="str">
        <f t="shared" si="63"/>
        <v>常规新筛</v>
      </c>
      <c r="C2002" s="33" t="s">
        <v>33</v>
      </c>
      <c r="D2002" s="33" t="s">
        <v>444</v>
      </c>
      <c r="E2002" s="33" t="s">
        <v>445</v>
      </c>
      <c r="F2002" s="33" t="s">
        <v>502</v>
      </c>
      <c r="G2002" s="33" t="s">
        <v>503</v>
      </c>
      <c r="H2002" s="33" t="s">
        <v>1</v>
      </c>
      <c r="I2002" s="33" t="s">
        <v>60</v>
      </c>
      <c r="J2002" s="33" t="s">
        <v>90</v>
      </c>
      <c r="K2002" s="33" t="s">
        <v>667</v>
      </c>
      <c r="L2002" s="33" t="s">
        <v>39</v>
      </c>
      <c r="M2002" s="33" t="s">
        <v>608</v>
      </c>
      <c r="N2002" s="33">
        <v>57.959999084472699</v>
      </c>
      <c r="P2002" s="33">
        <v>43.7760009765625</v>
      </c>
      <c r="Q2002" s="33">
        <v>86.939998626708999</v>
      </c>
      <c r="S2002" s="33">
        <v>43.7760009765625</v>
      </c>
      <c r="T2002" s="33">
        <v>28.9799995422363</v>
      </c>
      <c r="V2002" s="33">
        <v>43.779998779296903</v>
      </c>
    </row>
    <row r="2003" spans="1:27" x14ac:dyDescent="0.3">
      <c r="A2003" s="33" t="str">
        <f t="shared" si="62"/>
        <v>新生儿</v>
      </c>
      <c r="B2003" s="34" t="str">
        <f t="shared" si="63"/>
        <v>MSMS</v>
      </c>
      <c r="C2003" s="33" t="s">
        <v>33</v>
      </c>
      <c r="D2003" s="33" t="s">
        <v>444</v>
      </c>
      <c r="E2003" s="33" t="s">
        <v>445</v>
      </c>
      <c r="F2003" s="33" t="s">
        <v>502</v>
      </c>
      <c r="G2003" s="33" t="s">
        <v>503</v>
      </c>
      <c r="H2003" s="33" t="s">
        <v>1</v>
      </c>
      <c r="I2003" s="33" t="s">
        <v>47</v>
      </c>
      <c r="J2003" s="33" t="s">
        <v>48</v>
      </c>
      <c r="K2003" s="33" t="s">
        <v>591</v>
      </c>
      <c r="L2003" s="33" t="s">
        <v>39</v>
      </c>
      <c r="M2003" s="33" t="s">
        <v>608</v>
      </c>
      <c r="N2003" s="33">
        <v>392.83999633789102</v>
      </c>
      <c r="Q2003" s="33">
        <v>589.25999450683605</v>
      </c>
      <c r="T2003" s="33">
        <v>196.419998168945</v>
      </c>
    </row>
    <row r="2004" spans="1:27" x14ac:dyDescent="0.3">
      <c r="A2004" s="33" t="str">
        <f t="shared" si="62"/>
        <v>新生儿</v>
      </c>
      <c r="B2004" s="34" t="str">
        <f t="shared" si="63"/>
        <v/>
      </c>
      <c r="C2004" s="33" t="s">
        <v>33</v>
      </c>
      <c r="D2004" s="33" t="s">
        <v>444</v>
      </c>
      <c r="E2004" s="33" t="s">
        <v>445</v>
      </c>
      <c r="F2004" s="33" t="s">
        <v>502</v>
      </c>
      <c r="G2004" s="33" t="s">
        <v>503</v>
      </c>
      <c r="H2004" s="33" t="s">
        <v>1</v>
      </c>
      <c r="I2004" s="33" t="s">
        <v>233</v>
      </c>
      <c r="J2004" s="33" t="s">
        <v>234</v>
      </c>
      <c r="K2004" s="33" t="s">
        <v>58</v>
      </c>
      <c r="L2004" s="33" t="s">
        <v>39</v>
      </c>
      <c r="M2004" s="33" t="s">
        <v>609</v>
      </c>
      <c r="P2004" s="33">
        <v>0</v>
      </c>
      <c r="S2004" s="33">
        <v>72.960000991821303</v>
      </c>
      <c r="Z2004" s="33">
        <v>72.960000991821303</v>
      </c>
      <c r="AA2004" s="33">
        <v>72.960000991821303</v>
      </c>
    </row>
    <row r="2005" spans="1:27" x14ac:dyDescent="0.3">
      <c r="A2005" s="33" t="str">
        <f t="shared" si="62"/>
        <v>新生儿</v>
      </c>
      <c r="B2005" s="34" t="str">
        <f t="shared" si="63"/>
        <v/>
      </c>
      <c r="C2005" s="33" t="s">
        <v>33</v>
      </c>
      <c r="D2005" s="33" t="s">
        <v>444</v>
      </c>
      <c r="E2005" s="33" t="s">
        <v>445</v>
      </c>
      <c r="F2005" s="33" t="s">
        <v>502</v>
      </c>
      <c r="G2005" s="33" t="s">
        <v>503</v>
      </c>
      <c r="H2005" s="33" t="s">
        <v>1</v>
      </c>
      <c r="I2005" s="33" t="s">
        <v>95</v>
      </c>
      <c r="J2005" s="33" t="s">
        <v>144</v>
      </c>
      <c r="K2005" s="33" t="s">
        <v>58</v>
      </c>
      <c r="L2005" s="33" t="s">
        <v>39</v>
      </c>
      <c r="M2005" s="33" t="s">
        <v>609</v>
      </c>
      <c r="P2005" s="33">
        <v>0</v>
      </c>
      <c r="S2005" s="33">
        <v>32</v>
      </c>
      <c r="Z2005" s="33">
        <v>32</v>
      </c>
      <c r="AA2005" s="33">
        <v>32</v>
      </c>
    </row>
    <row r="2006" spans="1:27" x14ac:dyDescent="0.3">
      <c r="A2006" s="33" t="str">
        <f t="shared" si="62"/>
        <v>产前</v>
      </c>
      <c r="B2006" s="34" t="str">
        <f t="shared" si="63"/>
        <v/>
      </c>
      <c r="C2006" s="33" t="s">
        <v>33</v>
      </c>
      <c r="D2006" s="33" t="s">
        <v>444</v>
      </c>
      <c r="E2006" s="33" t="s">
        <v>445</v>
      </c>
      <c r="F2006" s="33" t="s">
        <v>502</v>
      </c>
      <c r="G2006" s="33" t="s">
        <v>504</v>
      </c>
      <c r="H2006" s="33" t="s">
        <v>0</v>
      </c>
      <c r="I2006" s="33" t="s">
        <v>45</v>
      </c>
      <c r="J2006" s="33" t="s">
        <v>46</v>
      </c>
      <c r="K2006" s="33" t="s">
        <v>58</v>
      </c>
      <c r="L2006" s="33" t="s">
        <v>39</v>
      </c>
      <c r="M2006" s="33" t="s">
        <v>608</v>
      </c>
      <c r="P2006" s="33">
        <v>4.1699999850243303</v>
      </c>
      <c r="S2006" s="33">
        <v>4.1699999850243303</v>
      </c>
    </row>
    <row r="2007" spans="1:27" x14ac:dyDescent="0.3">
      <c r="A2007" s="33" t="str">
        <f t="shared" si="62"/>
        <v>产前</v>
      </c>
      <c r="B2007" s="34" t="str">
        <f t="shared" si="63"/>
        <v/>
      </c>
      <c r="C2007" s="33" t="s">
        <v>33</v>
      </c>
      <c r="D2007" s="33" t="s">
        <v>444</v>
      </c>
      <c r="E2007" s="33" t="s">
        <v>445</v>
      </c>
      <c r="F2007" s="33" t="s">
        <v>502</v>
      </c>
      <c r="G2007" s="33" t="s">
        <v>504</v>
      </c>
      <c r="H2007" s="33" t="s">
        <v>0</v>
      </c>
      <c r="I2007" s="33" t="s">
        <v>41</v>
      </c>
      <c r="J2007" s="33" t="s">
        <v>107</v>
      </c>
      <c r="K2007" s="33" t="s">
        <v>58</v>
      </c>
      <c r="L2007" s="33" t="s">
        <v>39</v>
      </c>
      <c r="M2007" s="33" t="s">
        <v>608</v>
      </c>
      <c r="P2007" s="33">
        <v>0.22499999403953599</v>
      </c>
      <c r="S2007" s="33">
        <v>0.22499999403953599</v>
      </c>
    </row>
    <row r="2008" spans="1:27" x14ac:dyDescent="0.3">
      <c r="A2008" s="33" t="str">
        <f t="shared" si="62"/>
        <v>产前</v>
      </c>
      <c r="B2008" s="34" t="str">
        <f t="shared" si="63"/>
        <v/>
      </c>
      <c r="C2008" s="33" t="s">
        <v>33</v>
      </c>
      <c r="D2008" s="33" t="s">
        <v>444</v>
      </c>
      <c r="E2008" s="33" t="s">
        <v>445</v>
      </c>
      <c r="F2008" s="33" t="s">
        <v>502</v>
      </c>
      <c r="G2008" s="33" t="s">
        <v>504</v>
      </c>
      <c r="H2008" s="33" t="s">
        <v>0</v>
      </c>
      <c r="I2008" s="33" t="s">
        <v>41</v>
      </c>
      <c r="J2008" s="33" t="s">
        <v>284</v>
      </c>
      <c r="K2008" s="33" t="s">
        <v>58</v>
      </c>
      <c r="L2008" s="33" t="s">
        <v>39</v>
      </c>
      <c r="M2008" s="33" t="s">
        <v>608</v>
      </c>
      <c r="P2008" s="33">
        <v>4.5000001788139302E-2</v>
      </c>
      <c r="S2008" s="33">
        <v>4.5000001788139302E-2</v>
      </c>
    </row>
    <row r="2009" spans="1:27" x14ac:dyDescent="0.3">
      <c r="A2009" s="33" t="str">
        <f t="shared" si="62"/>
        <v>产前</v>
      </c>
      <c r="B2009" s="34" t="str">
        <f t="shared" si="63"/>
        <v/>
      </c>
      <c r="C2009" s="33" t="s">
        <v>33</v>
      </c>
      <c r="D2009" s="33" t="s">
        <v>444</v>
      </c>
      <c r="E2009" s="33" t="s">
        <v>445</v>
      </c>
      <c r="F2009" s="33" t="s">
        <v>502</v>
      </c>
      <c r="G2009" s="33" t="s">
        <v>504</v>
      </c>
      <c r="H2009" s="33" t="s">
        <v>0</v>
      </c>
      <c r="I2009" s="33" t="s">
        <v>41</v>
      </c>
      <c r="J2009" s="33" t="s">
        <v>120</v>
      </c>
      <c r="K2009" s="33" t="s">
        <v>58</v>
      </c>
      <c r="L2009" s="33" t="s">
        <v>39</v>
      </c>
      <c r="M2009" s="33" t="s">
        <v>608</v>
      </c>
      <c r="P2009" s="33">
        <v>2.25</v>
      </c>
      <c r="S2009" s="33">
        <v>2.25</v>
      </c>
    </row>
    <row r="2010" spans="1:27" x14ac:dyDescent="0.3">
      <c r="A2010" s="33" t="str">
        <f t="shared" si="62"/>
        <v>产前</v>
      </c>
      <c r="B2010" s="34" t="str">
        <f t="shared" si="63"/>
        <v/>
      </c>
      <c r="C2010" s="33" t="s">
        <v>33</v>
      </c>
      <c r="D2010" s="33" t="s">
        <v>444</v>
      </c>
      <c r="E2010" s="33" t="s">
        <v>445</v>
      </c>
      <c r="F2010" s="33" t="s">
        <v>502</v>
      </c>
      <c r="G2010" s="33" t="s">
        <v>504</v>
      </c>
      <c r="H2010" s="33" t="s">
        <v>0</v>
      </c>
      <c r="I2010" s="33" t="s">
        <v>41</v>
      </c>
      <c r="J2010" s="33" t="s">
        <v>69</v>
      </c>
      <c r="K2010" s="33" t="s">
        <v>58</v>
      </c>
      <c r="L2010" s="33" t="s">
        <v>39</v>
      </c>
      <c r="M2010" s="33" t="s">
        <v>608</v>
      </c>
      <c r="P2010" s="33">
        <v>16.559999465942401</v>
      </c>
      <c r="S2010" s="33">
        <v>16.559999465942401</v>
      </c>
    </row>
    <row r="2011" spans="1:27" x14ac:dyDescent="0.3">
      <c r="A2011" s="33" t="str">
        <f t="shared" si="62"/>
        <v>产前</v>
      </c>
      <c r="B2011" s="34" t="str">
        <f t="shared" si="63"/>
        <v/>
      </c>
      <c r="C2011" s="33" t="s">
        <v>33</v>
      </c>
      <c r="D2011" s="33" t="s">
        <v>444</v>
      </c>
      <c r="E2011" s="33" t="s">
        <v>445</v>
      </c>
      <c r="F2011" s="33" t="s">
        <v>502</v>
      </c>
      <c r="G2011" s="33" t="s">
        <v>504</v>
      </c>
      <c r="H2011" s="33" t="s">
        <v>0</v>
      </c>
      <c r="I2011" s="33" t="s">
        <v>41</v>
      </c>
      <c r="J2011" s="33" t="s">
        <v>108</v>
      </c>
      <c r="K2011" s="33" t="s">
        <v>58</v>
      </c>
      <c r="L2011" s="33" t="s">
        <v>39</v>
      </c>
      <c r="M2011" s="33" t="s">
        <v>608</v>
      </c>
      <c r="P2011" s="33">
        <v>0.270000010728836</v>
      </c>
      <c r="S2011" s="33">
        <v>0.270000010728836</v>
      </c>
    </row>
    <row r="2012" spans="1:27" x14ac:dyDescent="0.3">
      <c r="A2012" s="33" t="str">
        <f t="shared" si="62"/>
        <v>产前</v>
      </c>
      <c r="B2012" s="34" t="str">
        <f t="shared" si="63"/>
        <v/>
      </c>
      <c r="C2012" s="33" t="s">
        <v>33</v>
      </c>
      <c r="D2012" s="33" t="s">
        <v>444</v>
      </c>
      <c r="E2012" s="33" t="s">
        <v>445</v>
      </c>
      <c r="F2012" s="33" t="s">
        <v>502</v>
      </c>
      <c r="G2012" s="33" t="s">
        <v>504</v>
      </c>
      <c r="H2012" s="33" t="s">
        <v>0</v>
      </c>
      <c r="I2012" s="33" t="s">
        <v>41</v>
      </c>
      <c r="J2012" s="33" t="s">
        <v>285</v>
      </c>
      <c r="K2012" s="33" t="s">
        <v>58</v>
      </c>
      <c r="L2012" s="33" t="s">
        <v>39</v>
      </c>
      <c r="M2012" s="33" t="s">
        <v>608</v>
      </c>
      <c r="P2012" s="33">
        <v>0.18000000715255701</v>
      </c>
      <c r="S2012" s="33">
        <v>0.18000000715255701</v>
      </c>
    </row>
    <row r="2013" spans="1:27" x14ac:dyDescent="0.3">
      <c r="A2013" s="33" t="str">
        <f t="shared" si="62"/>
        <v>产前</v>
      </c>
      <c r="B2013" s="34" t="str">
        <f t="shared" si="63"/>
        <v/>
      </c>
      <c r="C2013" s="33" t="s">
        <v>33</v>
      </c>
      <c r="D2013" s="33" t="s">
        <v>444</v>
      </c>
      <c r="E2013" s="33" t="s">
        <v>445</v>
      </c>
      <c r="F2013" s="33" t="s">
        <v>505</v>
      </c>
      <c r="G2013" s="33" t="s">
        <v>506</v>
      </c>
      <c r="H2013" s="33" t="s">
        <v>0</v>
      </c>
      <c r="I2013" s="33" t="s">
        <v>265</v>
      </c>
      <c r="J2013" s="33" t="s">
        <v>403</v>
      </c>
      <c r="K2013" s="33" t="s">
        <v>58</v>
      </c>
      <c r="L2013" s="33" t="s">
        <v>39</v>
      </c>
      <c r="M2013" s="33" t="s">
        <v>608</v>
      </c>
      <c r="N2013" s="33">
        <v>83.319999694824205</v>
      </c>
      <c r="P2013" s="33">
        <v>43.200000762939503</v>
      </c>
      <c r="Q2013" s="33">
        <v>124.979999542236</v>
      </c>
      <c r="S2013" s="33">
        <v>86.400001525878906</v>
      </c>
      <c r="T2013" s="33">
        <v>41.659999847412102</v>
      </c>
      <c r="V2013" s="33">
        <v>41.659999847412102</v>
      </c>
      <c r="Z2013" s="33">
        <v>43.200000762939503</v>
      </c>
      <c r="AA2013" s="33">
        <v>43.200000762939503</v>
      </c>
    </row>
    <row r="2014" spans="1:27" x14ac:dyDescent="0.3">
      <c r="A2014" s="33" t="str">
        <f t="shared" si="62"/>
        <v>产前</v>
      </c>
      <c r="B2014" s="34" t="str">
        <f t="shared" si="63"/>
        <v/>
      </c>
      <c r="C2014" s="33" t="s">
        <v>33</v>
      </c>
      <c r="D2014" s="33" t="s">
        <v>444</v>
      </c>
      <c r="E2014" s="33" t="s">
        <v>445</v>
      </c>
      <c r="F2014" s="33" t="s">
        <v>505</v>
      </c>
      <c r="G2014" s="33" t="s">
        <v>506</v>
      </c>
      <c r="H2014" s="33" t="s">
        <v>0</v>
      </c>
      <c r="I2014" s="33" t="s">
        <v>45</v>
      </c>
      <c r="J2014" s="33" t="s">
        <v>46</v>
      </c>
      <c r="K2014" s="33" t="s">
        <v>58</v>
      </c>
      <c r="L2014" s="33" t="s">
        <v>39</v>
      </c>
      <c r="M2014" s="33" t="s">
        <v>608</v>
      </c>
      <c r="P2014" s="33">
        <v>70.251999080181093</v>
      </c>
      <c r="S2014" s="33">
        <v>131.26599770784401</v>
      </c>
      <c r="V2014" s="33">
        <v>0</v>
      </c>
      <c r="Z2014" s="33">
        <v>61.013998627662701</v>
      </c>
      <c r="AA2014" s="33">
        <v>61.013998627662701</v>
      </c>
    </row>
    <row r="2015" spans="1:27" x14ac:dyDescent="0.3">
      <c r="A2015" s="33" t="str">
        <f t="shared" si="62"/>
        <v>产前</v>
      </c>
      <c r="B2015" s="34" t="str">
        <f t="shared" si="63"/>
        <v>血清学筛查</v>
      </c>
      <c r="C2015" s="33" t="s">
        <v>33</v>
      </c>
      <c r="D2015" s="33" t="s">
        <v>444</v>
      </c>
      <c r="E2015" s="33" t="s">
        <v>445</v>
      </c>
      <c r="F2015" s="33" t="s">
        <v>505</v>
      </c>
      <c r="G2015" s="33" t="s">
        <v>506</v>
      </c>
      <c r="H2015" s="33" t="s">
        <v>0</v>
      </c>
      <c r="I2015" s="33" t="s">
        <v>79</v>
      </c>
      <c r="J2015" s="33" t="s">
        <v>80</v>
      </c>
      <c r="K2015" s="33" t="s">
        <v>79</v>
      </c>
      <c r="L2015" s="33" t="s">
        <v>39</v>
      </c>
      <c r="M2015" s="33" t="s">
        <v>608</v>
      </c>
      <c r="N2015" s="33">
        <v>138</v>
      </c>
      <c r="P2015" s="33">
        <v>95.472000122070298</v>
      </c>
      <c r="Q2015" s="33">
        <v>243</v>
      </c>
      <c r="S2015" s="33">
        <v>210.03799915313701</v>
      </c>
      <c r="T2015" s="33">
        <v>105</v>
      </c>
      <c r="V2015" s="33">
        <v>105</v>
      </c>
      <c r="Z2015" s="33">
        <v>114.56599903106699</v>
      </c>
      <c r="AA2015" s="33">
        <v>114.56599903106699</v>
      </c>
    </row>
    <row r="2016" spans="1:27" x14ac:dyDescent="0.3">
      <c r="A2016" s="33" t="str">
        <f t="shared" si="62"/>
        <v>产前</v>
      </c>
      <c r="B2016" s="34" t="str">
        <f t="shared" si="63"/>
        <v>血清学筛查</v>
      </c>
      <c r="C2016" s="33" t="s">
        <v>33</v>
      </c>
      <c r="D2016" s="33" t="s">
        <v>444</v>
      </c>
      <c r="E2016" s="33" t="s">
        <v>445</v>
      </c>
      <c r="F2016" s="33" t="s">
        <v>505</v>
      </c>
      <c r="G2016" s="33" t="s">
        <v>506</v>
      </c>
      <c r="H2016" s="33" t="s">
        <v>0</v>
      </c>
      <c r="I2016" s="33" t="s">
        <v>79</v>
      </c>
      <c r="J2016" s="33" t="s">
        <v>102</v>
      </c>
      <c r="K2016" s="33" t="s">
        <v>79</v>
      </c>
      <c r="L2016" s="33" t="s">
        <v>39</v>
      </c>
      <c r="M2016" s="33" t="s">
        <v>608</v>
      </c>
      <c r="N2016" s="33">
        <v>92</v>
      </c>
      <c r="P2016" s="33">
        <v>46.080001831054702</v>
      </c>
      <c r="Q2016" s="33">
        <v>142</v>
      </c>
      <c r="S2016" s="33">
        <v>88.320003509521499</v>
      </c>
      <c r="T2016" s="33">
        <v>50</v>
      </c>
      <c r="V2016" s="33">
        <v>50</v>
      </c>
      <c r="Z2016" s="33">
        <v>42.240001678466797</v>
      </c>
      <c r="AA2016" s="33">
        <v>42.240001678466797</v>
      </c>
    </row>
    <row r="2017" spans="1:27" x14ac:dyDescent="0.3">
      <c r="A2017" s="33" t="str">
        <f t="shared" si="62"/>
        <v>产前</v>
      </c>
      <c r="B2017" s="34" t="str">
        <f t="shared" si="63"/>
        <v>血清学筛查</v>
      </c>
      <c r="C2017" s="33" t="s">
        <v>33</v>
      </c>
      <c r="D2017" s="33" t="s">
        <v>444</v>
      </c>
      <c r="E2017" s="33" t="s">
        <v>445</v>
      </c>
      <c r="F2017" s="33" t="s">
        <v>505</v>
      </c>
      <c r="G2017" s="33" t="s">
        <v>506</v>
      </c>
      <c r="H2017" s="33" t="s">
        <v>0</v>
      </c>
      <c r="I2017" s="33" t="s">
        <v>79</v>
      </c>
      <c r="J2017" s="33" t="s">
        <v>103</v>
      </c>
      <c r="K2017" s="33" t="s">
        <v>79</v>
      </c>
      <c r="L2017" s="33" t="s">
        <v>39</v>
      </c>
      <c r="M2017" s="33" t="s">
        <v>608</v>
      </c>
      <c r="N2017" s="33">
        <v>138</v>
      </c>
      <c r="P2017" s="33">
        <v>76.367996215820298</v>
      </c>
      <c r="Q2017" s="33">
        <v>213</v>
      </c>
      <c r="S2017" s="33">
        <v>146.371994018555</v>
      </c>
      <c r="T2017" s="33">
        <v>75</v>
      </c>
      <c r="V2017" s="33">
        <v>75</v>
      </c>
      <c r="Z2017" s="33">
        <v>70.003997802734403</v>
      </c>
      <c r="AA2017" s="33">
        <v>70.003997802734403</v>
      </c>
    </row>
    <row r="2018" spans="1:27" x14ac:dyDescent="0.3">
      <c r="A2018" s="33" t="str">
        <f t="shared" si="62"/>
        <v>产前</v>
      </c>
      <c r="B2018" s="34" t="str">
        <f t="shared" si="63"/>
        <v>血清学筛查</v>
      </c>
      <c r="C2018" s="33" t="s">
        <v>33</v>
      </c>
      <c r="D2018" s="33" t="s">
        <v>444</v>
      </c>
      <c r="E2018" s="33" t="s">
        <v>445</v>
      </c>
      <c r="F2018" s="33" t="s">
        <v>505</v>
      </c>
      <c r="G2018" s="33" t="s">
        <v>506</v>
      </c>
      <c r="H2018" s="33" t="s">
        <v>0</v>
      </c>
      <c r="I2018" s="33" t="s">
        <v>79</v>
      </c>
      <c r="J2018" s="33" t="s">
        <v>81</v>
      </c>
      <c r="K2018" s="33" t="s">
        <v>79</v>
      </c>
      <c r="L2018" s="33" t="s">
        <v>39</v>
      </c>
      <c r="M2018" s="33" t="s">
        <v>608</v>
      </c>
      <c r="N2018" s="33">
        <v>92</v>
      </c>
      <c r="P2018" s="33">
        <v>57.599998474121101</v>
      </c>
      <c r="Q2018" s="33">
        <v>162</v>
      </c>
      <c r="S2018" s="33">
        <v>126.71999931335399</v>
      </c>
      <c r="T2018" s="33">
        <v>70</v>
      </c>
      <c r="V2018" s="33">
        <v>70</v>
      </c>
      <c r="Z2018" s="33">
        <v>69.120000839233398</v>
      </c>
      <c r="AA2018" s="33">
        <v>69.120000839233398</v>
      </c>
    </row>
    <row r="2019" spans="1:27" x14ac:dyDescent="0.3">
      <c r="A2019" s="33" t="str">
        <f t="shared" si="62"/>
        <v>产前</v>
      </c>
      <c r="B2019" s="34" t="str">
        <f t="shared" si="63"/>
        <v/>
      </c>
      <c r="C2019" s="33" t="s">
        <v>33</v>
      </c>
      <c r="D2019" s="33" t="s">
        <v>444</v>
      </c>
      <c r="E2019" s="33" t="s">
        <v>445</v>
      </c>
      <c r="F2019" s="33" t="s">
        <v>505</v>
      </c>
      <c r="G2019" s="33" t="s">
        <v>506</v>
      </c>
      <c r="H2019" s="33" t="s">
        <v>0</v>
      </c>
      <c r="I2019" s="33" t="s">
        <v>79</v>
      </c>
      <c r="J2019" s="33" t="s">
        <v>104</v>
      </c>
      <c r="K2019" s="33" t="s">
        <v>58</v>
      </c>
      <c r="L2019" s="33" t="s">
        <v>39</v>
      </c>
      <c r="M2019" s="33" t="s">
        <v>608</v>
      </c>
      <c r="N2019" s="33">
        <v>5</v>
      </c>
      <c r="P2019" s="33">
        <v>20</v>
      </c>
      <c r="Q2019" s="33">
        <v>7.5</v>
      </c>
      <c r="S2019" s="33">
        <v>20</v>
      </c>
      <c r="T2019" s="33">
        <v>2.5</v>
      </c>
      <c r="V2019" s="33">
        <v>2.5</v>
      </c>
    </row>
    <row r="2020" spans="1:27" x14ac:dyDescent="0.3">
      <c r="A2020" s="33" t="str">
        <f t="shared" si="62"/>
        <v>产前</v>
      </c>
      <c r="B2020" s="34" t="str">
        <f t="shared" si="63"/>
        <v/>
      </c>
      <c r="C2020" s="33" t="s">
        <v>33</v>
      </c>
      <c r="D2020" s="33" t="s">
        <v>444</v>
      </c>
      <c r="E2020" s="33" t="s">
        <v>445</v>
      </c>
      <c r="F2020" s="33" t="s">
        <v>505</v>
      </c>
      <c r="G2020" s="33" t="s">
        <v>506</v>
      </c>
      <c r="H2020" s="33" t="s">
        <v>0</v>
      </c>
      <c r="I2020" s="33" t="s">
        <v>79</v>
      </c>
      <c r="J2020" s="33" t="s">
        <v>82</v>
      </c>
      <c r="K2020" s="33" t="s">
        <v>58</v>
      </c>
      <c r="L2020" s="33" t="s">
        <v>39</v>
      </c>
      <c r="M2020" s="33" t="s">
        <v>608</v>
      </c>
      <c r="N2020" s="33">
        <v>1.6000000238418599</v>
      </c>
      <c r="Q2020" s="33">
        <v>2.40000003576279</v>
      </c>
      <c r="T2020" s="33">
        <v>0.80000001192092896</v>
      </c>
      <c r="V2020" s="33">
        <v>0.80000001192092896</v>
      </c>
    </row>
    <row r="2021" spans="1:27" x14ac:dyDescent="0.3">
      <c r="A2021" s="33" t="str">
        <f t="shared" si="62"/>
        <v>产前</v>
      </c>
      <c r="B2021" s="34" t="str">
        <f t="shared" si="63"/>
        <v>CMA_LDT</v>
      </c>
      <c r="C2021" s="33" t="s">
        <v>33</v>
      </c>
      <c r="D2021" s="33" t="s">
        <v>444</v>
      </c>
      <c r="E2021" s="33" t="s">
        <v>445</v>
      </c>
      <c r="F2021" s="33" t="s">
        <v>505</v>
      </c>
      <c r="G2021" s="33" t="s">
        <v>506</v>
      </c>
      <c r="H2021" s="33" t="s">
        <v>0</v>
      </c>
      <c r="I2021" s="33" t="s">
        <v>37</v>
      </c>
      <c r="J2021" s="33" t="s">
        <v>38</v>
      </c>
      <c r="K2021" s="33" t="s">
        <v>38</v>
      </c>
      <c r="L2021" s="33" t="s">
        <v>39</v>
      </c>
      <c r="M2021" s="33" t="s">
        <v>609</v>
      </c>
      <c r="N2021" s="33">
        <v>48</v>
      </c>
      <c r="Q2021" s="33">
        <v>72</v>
      </c>
      <c r="T2021" s="33">
        <v>24</v>
      </c>
    </row>
    <row r="2022" spans="1:27" x14ac:dyDescent="0.3">
      <c r="A2022" s="33" t="str">
        <f t="shared" si="62"/>
        <v>产前</v>
      </c>
      <c r="B2022" s="34" t="str">
        <f t="shared" si="63"/>
        <v>CMA_产品类</v>
      </c>
      <c r="C2022" s="33" t="s">
        <v>33</v>
      </c>
      <c r="D2022" s="33" t="s">
        <v>444</v>
      </c>
      <c r="E2022" s="33" t="s">
        <v>445</v>
      </c>
      <c r="F2022" s="33" t="s">
        <v>505</v>
      </c>
      <c r="G2022" s="33" t="s">
        <v>506</v>
      </c>
      <c r="H2022" s="33" t="s">
        <v>0</v>
      </c>
      <c r="I2022" s="33" t="s">
        <v>37</v>
      </c>
      <c r="J2022" s="33" t="s">
        <v>38</v>
      </c>
      <c r="K2022" s="33" t="s">
        <v>38</v>
      </c>
      <c r="L2022" s="33" t="s">
        <v>39</v>
      </c>
      <c r="M2022" s="33" t="s">
        <v>608</v>
      </c>
      <c r="V2022" s="33">
        <v>24</v>
      </c>
    </row>
    <row r="2023" spans="1:27" x14ac:dyDescent="0.3">
      <c r="A2023" s="33" t="str">
        <f t="shared" si="62"/>
        <v>产前</v>
      </c>
      <c r="B2023" s="34" t="str">
        <f t="shared" si="63"/>
        <v/>
      </c>
      <c r="C2023" s="33" t="s">
        <v>33</v>
      </c>
      <c r="D2023" s="33" t="s">
        <v>444</v>
      </c>
      <c r="E2023" s="33" t="s">
        <v>445</v>
      </c>
      <c r="F2023" s="33" t="s">
        <v>505</v>
      </c>
      <c r="G2023" s="33" t="s">
        <v>506</v>
      </c>
      <c r="H2023" s="33" t="s">
        <v>0</v>
      </c>
      <c r="I2023" s="33" t="s">
        <v>37</v>
      </c>
      <c r="J2023" s="33" t="s">
        <v>119</v>
      </c>
      <c r="K2023" s="33" t="s">
        <v>58</v>
      </c>
      <c r="L2023" s="33" t="s">
        <v>39</v>
      </c>
      <c r="M2023" s="33" t="s">
        <v>609</v>
      </c>
      <c r="N2023" s="33">
        <v>81.599998474121094</v>
      </c>
      <c r="Q2023" s="33">
        <v>122.399997711182</v>
      </c>
      <c r="T2023" s="33">
        <v>40.799999237060497</v>
      </c>
    </row>
    <row r="2024" spans="1:27" x14ac:dyDescent="0.3">
      <c r="A2024" s="33" t="str">
        <f t="shared" si="62"/>
        <v>产前</v>
      </c>
      <c r="B2024" s="34" t="str">
        <f t="shared" si="63"/>
        <v/>
      </c>
      <c r="C2024" s="33" t="s">
        <v>33</v>
      </c>
      <c r="D2024" s="33" t="s">
        <v>444</v>
      </c>
      <c r="E2024" s="33" t="s">
        <v>445</v>
      </c>
      <c r="F2024" s="33" t="s">
        <v>505</v>
      </c>
      <c r="G2024" s="33" t="s">
        <v>506</v>
      </c>
      <c r="H2024" s="33" t="s">
        <v>0</v>
      </c>
      <c r="I2024" s="33" t="s">
        <v>37</v>
      </c>
      <c r="J2024" s="33" t="s">
        <v>119</v>
      </c>
      <c r="K2024" s="33" t="s">
        <v>58</v>
      </c>
      <c r="L2024" s="33" t="s">
        <v>39</v>
      </c>
      <c r="M2024" s="33" t="s">
        <v>608</v>
      </c>
      <c r="V2024" s="33">
        <v>40.799999237060497</v>
      </c>
    </row>
    <row r="2025" spans="1:27" x14ac:dyDescent="0.3">
      <c r="A2025" s="33" t="str">
        <f t="shared" si="62"/>
        <v>新生儿</v>
      </c>
      <c r="B2025" s="34" t="str">
        <f t="shared" si="63"/>
        <v>常规新筛</v>
      </c>
      <c r="C2025" s="33" t="s">
        <v>33</v>
      </c>
      <c r="D2025" s="33" t="s">
        <v>444</v>
      </c>
      <c r="E2025" s="33" t="s">
        <v>445</v>
      </c>
      <c r="F2025" s="33" t="s">
        <v>505</v>
      </c>
      <c r="G2025" s="33" t="s">
        <v>506</v>
      </c>
      <c r="H2025" s="33" t="s">
        <v>1</v>
      </c>
      <c r="I2025" s="33" t="s">
        <v>60</v>
      </c>
      <c r="J2025" s="33" t="s">
        <v>87</v>
      </c>
      <c r="K2025" s="33" t="s">
        <v>667</v>
      </c>
      <c r="L2025" s="33" t="s">
        <v>39</v>
      </c>
      <c r="M2025" s="33" t="s">
        <v>608</v>
      </c>
      <c r="N2025" s="33">
        <v>100.800003051758</v>
      </c>
      <c r="P2025" s="33">
        <v>55.2960014343262</v>
      </c>
      <c r="Q2025" s="33">
        <v>151.200004577637</v>
      </c>
      <c r="S2025" s="33">
        <v>96.768001556396499</v>
      </c>
      <c r="T2025" s="33">
        <v>50.400001525878899</v>
      </c>
      <c r="V2025" s="33">
        <v>50.400001525878899</v>
      </c>
      <c r="Z2025" s="33">
        <v>41.472000122070298</v>
      </c>
      <c r="AA2025" s="33">
        <v>41.472000122070298</v>
      </c>
    </row>
    <row r="2026" spans="1:27" x14ac:dyDescent="0.3">
      <c r="A2026" s="33" t="str">
        <f t="shared" si="62"/>
        <v>新生儿</v>
      </c>
      <c r="B2026" s="34" t="str">
        <f t="shared" si="63"/>
        <v>常规新筛</v>
      </c>
      <c r="C2026" s="33" t="s">
        <v>33</v>
      </c>
      <c r="D2026" s="33" t="s">
        <v>444</v>
      </c>
      <c r="E2026" s="33" t="s">
        <v>445</v>
      </c>
      <c r="F2026" s="33" t="s">
        <v>505</v>
      </c>
      <c r="G2026" s="33" t="s">
        <v>506</v>
      </c>
      <c r="H2026" s="33" t="s">
        <v>1</v>
      </c>
      <c r="I2026" s="33" t="s">
        <v>60</v>
      </c>
      <c r="J2026" s="33" t="s">
        <v>88</v>
      </c>
      <c r="K2026" s="33" t="s">
        <v>667</v>
      </c>
      <c r="L2026" s="33" t="s">
        <v>39</v>
      </c>
      <c r="M2026" s="33" t="s">
        <v>608</v>
      </c>
      <c r="N2026" s="33">
        <v>42</v>
      </c>
      <c r="P2026" s="33">
        <v>23.040000915527301</v>
      </c>
      <c r="Q2026" s="33">
        <v>63</v>
      </c>
      <c r="S2026" s="33">
        <v>40.320001602172901</v>
      </c>
      <c r="T2026" s="33">
        <v>21</v>
      </c>
      <c r="V2026" s="33">
        <v>21</v>
      </c>
      <c r="Z2026" s="33">
        <v>17.280000686645501</v>
      </c>
      <c r="AA2026" s="33">
        <v>17.280000686645501</v>
      </c>
    </row>
    <row r="2027" spans="1:27" x14ac:dyDescent="0.3">
      <c r="A2027" s="33" t="str">
        <f t="shared" si="62"/>
        <v>新生儿</v>
      </c>
      <c r="B2027" s="34" t="str">
        <f t="shared" si="63"/>
        <v>常规新筛</v>
      </c>
      <c r="C2027" s="33" t="s">
        <v>33</v>
      </c>
      <c r="D2027" s="33" t="s">
        <v>444</v>
      </c>
      <c r="E2027" s="33" t="s">
        <v>445</v>
      </c>
      <c r="F2027" s="33" t="s">
        <v>505</v>
      </c>
      <c r="G2027" s="33" t="s">
        <v>506</v>
      </c>
      <c r="H2027" s="33" t="s">
        <v>1</v>
      </c>
      <c r="I2027" s="33" t="s">
        <v>60</v>
      </c>
      <c r="J2027" s="33" t="s">
        <v>89</v>
      </c>
      <c r="K2027" s="33" t="s">
        <v>667</v>
      </c>
      <c r="L2027" s="33" t="s">
        <v>39</v>
      </c>
      <c r="M2027" s="33" t="s">
        <v>608</v>
      </c>
      <c r="N2027" s="33">
        <v>21</v>
      </c>
      <c r="P2027" s="33">
        <v>13.8240003585815</v>
      </c>
      <c r="Q2027" s="33">
        <v>31.5</v>
      </c>
      <c r="S2027" s="33">
        <v>24.1920003890991</v>
      </c>
      <c r="T2027" s="33">
        <v>10.5</v>
      </c>
      <c r="V2027" s="33">
        <v>10.5</v>
      </c>
      <c r="Z2027" s="33">
        <v>10.368000030517599</v>
      </c>
      <c r="AA2027" s="33">
        <v>10.368000030517599</v>
      </c>
    </row>
    <row r="2028" spans="1:27" x14ac:dyDescent="0.3">
      <c r="A2028" s="33" t="str">
        <f t="shared" si="62"/>
        <v>新生儿</v>
      </c>
      <c r="B2028" s="34" t="str">
        <f t="shared" si="63"/>
        <v>常规新筛</v>
      </c>
      <c r="C2028" s="33" t="s">
        <v>33</v>
      </c>
      <c r="D2028" s="33" t="s">
        <v>444</v>
      </c>
      <c r="E2028" s="33" t="s">
        <v>445</v>
      </c>
      <c r="F2028" s="33" t="s">
        <v>505</v>
      </c>
      <c r="G2028" s="33" t="s">
        <v>506</v>
      </c>
      <c r="H2028" s="33" t="s">
        <v>1</v>
      </c>
      <c r="I2028" s="33" t="s">
        <v>60</v>
      </c>
      <c r="J2028" s="33" t="s">
        <v>90</v>
      </c>
      <c r="K2028" s="33" t="s">
        <v>667</v>
      </c>
      <c r="L2028" s="33" t="s">
        <v>39</v>
      </c>
      <c r="M2028" s="33" t="s">
        <v>608</v>
      </c>
      <c r="N2028" s="33">
        <v>84</v>
      </c>
      <c r="P2028" s="33">
        <v>46.080001831054702</v>
      </c>
      <c r="Q2028" s="33">
        <v>126</v>
      </c>
      <c r="S2028" s="33">
        <v>80.640003204345703</v>
      </c>
      <c r="T2028" s="33">
        <v>42</v>
      </c>
      <c r="V2028" s="33">
        <v>42</v>
      </c>
      <c r="Z2028" s="33">
        <v>34.560001373291001</v>
      </c>
      <c r="AA2028" s="33">
        <v>34.560001373291001</v>
      </c>
    </row>
    <row r="2029" spans="1:27" x14ac:dyDescent="0.3">
      <c r="A2029" s="33" t="str">
        <f t="shared" si="62"/>
        <v>新生儿</v>
      </c>
      <c r="B2029" s="34" t="str">
        <f t="shared" si="63"/>
        <v/>
      </c>
      <c r="C2029" s="33" t="s">
        <v>33</v>
      </c>
      <c r="D2029" s="33" t="s">
        <v>444</v>
      </c>
      <c r="E2029" s="33" t="s">
        <v>445</v>
      </c>
      <c r="F2029" s="33" t="s">
        <v>505</v>
      </c>
      <c r="G2029" s="33" t="s">
        <v>506</v>
      </c>
      <c r="H2029" s="33" t="s">
        <v>1</v>
      </c>
      <c r="I2029" s="33" t="s">
        <v>60</v>
      </c>
      <c r="J2029" s="33" t="s">
        <v>61</v>
      </c>
      <c r="K2029" s="33" t="s">
        <v>58</v>
      </c>
      <c r="L2029" s="33" t="s">
        <v>39</v>
      </c>
      <c r="M2029" s="33" t="s">
        <v>608</v>
      </c>
      <c r="P2029" s="33">
        <v>9.9910001754760707</v>
      </c>
      <c r="S2029" s="33">
        <v>9.9910001754760707</v>
      </c>
    </row>
    <row r="2030" spans="1:27" x14ac:dyDescent="0.3">
      <c r="A2030" s="33" t="str">
        <f t="shared" si="62"/>
        <v>新生儿</v>
      </c>
      <c r="B2030" s="34" t="str">
        <f t="shared" si="63"/>
        <v>MSMS</v>
      </c>
      <c r="C2030" s="33" t="s">
        <v>33</v>
      </c>
      <c r="D2030" s="33" t="s">
        <v>444</v>
      </c>
      <c r="E2030" s="33" t="s">
        <v>445</v>
      </c>
      <c r="F2030" s="33" t="s">
        <v>505</v>
      </c>
      <c r="G2030" s="33" t="s">
        <v>506</v>
      </c>
      <c r="H2030" s="33" t="s">
        <v>1</v>
      </c>
      <c r="I2030" s="33" t="s">
        <v>47</v>
      </c>
      <c r="J2030" s="33" t="s">
        <v>48</v>
      </c>
      <c r="K2030" s="33" t="s">
        <v>591</v>
      </c>
      <c r="L2030" s="33" t="s">
        <v>39</v>
      </c>
      <c r="M2030" s="33" t="s">
        <v>608</v>
      </c>
      <c r="N2030" s="33">
        <v>609</v>
      </c>
      <c r="P2030" s="33">
        <v>501.12000274658197</v>
      </c>
      <c r="Q2030" s="33">
        <v>913.5</v>
      </c>
      <c r="S2030" s="33">
        <v>751.68000030517601</v>
      </c>
      <c r="T2030" s="33">
        <v>304.5</v>
      </c>
      <c r="V2030" s="33">
        <v>304.5</v>
      </c>
      <c r="Z2030" s="33">
        <v>250.55999755859401</v>
      </c>
      <c r="AA2030" s="33">
        <v>250.55999755859401</v>
      </c>
    </row>
    <row r="2031" spans="1:27" x14ac:dyDescent="0.3">
      <c r="A2031" s="33" t="str">
        <f t="shared" si="62"/>
        <v>新生儿</v>
      </c>
      <c r="B2031" s="34" t="str">
        <f t="shared" si="63"/>
        <v/>
      </c>
      <c r="C2031" s="33" t="s">
        <v>33</v>
      </c>
      <c r="D2031" s="33" t="s">
        <v>444</v>
      </c>
      <c r="E2031" s="33" t="s">
        <v>445</v>
      </c>
      <c r="F2031" s="33" t="s">
        <v>505</v>
      </c>
      <c r="G2031" s="33" t="s">
        <v>506</v>
      </c>
      <c r="H2031" s="33" t="s">
        <v>1</v>
      </c>
      <c r="I2031" s="33" t="s">
        <v>95</v>
      </c>
      <c r="J2031" s="33" t="s">
        <v>144</v>
      </c>
      <c r="K2031" s="33" t="s">
        <v>58</v>
      </c>
      <c r="L2031" s="33" t="s">
        <v>39</v>
      </c>
      <c r="M2031" s="33" t="s">
        <v>608</v>
      </c>
      <c r="N2031" s="33">
        <v>8</v>
      </c>
      <c r="Q2031" s="33">
        <v>12</v>
      </c>
      <c r="T2031" s="33">
        <v>4</v>
      </c>
      <c r="V2031" s="33">
        <v>4</v>
      </c>
    </row>
    <row r="2032" spans="1:27" x14ac:dyDescent="0.3">
      <c r="A2032" s="33" t="str">
        <f t="shared" si="62"/>
        <v>产前</v>
      </c>
      <c r="B2032" s="34" t="str">
        <f t="shared" si="63"/>
        <v>NIPT</v>
      </c>
      <c r="C2032" s="33" t="s">
        <v>33</v>
      </c>
      <c r="D2032" s="33" t="s">
        <v>444</v>
      </c>
      <c r="E2032" s="33" t="s">
        <v>445</v>
      </c>
      <c r="F2032" s="33" t="s">
        <v>507</v>
      </c>
      <c r="G2032" s="33" t="s">
        <v>508</v>
      </c>
      <c r="H2032" s="33" t="s">
        <v>0</v>
      </c>
      <c r="I2032" s="33" t="s">
        <v>78</v>
      </c>
      <c r="J2032" s="33" t="s">
        <v>78</v>
      </c>
      <c r="K2032" s="33" t="s">
        <v>78</v>
      </c>
      <c r="L2032" s="33" t="s">
        <v>39</v>
      </c>
      <c r="M2032" s="33" t="s">
        <v>608</v>
      </c>
      <c r="N2032" s="33">
        <v>400</v>
      </c>
      <c r="Q2032" s="33">
        <v>600</v>
      </c>
      <c r="T2032" s="33">
        <v>200</v>
      </c>
    </row>
    <row r="2033" spans="1:27" x14ac:dyDescent="0.3">
      <c r="A2033" s="33" t="str">
        <f t="shared" si="62"/>
        <v>产前</v>
      </c>
      <c r="B2033" s="34" t="str">
        <f t="shared" si="63"/>
        <v/>
      </c>
      <c r="C2033" s="33" t="s">
        <v>33</v>
      </c>
      <c r="D2033" s="33" t="s">
        <v>444</v>
      </c>
      <c r="E2033" s="33" t="s">
        <v>445</v>
      </c>
      <c r="F2033" s="33" t="s">
        <v>507</v>
      </c>
      <c r="G2033" s="33" t="s">
        <v>508</v>
      </c>
      <c r="H2033" s="33" t="s">
        <v>0</v>
      </c>
      <c r="I2033" s="33" t="s">
        <v>265</v>
      </c>
      <c r="J2033" s="33" t="s">
        <v>403</v>
      </c>
      <c r="K2033" s="33" t="s">
        <v>58</v>
      </c>
      <c r="L2033" s="33" t="s">
        <v>39</v>
      </c>
      <c r="M2033" s="33" t="s">
        <v>608</v>
      </c>
      <c r="N2033" s="33">
        <v>84.199996948242202</v>
      </c>
      <c r="P2033" s="33">
        <v>50.400001525878899</v>
      </c>
      <c r="Q2033" s="33">
        <v>126.299995422363</v>
      </c>
      <c r="S2033" s="33">
        <v>50.400001525878899</v>
      </c>
      <c r="T2033" s="33">
        <v>42.099998474121101</v>
      </c>
      <c r="V2033" s="33">
        <v>50.400001525878899</v>
      </c>
    </row>
    <row r="2034" spans="1:27" x14ac:dyDescent="0.3">
      <c r="A2034" s="33" t="str">
        <f t="shared" si="62"/>
        <v>产前</v>
      </c>
      <c r="B2034" s="34" t="str">
        <f t="shared" si="63"/>
        <v/>
      </c>
      <c r="C2034" s="33" t="s">
        <v>33</v>
      </c>
      <c r="D2034" s="33" t="s">
        <v>444</v>
      </c>
      <c r="E2034" s="33" t="s">
        <v>445</v>
      </c>
      <c r="F2034" s="33" t="s">
        <v>507</v>
      </c>
      <c r="G2034" s="33" t="s">
        <v>508</v>
      </c>
      <c r="H2034" s="33" t="s">
        <v>0</v>
      </c>
      <c r="I2034" s="33" t="s">
        <v>45</v>
      </c>
      <c r="J2034" s="33" t="s">
        <v>46</v>
      </c>
      <c r="K2034" s="33" t="s">
        <v>58</v>
      </c>
      <c r="L2034" s="33" t="s">
        <v>39</v>
      </c>
      <c r="M2034" s="33" t="s">
        <v>608</v>
      </c>
      <c r="P2034" s="33">
        <v>192.69999933242801</v>
      </c>
      <c r="S2034" s="33">
        <v>192.69999933242801</v>
      </c>
    </row>
    <row r="2035" spans="1:27" x14ac:dyDescent="0.3">
      <c r="A2035" s="33" t="str">
        <f t="shared" si="62"/>
        <v>产前</v>
      </c>
      <c r="B2035" s="34" t="str">
        <f t="shared" si="63"/>
        <v>血清学筛查</v>
      </c>
      <c r="C2035" s="33" t="s">
        <v>33</v>
      </c>
      <c r="D2035" s="33" t="s">
        <v>444</v>
      </c>
      <c r="E2035" s="33" t="s">
        <v>445</v>
      </c>
      <c r="F2035" s="33" t="s">
        <v>507</v>
      </c>
      <c r="G2035" s="33" t="s">
        <v>508</v>
      </c>
      <c r="H2035" s="33" t="s">
        <v>0</v>
      </c>
      <c r="I2035" s="33" t="s">
        <v>79</v>
      </c>
      <c r="J2035" s="33" t="s">
        <v>80</v>
      </c>
      <c r="K2035" s="33" t="s">
        <v>79</v>
      </c>
      <c r="L2035" s="33" t="s">
        <v>39</v>
      </c>
      <c r="M2035" s="33" t="s">
        <v>608</v>
      </c>
      <c r="N2035" s="33">
        <v>257.239990234375</v>
      </c>
      <c r="P2035" s="33">
        <v>339.45599365234398</v>
      </c>
      <c r="Q2035" s="33">
        <v>385.85998535156301</v>
      </c>
      <c r="S2035" s="33">
        <v>342.71999359130899</v>
      </c>
      <c r="T2035" s="33">
        <v>128.61999511718801</v>
      </c>
      <c r="V2035" s="33">
        <v>130.55999755859401</v>
      </c>
      <c r="Y2035" s="33">
        <v>3.2639999389648402</v>
      </c>
      <c r="AA2035" s="33">
        <v>3.2639999389648402</v>
      </c>
    </row>
    <row r="2036" spans="1:27" x14ac:dyDescent="0.3">
      <c r="A2036" s="33" t="str">
        <f t="shared" si="62"/>
        <v>产前</v>
      </c>
      <c r="B2036" s="34" t="str">
        <f t="shared" si="63"/>
        <v>血清学筛查</v>
      </c>
      <c r="C2036" s="33" t="s">
        <v>33</v>
      </c>
      <c r="D2036" s="33" t="s">
        <v>444</v>
      </c>
      <c r="E2036" s="33" t="s">
        <v>445</v>
      </c>
      <c r="F2036" s="33" t="s">
        <v>507</v>
      </c>
      <c r="G2036" s="33" t="s">
        <v>508</v>
      </c>
      <c r="H2036" s="33" t="s">
        <v>0</v>
      </c>
      <c r="I2036" s="33" t="s">
        <v>79</v>
      </c>
      <c r="J2036" s="33" t="s">
        <v>102</v>
      </c>
      <c r="K2036" s="33" t="s">
        <v>79</v>
      </c>
      <c r="L2036" s="33" t="s">
        <v>39</v>
      </c>
      <c r="M2036" s="33" t="s">
        <v>608</v>
      </c>
      <c r="N2036" s="33">
        <v>158.72000122070301</v>
      </c>
      <c r="P2036" s="33">
        <v>200.6399974823</v>
      </c>
      <c r="Q2036" s="33">
        <v>238.080001831055</v>
      </c>
      <c r="S2036" s="33">
        <v>200.6399974823</v>
      </c>
      <c r="T2036" s="33">
        <v>79.360000610351605</v>
      </c>
      <c r="V2036" s="33">
        <v>79.199996948242202</v>
      </c>
    </row>
    <row r="2037" spans="1:27" x14ac:dyDescent="0.3">
      <c r="A2037" s="33" t="str">
        <f t="shared" si="62"/>
        <v>产前</v>
      </c>
      <c r="B2037" s="34" t="str">
        <f t="shared" si="63"/>
        <v>血清学筛查</v>
      </c>
      <c r="C2037" s="33" t="s">
        <v>33</v>
      </c>
      <c r="D2037" s="33" t="s">
        <v>444</v>
      </c>
      <c r="E2037" s="33" t="s">
        <v>445</v>
      </c>
      <c r="F2037" s="33" t="s">
        <v>507</v>
      </c>
      <c r="G2037" s="33" t="s">
        <v>508</v>
      </c>
      <c r="H2037" s="33" t="s">
        <v>0</v>
      </c>
      <c r="I2037" s="33" t="s">
        <v>79</v>
      </c>
      <c r="J2037" s="33" t="s">
        <v>103</v>
      </c>
      <c r="K2037" s="33" t="s">
        <v>79</v>
      </c>
      <c r="L2037" s="33" t="s">
        <v>39</v>
      </c>
      <c r="M2037" s="33" t="s">
        <v>608</v>
      </c>
      <c r="N2037" s="33">
        <v>203.83999633789099</v>
      </c>
      <c r="P2037" s="33">
        <v>255.36000061035199</v>
      </c>
      <c r="Q2037" s="33">
        <v>305.75999450683599</v>
      </c>
      <c r="S2037" s="33">
        <v>255.36000061035199</v>
      </c>
      <c r="T2037" s="33">
        <v>101.919998168945</v>
      </c>
      <c r="V2037" s="33">
        <v>100.800003051758</v>
      </c>
    </row>
    <row r="2038" spans="1:27" x14ac:dyDescent="0.3">
      <c r="A2038" s="33" t="str">
        <f t="shared" si="62"/>
        <v>产前</v>
      </c>
      <c r="B2038" s="34" t="str">
        <f t="shared" si="63"/>
        <v>血清学筛查</v>
      </c>
      <c r="C2038" s="33" t="s">
        <v>33</v>
      </c>
      <c r="D2038" s="33" t="s">
        <v>444</v>
      </c>
      <c r="E2038" s="33" t="s">
        <v>445</v>
      </c>
      <c r="F2038" s="33" t="s">
        <v>507</v>
      </c>
      <c r="G2038" s="33" t="s">
        <v>508</v>
      </c>
      <c r="H2038" s="33" t="s">
        <v>0</v>
      </c>
      <c r="I2038" s="33" t="s">
        <v>79</v>
      </c>
      <c r="J2038" s="33" t="s">
        <v>81</v>
      </c>
      <c r="K2038" s="33" t="s">
        <v>79</v>
      </c>
      <c r="L2038" s="33" t="s">
        <v>39</v>
      </c>
      <c r="M2038" s="33" t="s">
        <v>608</v>
      </c>
      <c r="N2038" s="33">
        <v>138</v>
      </c>
      <c r="P2038" s="33">
        <v>195.360004425049</v>
      </c>
      <c r="Q2038" s="33">
        <v>207</v>
      </c>
      <c r="S2038" s="33">
        <v>213.840004444122</v>
      </c>
      <c r="T2038" s="33">
        <v>69</v>
      </c>
      <c r="V2038" s="33">
        <v>79.199996948242202</v>
      </c>
      <c r="Y2038" s="33">
        <v>18.480000019073501</v>
      </c>
      <c r="AA2038" s="33">
        <v>18.480000019073501</v>
      </c>
    </row>
    <row r="2039" spans="1:27" x14ac:dyDescent="0.3">
      <c r="A2039" s="33" t="str">
        <f t="shared" si="62"/>
        <v>产前</v>
      </c>
      <c r="B2039" s="34" t="str">
        <f t="shared" si="63"/>
        <v/>
      </c>
      <c r="C2039" s="33" t="s">
        <v>33</v>
      </c>
      <c r="D2039" s="33" t="s">
        <v>444</v>
      </c>
      <c r="E2039" s="33" t="s">
        <v>445</v>
      </c>
      <c r="F2039" s="33" t="s">
        <v>507</v>
      </c>
      <c r="G2039" s="33" t="s">
        <v>508</v>
      </c>
      <c r="H2039" s="33" t="s">
        <v>0</v>
      </c>
      <c r="I2039" s="33" t="s">
        <v>79</v>
      </c>
      <c r="J2039" s="33" t="s">
        <v>104</v>
      </c>
      <c r="K2039" s="33" t="s">
        <v>58</v>
      </c>
      <c r="L2039" s="33" t="s">
        <v>39</v>
      </c>
      <c r="M2039" s="33" t="s">
        <v>608</v>
      </c>
      <c r="P2039" s="33">
        <v>5</v>
      </c>
      <c r="S2039" s="33">
        <v>10</v>
      </c>
      <c r="W2039" s="33">
        <v>5</v>
      </c>
      <c r="AA2039" s="33">
        <v>5</v>
      </c>
    </row>
    <row r="2040" spans="1:27" x14ac:dyDescent="0.3">
      <c r="A2040" s="33" t="str">
        <f t="shared" si="62"/>
        <v>产前</v>
      </c>
      <c r="B2040" s="34" t="str">
        <f t="shared" si="63"/>
        <v/>
      </c>
      <c r="C2040" s="33" t="s">
        <v>33</v>
      </c>
      <c r="D2040" s="33" t="s">
        <v>444</v>
      </c>
      <c r="E2040" s="33" t="s">
        <v>445</v>
      </c>
      <c r="F2040" s="33" t="s">
        <v>507</v>
      </c>
      <c r="G2040" s="33" t="s">
        <v>508</v>
      </c>
      <c r="H2040" s="33" t="s">
        <v>0</v>
      </c>
      <c r="I2040" s="33" t="s">
        <v>79</v>
      </c>
      <c r="J2040" s="33" t="s">
        <v>82</v>
      </c>
      <c r="K2040" s="33" t="s">
        <v>58</v>
      </c>
      <c r="L2040" s="33" t="s">
        <v>39</v>
      </c>
      <c r="M2040" s="33" t="s">
        <v>608</v>
      </c>
      <c r="P2040" s="33">
        <v>2</v>
      </c>
      <c r="S2040" s="33">
        <v>2</v>
      </c>
    </row>
    <row r="2041" spans="1:27" x14ac:dyDescent="0.3">
      <c r="A2041" s="33" t="str">
        <f t="shared" si="62"/>
        <v>产前</v>
      </c>
      <c r="B2041" s="34" t="str">
        <f t="shared" si="63"/>
        <v>CMA_LDT</v>
      </c>
      <c r="C2041" s="33" t="s">
        <v>33</v>
      </c>
      <c r="D2041" s="33" t="s">
        <v>444</v>
      </c>
      <c r="E2041" s="33" t="s">
        <v>445</v>
      </c>
      <c r="F2041" s="33" t="s">
        <v>507</v>
      </c>
      <c r="G2041" s="33" t="s">
        <v>508</v>
      </c>
      <c r="H2041" s="33" t="s">
        <v>0</v>
      </c>
      <c r="I2041" s="33" t="s">
        <v>37</v>
      </c>
      <c r="J2041" s="33" t="s">
        <v>38</v>
      </c>
      <c r="K2041" s="33" t="s">
        <v>38</v>
      </c>
      <c r="L2041" s="33" t="s">
        <v>39</v>
      </c>
      <c r="M2041" s="33" t="s">
        <v>609</v>
      </c>
      <c r="N2041" s="33">
        <v>105</v>
      </c>
      <c r="Q2041" s="33">
        <v>157.5</v>
      </c>
      <c r="T2041" s="33">
        <v>52.5</v>
      </c>
    </row>
    <row r="2042" spans="1:27" x14ac:dyDescent="0.3">
      <c r="A2042" s="33" t="str">
        <f t="shared" ref="A2042:A2105" si="64">IF(L2042="是","仪器设备",H2042)</f>
        <v>产前</v>
      </c>
      <c r="B2042" s="34" t="str">
        <f t="shared" ref="B2042:B2105" si="65">IF(K2042="CMA",K2042&amp;"_"&amp;M2042,K2042)</f>
        <v/>
      </c>
      <c r="C2042" s="33" t="s">
        <v>33</v>
      </c>
      <c r="D2042" s="33" t="s">
        <v>444</v>
      </c>
      <c r="E2042" s="33" t="s">
        <v>445</v>
      </c>
      <c r="F2042" s="33" t="s">
        <v>507</v>
      </c>
      <c r="G2042" s="33" t="s">
        <v>508</v>
      </c>
      <c r="H2042" s="33" t="s">
        <v>0</v>
      </c>
      <c r="I2042" s="33" t="s">
        <v>37</v>
      </c>
      <c r="J2042" s="33" t="s">
        <v>119</v>
      </c>
      <c r="K2042" s="33" t="s">
        <v>58</v>
      </c>
      <c r="L2042" s="33" t="s">
        <v>39</v>
      </c>
      <c r="M2042" s="33" t="s">
        <v>609</v>
      </c>
      <c r="N2042" s="33">
        <v>81.599998474121094</v>
      </c>
      <c r="P2042" s="33">
        <v>2.5</v>
      </c>
      <c r="Q2042" s="33">
        <v>122.399997711182</v>
      </c>
      <c r="S2042" s="33">
        <v>2.5</v>
      </c>
      <c r="T2042" s="33">
        <v>40.799999237060497</v>
      </c>
    </row>
    <row r="2043" spans="1:27" x14ac:dyDescent="0.3">
      <c r="A2043" s="33" t="str">
        <f t="shared" si="64"/>
        <v>新生儿</v>
      </c>
      <c r="B2043" s="34" t="str">
        <f t="shared" si="65"/>
        <v>常规新筛</v>
      </c>
      <c r="C2043" s="33" t="s">
        <v>33</v>
      </c>
      <c r="D2043" s="33" t="s">
        <v>444</v>
      </c>
      <c r="E2043" s="33" t="s">
        <v>445</v>
      </c>
      <c r="F2043" s="33" t="s">
        <v>507</v>
      </c>
      <c r="G2043" s="33" t="s">
        <v>508</v>
      </c>
      <c r="H2043" s="33" t="s">
        <v>1</v>
      </c>
      <c r="I2043" s="33" t="s">
        <v>60</v>
      </c>
      <c r="J2043" s="33" t="s">
        <v>87</v>
      </c>
      <c r="K2043" s="33" t="s">
        <v>667</v>
      </c>
      <c r="L2043" s="33" t="s">
        <v>39</v>
      </c>
      <c r="M2043" s="33" t="s">
        <v>608</v>
      </c>
      <c r="N2043" s="33">
        <v>132.24000549316401</v>
      </c>
      <c r="P2043" s="33">
        <v>200.447998046875</v>
      </c>
      <c r="Q2043" s="33">
        <v>198.36000823974601</v>
      </c>
      <c r="S2043" s="33">
        <v>200.447998046875</v>
      </c>
      <c r="T2043" s="33">
        <v>66.120002746582003</v>
      </c>
      <c r="V2043" s="33">
        <v>83.519996643066406</v>
      </c>
    </row>
    <row r="2044" spans="1:27" x14ac:dyDescent="0.3">
      <c r="A2044" s="33" t="str">
        <f t="shared" si="64"/>
        <v>新生儿</v>
      </c>
      <c r="B2044" s="34" t="str">
        <f t="shared" si="65"/>
        <v>常规新筛</v>
      </c>
      <c r="C2044" s="33" t="s">
        <v>33</v>
      </c>
      <c r="D2044" s="33" t="s">
        <v>444</v>
      </c>
      <c r="E2044" s="33" t="s">
        <v>445</v>
      </c>
      <c r="F2044" s="33" t="s">
        <v>507</v>
      </c>
      <c r="G2044" s="33" t="s">
        <v>508</v>
      </c>
      <c r="H2044" s="33" t="s">
        <v>1</v>
      </c>
      <c r="I2044" s="33" t="s">
        <v>60</v>
      </c>
      <c r="J2044" s="33" t="s">
        <v>89</v>
      </c>
      <c r="K2044" s="33" t="s">
        <v>667</v>
      </c>
      <c r="L2044" s="33" t="s">
        <v>39</v>
      </c>
      <c r="M2044" s="33" t="s">
        <v>608</v>
      </c>
      <c r="N2044" s="33">
        <v>12.7200002670288</v>
      </c>
      <c r="P2044" s="33">
        <v>34.560001373291001</v>
      </c>
      <c r="Q2044" s="33">
        <v>19.080000400543199</v>
      </c>
      <c r="S2044" s="33">
        <v>34.560001373291001</v>
      </c>
      <c r="T2044" s="33">
        <v>6.3600001335143999</v>
      </c>
    </row>
    <row r="2045" spans="1:27" x14ac:dyDescent="0.3">
      <c r="A2045" s="33" t="str">
        <f t="shared" si="64"/>
        <v>新生儿</v>
      </c>
      <c r="B2045" s="34" t="str">
        <f t="shared" si="65"/>
        <v>常规新筛</v>
      </c>
      <c r="C2045" s="33" t="s">
        <v>33</v>
      </c>
      <c r="D2045" s="33" t="s">
        <v>444</v>
      </c>
      <c r="E2045" s="33" t="s">
        <v>445</v>
      </c>
      <c r="F2045" s="33" t="s">
        <v>507</v>
      </c>
      <c r="G2045" s="33" t="s">
        <v>508</v>
      </c>
      <c r="H2045" s="33" t="s">
        <v>1</v>
      </c>
      <c r="I2045" s="33" t="s">
        <v>60</v>
      </c>
      <c r="J2045" s="33" t="s">
        <v>90</v>
      </c>
      <c r="K2045" s="33" t="s">
        <v>667</v>
      </c>
      <c r="L2045" s="33" t="s">
        <v>39</v>
      </c>
      <c r="M2045" s="33" t="s">
        <v>608</v>
      </c>
      <c r="N2045" s="33">
        <v>74.599998474121094</v>
      </c>
      <c r="P2045" s="33">
        <v>116.121997833252</v>
      </c>
      <c r="Q2045" s="33">
        <v>111.899997711182</v>
      </c>
      <c r="S2045" s="33">
        <v>116.121997833252</v>
      </c>
      <c r="T2045" s="33">
        <v>37.299999237060497</v>
      </c>
      <c r="V2045" s="33">
        <v>48.380001068115199</v>
      </c>
    </row>
    <row r="2046" spans="1:27" x14ac:dyDescent="0.3">
      <c r="A2046" s="33" t="str">
        <f t="shared" si="64"/>
        <v>新生儿</v>
      </c>
      <c r="B2046" s="34" t="str">
        <f t="shared" si="65"/>
        <v/>
      </c>
      <c r="C2046" s="33" t="s">
        <v>33</v>
      </c>
      <c r="D2046" s="33" t="s">
        <v>444</v>
      </c>
      <c r="E2046" s="33" t="s">
        <v>445</v>
      </c>
      <c r="F2046" s="33" t="s">
        <v>507</v>
      </c>
      <c r="G2046" s="33" t="s">
        <v>508</v>
      </c>
      <c r="H2046" s="33" t="s">
        <v>1</v>
      </c>
      <c r="I2046" s="33" t="s">
        <v>60</v>
      </c>
      <c r="J2046" s="33" t="s">
        <v>61</v>
      </c>
      <c r="K2046" s="33" t="s">
        <v>58</v>
      </c>
      <c r="L2046" s="33" t="s">
        <v>39</v>
      </c>
      <c r="M2046" s="33" t="s">
        <v>608</v>
      </c>
      <c r="P2046" s="33">
        <v>19.951000213623001</v>
      </c>
      <c r="S2046" s="33">
        <v>19.951000213623001</v>
      </c>
    </row>
    <row r="2047" spans="1:27" x14ac:dyDescent="0.3">
      <c r="A2047" s="33" t="str">
        <f t="shared" si="64"/>
        <v>新生儿</v>
      </c>
      <c r="B2047" s="34" t="str">
        <f t="shared" si="65"/>
        <v>MSMS</v>
      </c>
      <c r="C2047" s="33" t="s">
        <v>33</v>
      </c>
      <c r="D2047" s="33" t="s">
        <v>444</v>
      </c>
      <c r="E2047" s="33" t="s">
        <v>445</v>
      </c>
      <c r="F2047" s="33" t="s">
        <v>507</v>
      </c>
      <c r="G2047" s="33" t="s">
        <v>508</v>
      </c>
      <c r="H2047" s="33" t="s">
        <v>1</v>
      </c>
      <c r="I2047" s="33" t="s">
        <v>47</v>
      </c>
      <c r="J2047" s="33" t="s">
        <v>48</v>
      </c>
      <c r="K2047" s="33" t="s">
        <v>591</v>
      </c>
      <c r="L2047" s="33" t="s">
        <v>39</v>
      </c>
      <c r="M2047" s="33" t="s">
        <v>608</v>
      </c>
      <c r="N2047" s="33">
        <v>477</v>
      </c>
      <c r="P2047" s="33">
        <v>1728.00001525879</v>
      </c>
      <c r="Q2047" s="33">
        <v>715.5</v>
      </c>
      <c r="S2047" s="33">
        <v>1728.00001525879</v>
      </c>
      <c r="T2047" s="33">
        <v>238.5</v>
      </c>
    </row>
    <row r="2048" spans="1:27" x14ac:dyDescent="0.3">
      <c r="A2048" s="33" t="str">
        <f t="shared" si="64"/>
        <v>产前</v>
      </c>
      <c r="B2048" s="34" t="str">
        <f t="shared" si="65"/>
        <v>NIPT</v>
      </c>
      <c r="C2048" s="33" t="s">
        <v>33</v>
      </c>
      <c r="D2048" s="33" t="s">
        <v>444</v>
      </c>
      <c r="E2048" s="33" t="s">
        <v>445</v>
      </c>
      <c r="F2048" s="33" t="s">
        <v>509</v>
      </c>
      <c r="G2048" s="33" t="s">
        <v>510</v>
      </c>
      <c r="H2048" s="33" t="s">
        <v>0</v>
      </c>
      <c r="I2048" s="33" t="s">
        <v>78</v>
      </c>
      <c r="J2048" s="33" t="s">
        <v>114</v>
      </c>
      <c r="K2048" s="33" t="s">
        <v>78</v>
      </c>
      <c r="L2048" s="33" t="s">
        <v>39</v>
      </c>
      <c r="M2048" s="33" t="s">
        <v>609</v>
      </c>
      <c r="N2048" s="33">
        <v>255</v>
      </c>
      <c r="Q2048" s="33">
        <v>382.5</v>
      </c>
      <c r="T2048" s="33">
        <v>127.5</v>
      </c>
    </row>
    <row r="2049" spans="1:27" x14ac:dyDescent="0.3">
      <c r="A2049" s="33" t="str">
        <f t="shared" si="64"/>
        <v>产前</v>
      </c>
      <c r="B2049" s="34" t="str">
        <f t="shared" si="65"/>
        <v>CMA_产品类</v>
      </c>
      <c r="C2049" s="33" t="s">
        <v>33</v>
      </c>
      <c r="D2049" s="33" t="s">
        <v>444</v>
      </c>
      <c r="E2049" s="33" t="s">
        <v>445</v>
      </c>
      <c r="F2049" s="33" t="s">
        <v>509</v>
      </c>
      <c r="G2049" s="33" t="s">
        <v>510</v>
      </c>
      <c r="H2049" s="33" t="s">
        <v>0</v>
      </c>
      <c r="I2049" s="33" t="s">
        <v>37</v>
      </c>
      <c r="J2049" s="33" t="s">
        <v>38</v>
      </c>
      <c r="K2049" s="33" t="s">
        <v>38</v>
      </c>
      <c r="L2049" s="33" t="s">
        <v>39</v>
      </c>
      <c r="M2049" s="33" t="s">
        <v>608</v>
      </c>
      <c r="N2049" s="33">
        <v>48</v>
      </c>
      <c r="Q2049" s="33">
        <v>72</v>
      </c>
      <c r="T2049" s="33">
        <v>24</v>
      </c>
    </row>
    <row r="2050" spans="1:27" x14ac:dyDescent="0.3">
      <c r="A2050" s="33" t="str">
        <f t="shared" si="64"/>
        <v>产前</v>
      </c>
      <c r="B2050" s="34" t="str">
        <f t="shared" si="65"/>
        <v>NIPT</v>
      </c>
      <c r="C2050" s="33" t="s">
        <v>33</v>
      </c>
      <c r="D2050" s="33" t="s">
        <v>444</v>
      </c>
      <c r="E2050" s="33" t="s">
        <v>445</v>
      </c>
      <c r="F2050" s="33" t="s">
        <v>464</v>
      </c>
      <c r="G2050" s="33" t="s">
        <v>511</v>
      </c>
      <c r="H2050" s="33" t="s">
        <v>0</v>
      </c>
      <c r="I2050" s="33" t="s">
        <v>78</v>
      </c>
      <c r="J2050" s="33" t="s">
        <v>78</v>
      </c>
      <c r="K2050" s="33" t="s">
        <v>78</v>
      </c>
      <c r="L2050" s="33" t="s">
        <v>39</v>
      </c>
      <c r="M2050" s="33" t="s">
        <v>608</v>
      </c>
      <c r="N2050" s="33">
        <v>315</v>
      </c>
      <c r="Q2050" s="33">
        <v>472.5</v>
      </c>
      <c r="T2050" s="33">
        <v>157.5</v>
      </c>
      <c r="V2050" s="33">
        <v>201.60000610351599</v>
      </c>
    </row>
    <row r="2051" spans="1:27" x14ac:dyDescent="0.3">
      <c r="A2051" s="33" t="str">
        <f t="shared" si="64"/>
        <v>产前</v>
      </c>
      <c r="B2051" s="34" t="str">
        <f t="shared" si="65"/>
        <v/>
      </c>
      <c r="C2051" s="33" t="s">
        <v>33</v>
      </c>
      <c r="D2051" s="33" t="s">
        <v>444</v>
      </c>
      <c r="E2051" s="33" t="s">
        <v>445</v>
      </c>
      <c r="F2051" s="33" t="s">
        <v>464</v>
      </c>
      <c r="G2051" s="33" t="s">
        <v>511</v>
      </c>
      <c r="H2051" s="33" t="s">
        <v>0</v>
      </c>
      <c r="I2051" s="33" t="s">
        <v>45</v>
      </c>
      <c r="J2051" s="33" t="s">
        <v>46</v>
      </c>
      <c r="K2051" s="33" t="s">
        <v>58</v>
      </c>
      <c r="L2051" s="33" t="s">
        <v>39</v>
      </c>
      <c r="M2051" s="33" t="s">
        <v>608</v>
      </c>
      <c r="P2051" s="33">
        <v>-7.1679983139038104</v>
      </c>
      <c r="S2051" s="33">
        <v>46.410000801086397</v>
      </c>
      <c r="V2051" s="33">
        <v>92.849997997283893</v>
      </c>
      <c r="W2051" s="33">
        <v>53.577999114990199</v>
      </c>
      <c r="AA2051" s="33">
        <v>53.577999114990199</v>
      </c>
    </row>
    <row r="2052" spans="1:27" x14ac:dyDescent="0.3">
      <c r="A2052" s="33" t="str">
        <f t="shared" si="64"/>
        <v>产前</v>
      </c>
      <c r="B2052" s="34" t="str">
        <f t="shared" si="65"/>
        <v>血清学筛查</v>
      </c>
      <c r="C2052" s="33" t="s">
        <v>33</v>
      </c>
      <c r="D2052" s="33" t="s">
        <v>444</v>
      </c>
      <c r="E2052" s="33" t="s">
        <v>445</v>
      </c>
      <c r="F2052" s="33" t="s">
        <v>464</v>
      </c>
      <c r="G2052" s="33" t="s">
        <v>511</v>
      </c>
      <c r="H2052" s="33" t="s">
        <v>0</v>
      </c>
      <c r="I2052" s="33" t="s">
        <v>79</v>
      </c>
      <c r="J2052" s="33" t="s">
        <v>80</v>
      </c>
      <c r="K2052" s="33" t="s">
        <v>79</v>
      </c>
      <c r="L2052" s="33" t="s">
        <v>39</v>
      </c>
      <c r="M2052" s="33" t="s">
        <v>608</v>
      </c>
      <c r="N2052" s="33">
        <v>204.19999694824199</v>
      </c>
      <c r="P2052" s="33">
        <v>100.98000335693401</v>
      </c>
      <c r="Q2052" s="33">
        <v>306.299995422363</v>
      </c>
      <c r="S2052" s="33">
        <v>201.96000671386699</v>
      </c>
      <c r="T2052" s="33">
        <v>102.09999847412099</v>
      </c>
      <c r="V2052" s="33">
        <v>201.60000610351599</v>
      </c>
      <c r="W2052" s="33">
        <v>100.98000335693401</v>
      </c>
      <c r="AA2052" s="33">
        <v>100.98000335693401</v>
      </c>
    </row>
    <row r="2053" spans="1:27" x14ac:dyDescent="0.3">
      <c r="A2053" s="33" t="str">
        <f t="shared" si="64"/>
        <v>产前</v>
      </c>
      <c r="B2053" s="34" t="str">
        <f t="shared" si="65"/>
        <v>血清学筛查</v>
      </c>
      <c r="C2053" s="33" t="s">
        <v>33</v>
      </c>
      <c r="D2053" s="33" t="s">
        <v>444</v>
      </c>
      <c r="E2053" s="33" t="s">
        <v>445</v>
      </c>
      <c r="F2053" s="33" t="s">
        <v>464</v>
      </c>
      <c r="G2053" s="33" t="s">
        <v>511</v>
      </c>
      <c r="H2053" s="33" t="s">
        <v>0</v>
      </c>
      <c r="I2053" s="33" t="s">
        <v>79</v>
      </c>
      <c r="J2053" s="33" t="s">
        <v>102</v>
      </c>
      <c r="K2053" s="33" t="s">
        <v>79</v>
      </c>
      <c r="L2053" s="33" t="s">
        <v>39</v>
      </c>
      <c r="M2053" s="33" t="s">
        <v>608</v>
      </c>
      <c r="N2053" s="33">
        <v>69.300003051757798</v>
      </c>
      <c r="P2053" s="33">
        <v>45.599998474121101</v>
      </c>
      <c r="Q2053" s="33">
        <v>103.950004577637</v>
      </c>
      <c r="S2053" s="33">
        <v>91.199996948242202</v>
      </c>
      <c r="T2053" s="33">
        <v>34.650001525878899</v>
      </c>
      <c r="V2053" s="33">
        <v>91.199996948242202</v>
      </c>
      <c r="W2053" s="33">
        <v>45.599998474121101</v>
      </c>
      <c r="AA2053" s="33">
        <v>45.599998474121101</v>
      </c>
    </row>
    <row r="2054" spans="1:27" x14ac:dyDescent="0.3">
      <c r="A2054" s="33" t="str">
        <f t="shared" si="64"/>
        <v>产前</v>
      </c>
      <c r="B2054" s="34" t="str">
        <f t="shared" si="65"/>
        <v>血清学筛查</v>
      </c>
      <c r="C2054" s="33" t="s">
        <v>33</v>
      </c>
      <c r="D2054" s="33" t="s">
        <v>444</v>
      </c>
      <c r="E2054" s="33" t="s">
        <v>445</v>
      </c>
      <c r="F2054" s="33" t="s">
        <v>464</v>
      </c>
      <c r="G2054" s="33" t="s">
        <v>511</v>
      </c>
      <c r="H2054" s="33" t="s">
        <v>0</v>
      </c>
      <c r="I2054" s="33" t="s">
        <v>79</v>
      </c>
      <c r="J2054" s="33" t="s">
        <v>103</v>
      </c>
      <c r="K2054" s="33" t="s">
        <v>79</v>
      </c>
      <c r="L2054" s="33" t="s">
        <v>39</v>
      </c>
      <c r="M2054" s="33" t="s">
        <v>608</v>
      </c>
      <c r="N2054" s="33">
        <v>110.879997253418</v>
      </c>
      <c r="P2054" s="33">
        <v>73.260002136230497</v>
      </c>
      <c r="Q2054" s="33">
        <v>166.31999588012701</v>
      </c>
      <c r="S2054" s="33">
        <v>146.52000427246099</v>
      </c>
      <c r="T2054" s="33">
        <v>55.439998626708999</v>
      </c>
      <c r="V2054" s="33">
        <v>145.919998168945</v>
      </c>
      <c r="W2054" s="33">
        <v>73.260002136230497</v>
      </c>
      <c r="AA2054" s="33">
        <v>73.260002136230497</v>
      </c>
    </row>
    <row r="2055" spans="1:27" x14ac:dyDescent="0.3">
      <c r="A2055" s="33" t="str">
        <f t="shared" si="64"/>
        <v>产前</v>
      </c>
      <c r="B2055" s="34" t="str">
        <f t="shared" si="65"/>
        <v/>
      </c>
      <c r="C2055" s="33" t="s">
        <v>33</v>
      </c>
      <c r="D2055" s="33" t="s">
        <v>444</v>
      </c>
      <c r="E2055" s="33" t="s">
        <v>445</v>
      </c>
      <c r="F2055" s="33" t="s">
        <v>464</v>
      </c>
      <c r="G2055" s="33" t="s">
        <v>511</v>
      </c>
      <c r="H2055" s="33" t="s">
        <v>0</v>
      </c>
      <c r="I2055" s="33" t="s">
        <v>79</v>
      </c>
      <c r="J2055" s="33" t="s">
        <v>230</v>
      </c>
      <c r="K2055" s="33" t="s">
        <v>58</v>
      </c>
      <c r="L2055" s="33" t="s">
        <v>39</v>
      </c>
      <c r="M2055" s="33" t="s">
        <v>609</v>
      </c>
      <c r="P2055" s="33">
        <v>27.039999961852999</v>
      </c>
      <c r="S2055" s="33">
        <v>55.274000167846701</v>
      </c>
      <c r="Y2055" s="33">
        <v>28.234000205993699</v>
      </c>
      <c r="AA2055" s="33">
        <v>28.234000205993699</v>
      </c>
    </row>
    <row r="2056" spans="1:27" x14ac:dyDescent="0.3">
      <c r="A2056" s="33" t="str">
        <f t="shared" si="64"/>
        <v>产前</v>
      </c>
      <c r="B2056" s="34" t="str">
        <f t="shared" si="65"/>
        <v/>
      </c>
      <c r="C2056" s="33" t="s">
        <v>33</v>
      </c>
      <c r="D2056" s="33" t="s">
        <v>444</v>
      </c>
      <c r="E2056" s="33" t="s">
        <v>445</v>
      </c>
      <c r="F2056" s="33" t="s">
        <v>464</v>
      </c>
      <c r="G2056" s="33" t="s">
        <v>511</v>
      </c>
      <c r="H2056" s="33" t="s">
        <v>0</v>
      </c>
      <c r="I2056" s="33" t="s">
        <v>79</v>
      </c>
      <c r="J2056" s="33" t="s">
        <v>230</v>
      </c>
      <c r="K2056" s="33" t="s">
        <v>58</v>
      </c>
      <c r="L2056" s="33" t="s">
        <v>39</v>
      </c>
      <c r="M2056" s="33" t="s">
        <v>608</v>
      </c>
      <c r="V2056" s="33">
        <v>60</v>
      </c>
    </row>
    <row r="2057" spans="1:27" x14ac:dyDescent="0.3">
      <c r="A2057" s="33" t="str">
        <f t="shared" si="64"/>
        <v>产前</v>
      </c>
      <c r="B2057" s="34" t="str">
        <f t="shared" si="65"/>
        <v/>
      </c>
      <c r="C2057" s="33" t="s">
        <v>33</v>
      </c>
      <c r="D2057" s="33" t="s">
        <v>444</v>
      </c>
      <c r="E2057" s="33" t="s">
        <v>445</v>
      </c>
      <c r="F2057" s="33" t="s">
        <v>464</v>
      </c>
      <c r="G2057" s="33" t="s">
        <v>511</v>
      </c>
      <c r="H2057" s="33" t="s">
        <v>0</v>
      </c>
      <c r="I2057" s="33" t="s">
        <v>37</v>
      </c>
      <c r="J2057" s="33" t="s">
        <v>83</v>
      </c>
      <c r="K2057" s="33" t="s">
        <v>58</v>
      </c>
      <c r="L2057" s="33" t="s">
        <v>39</v>
      </c>
      <c r="M2057" s="33" t="s">
        <v>609</v>
      </c>
      <c r="N2057" s="33">
        <v>32.400001525878899</v>
      </c>
      <c r="P2057" s="33">
        <v>34.020000934600802</v>
      </c>
      <c r="Q2057" s="33">
        <v>48.600002288818402</v>
      </c>
      <c r="S2057" s="33">
        <v>34.020000934600802</v>
      </c>
      <c r="T2057" s="33">
        <v>16.200000762939499</v>
      </c>
    </row>
    <row r="2058" spans="1:27" x14ac:dyDescent="0.3">
      <c r="A2058" s="33" t="str">
        <f t="shared" si="64"/>
        <v>产前</v>
      </c>
      <c r="B2058" s="34" t="str">
        <f t="shared" si="65"/>
        <v>CMA_LDT</v>
      </c>
      <c r="C2058" s="33" t="s">
        <v>33</v>
      </c>
      <c r="D2058" s="33" t="s">
        <v>444</v>
      </c>
      <c r="E2058" s="33" t="s">
        <v>445</v>
      </c>
      <c r="F2058" s="33" t="s">
        <v>464</v>
      </c>
      <c r="G2058" s="33" t="s">
        <v>511</v>
      </c>
      <c r="H2058" s="33" t="s">
        <v>0</v>
      </c>
      <c r="I2058" s="33" t="s">
        <v>37</v>
      </c>
      <c r="J2058" s="33" t="s">
        <v>38</v>
      </c>
      <c r="K2058" s="33" t="s">
        <v>38</v>
      </c>
      <c r="L2058" s="33" t="s">
        <v>39</v>
      </c>
      <c r="M2058" s="33" t="s">
        <v>609</v>
      </c>
      <c r="P2058" s="33">
        <v>83.699996948242202</v>
      </c>
      <c r="S2058" s="33">
        <v>83.699996948242202</v>
      </c>
    </row>
    <row r="2059" spans="1:27" x14ac:dyDescent="0.3">
      <c r="A2059" s="33" t="str">
        <f t="shared" si="64"/>
        <v>产前</v>
      </c>
      <c r="B2059" s="34" t="str">
        <f t="shared" si="65"/>
        <v>CMA_产品类</v>
      </c>
      <c r="C2059" s="33" t="s">
        <v>33</v>
      </c>
      <c r="D2059" s="33" t="s">
        <v>444</v>
      </c>
      <c r="E2059" s="33" t="s">
        <v>445</v>
      </c>
      <c r="F2059" s="33" t="s">
        <v>464</v>
      </c>
      <c r="G2059" s="33" t="s">
        <v>511</v>
      </c>
      <c r="H2059" s="33" t="s">
        <v>0</v>
      </c>
      <c r="I2059" s="33" t="s">
        <v>37</v>
      </c>
      <c r="J2059" s="33" t="s">
        <v>38</v>
      </c>
      <c r="K2059" s="33" t="s">
        <v>38</v>
      </c>
      <c r="L2059" s="33" t="s">
        <v>39</v>
      </c>
      <c r="M2059" s="33" t="s">
        <v>608</v>
      </c>
      <c r="N2059" s="33">
        <v>421.20001220703102</v>
      </c>
      <c r="Q2059" s="33">
        <v>631.80001831054699</v>
      </c>
      <c r="T2059" s="33">
        <v>210.60000610351599</v>
      </c>
      <c r="V2059" s="33">
        <v>117</v>
      </c>
    </row>
    <row r="2060" spans="1:27" x14ac:dyDescent="0.3">
      <c r="A2060" s="33" t="str">
        <f t="shared" si="64"/>
        <v>产前</v>
      </c>
      <c r="B2060" s="34" t="str">
        <f t="shared" si="65"/>
        <v/>
      </c>
      <c r="C2060" s="33" t="s">
        <v>33</v>
      </c>
      <c r="D2060" s="33" t="s">
        <v>444</v>
      </c>
      <c r="E2060" s="33" t="s">
        <v>445</v>
      </c>
      <c r="F2060" s="33" t="s">
        <v>464</v>
      </c>
      <c r="G2060" s="33" t="s">
        <v>511</v>
      </c>
      <c r="H2060" s="33" t="s">
        <v>0</v>
      </c>
      <c r="I2060" s="33" t="s">
        <v>37</v>
      </c>
      <c r="J2060" s="33" t="s">
        <v>119</v>
      </c>
      <c r="K2060" s="33" t="s">
        <v>58</v>
      </c>
      <c r="L2060" s="33" t="s">
        <v>39</v>
      </c>
      <c r="M2060" s="33" t="s">
        <v>609</v>
      </c>
      <c r="N2060" s="33">
        <v>32</v>
      </c>
      <c r="Q2060" s="33">
        <v>48</v>
      </c>
      <c r="T2060" s="33">
        <v>16</v>
      </c>
    </row>
    <row r="2061" spans="1:27" x14ac:dyDescent="0.3">
      <c r="A2061" s="33" t="str">
        <f t="shared" si="64"/>
        <v>产前</v>
      </c>
      <c r="B2061" s="34" t="str">
        <f t="shared" si="65"/>
        <v/>
      </c>
      <c r="C2061" s="33" t="s">
        <v>33</v>
      </c>
      <c r="D2061" s="33" t="s">
        <v>444</v>
      </c>
      <c r="E2061" s="33" t="s">
        <v>445</v>
      </c>
      <c r="F2061" s="33" t="s">
        <v>464</v>
      </c>
      <c r="G2061" s="33" t="s">
        <v>511</v>
      </c>
      <c r="H2061" s="33" t="s">
        <v>0</v>
      </c>
      <c r="I2061" s="33" t="s">
        <v>37</v>
      </c>
      <c r="J2061" s="33" t="s">
        <v>105</v>
      </c>
      <c r="K2061" s="33" t="s">
        <v>58</v>
      </c>
      <c r="L2061" s="33" t="s">
        <v>39</v>
      </c>
      <c r="M2061" s="33" t="s">
        <v>609</v>
      </c>
      <c r="P2061" s="33">
        <v>2.1600000858306898</v>
      </c>
      <c r="S2061" s="33">
        <v>2.1600000858306898</v>
      </c>
    </row>
    <row r="2062" spans="1:27" x14ac:dyDescent="0.3">
      <c r="A2062" s="33" t="str">
        <f t="shared" si="64"/>
        <v>产前</v>
      </c>
      <c r="B2062" s="34" t="str">
        <f t="shared" si="65"/>
        <v/>
      </c>
      <c r="C2062" s="33" t="s">
        <v>33</v>
      </c>
      <c r="D2062" s="33" t="s">
        <v>444</v>
      </c>
      <c r="E2062" s="33" t="s">
        <v>445</v>
      </c>
      <c r="F2062" s="33" t="s">
        <v>464</v>
      </c>
      <c r="G2062" s="33" t="s">
        <v>511</v>
      </c>
      <c r="H2062" s="33" t="s">
        <v>0</v>
      </c>
      <c r="I2062" s="33" t="s">
        <v>37</v>
      </c>
      <c r="J2062" s="33" t="s">
        <v>134</v>
      </c>
      <c r="K2062" s="33" t="s">
        <v>58</v>
      </c>
      <c r="L2062" s="33" t="s">
        <v>39</v>
      </c>
      <c r="M2062" s="33" t="s">
        <v>609</v>
      </c>
      <c r="P2062" s="33">
        <v>4.5</v>
      </c>
      <c r="S2062" s="33">
        <v>4.5</v>
      </c>
    </row>
    <row r="2063" spans="1:27" x14ac:dyDescent="0.3">
      <c r="A2063" s="33" t="str">
        <f t="shared" si="64"/>
        <v>产前</v>
      </c>
      <c r="B2063" s="34" t="str">
        <f t="shared" si="65"/>
        <v/>
      </c>
      <c r="C2063" s="33" t="s">
        <v>33</v>
      </c>
      <c r="D2063" s="33" t="s">
        <v>444</v>
      </c>
      <c r="E2063" s="33" t="s">
        <v>445</v>
      </c>
      <c r="F2063" s="33" t="s">
        <v>464</v>
      </c>
      <c r="G2063" s="33" t="s">
        <v>511</v>
      </c>
      <c r="H2063" s="33" t="s">
        <v>0</v>
      </c>
      <c r="I2063" s="33" t="s">
        <v>37</v>
      </c>
      <c r="J2063" s="33" t="s">
        <v>106</v>
      </c>
      <c r="K2063" s="33" t="s">
        <v>58</v>
      </c>
      <c r="L2063" s="33" t="s">
        <v>39</v>
      </c>
      <c r="M2063" s="33" t="s">
        <v>609</v>
      </c>
      <c r="N2063" s="33">
        <v>4.8000001907348597</v>
      </c>
      <c r="Q2063" s="33">
        <v>9.6000003814697301</v>
      </c>
      <c r="T2063" s="33">
        <v>4.8000001907348597</v>
      </c>
    </row>
    <row r="2064" spans="1:27" x14ac:dyDescent="0.3">
      <c r="A2064" s="33" t="str">
        <f t="shared" si="64"/>
        <v>产前</v>
      </c>
      <c r="B2064" s="34" t="str">
        <f t="shared" si="65"/>
        <v/>
      </c>
      <c r="C2064" s="33" t="s">
        <v>33</v>
      </c>
      <c r="D2064" s="33" t="s">
        <v>444</v>
      </c>
      <c r="E2064" s="33" t="s">
        <v>445</v>
      </c>
      <c r="F2064" s="33" t="s">
        <v>464</v>
      </c>
      <c r="G2064" s="33" t="s">
        <v>511</v>
      </c>
      <c r="H2064" s="33" t="s">
        <v>0</v>
      </c>
      <c r="I2064" s="33" t="s">
        <v>41</v>
      </c>
      <c r="J2064" s="33" t="s">
        <v>69</v>
      </c>
      <c r="K2064" s="33" t="s">
        <v>58</v>
      </c>
      <c r="L2064" s="33" t="s">
        <v>39</v>
      </c>
      <c r="M2064" s="33" t="s">
        <v>608</v>
      </c>
      <c r="N2064" s="33">
        <v>34</v>
      </c>
      <c r="P2064" s="33">
        <v>23.800000190734899</v>
      </c>
      <c r="Q2064" s="33">
        <v>51</v>
      </c>
      <c r="S2064" s="33">
        <v>23.800000190734899</v>
      </c>
      <c r="T2064" s="33">
        <v>17</v>
      </c>
    </row>
    <row r="2065" spans="1:27" x14ac:dyDescent="0.3">
      <c r="A2065" s="33" t="str">
        <f t="shared" si="64"/>
        <v>新生儿</v>
      </c>
      <c r="B2065" s="34" t="str">
        <f t="shared" si="65"/>
        <v>常规新筛</v>
      </c>
      <c r="C2065" s="33" t="s">
        <v>33</v>
      </c>
      <c r="D2065" s="33" t="s">
        <v>444</v>
      </c>
      <c r="E2065" s="33" t="s">
        <v>445</v>
      </c>
      <c r="F2065" s="33" t="s">
        <v>464</v>
      </c>
      <c r="G2065" s="33" t="s">
        <v>511</v>
      </c>
      <c r="H2065" s="33" t="s">
        <v>1</v>
      </c>
      <c r="I2065" s="33" t="s">
        <v>60</v>
      </c>
      <c r="J2065" s="33" t="s">
        <v>87</v>
      </c>
      <c r="K2065" s="33" t="s">
        <v>667</v>
      </c>
      <c r="L2065" s="33" t="s">
        <v>39</v>
      </c>
      <c r="M2065" s="33" t="s">
        <v>608</v>
      </c>
      <c r="N2065" s="33">
        <v>112.5</v>
      </c>
      <c r="P2065" s="33">
        <v>86.400001525878906</v>
      </c>
      <c r="Q2065" s="33">
        <v>168.75</v>
      </c>
      <c r="S2065" s="33">
        <v>172.80000305175801</v>
      </c>
      <c r="T2065" s="33">
        <v>56.25</v>
      </c>
      <c r="V2065" s="33">
        <v>172.80000305175801</v>
      </c>
      <c r="W2065" s="33">
        <v>86.400001525878906</v>
      </c>
      <c r="AA2065" s="33">
        <v>86.400001525878906</v>
      </c>
    </row>
    <row r="2066" spans="1:27" x14ac:dyDescent="0.3">
      <c r="A2066" s="33" t="str">
        <f t="shared" si="64"/>
        <v>新生儿</v>
      </c>
      <c r="B2066" s="34" t="str">
        <f t="shared" si="65"/>
        <v>常规新筛</v>
      </c>
      <c r="C2066" s="33" t="s">
        <v>33</v>
      </c>
      <c r="D2066" s="33" t="s">
        <v>444</v>
      </c>
      <c r="E2066" s="33" t="s">
        <v>445</v>
      </c>
      <c r="F2066" s="33" t="s">
        <v>464</v>
      </c>
      <c r="G2066" s="33" t="s">
        <v>511</v>
      </c>
      <c r="H2066" s="33" t="s">
        <v>1</v>
      </c>
      <c r="I2066" s="33" t="s">
        <v>60</v>
      </c>
      <c r="J2066" s="33" t="s">
        <v>88</v>
      </c>
      <c r="K2066" s="33" t="s">
        <v>667</v>
      </c>
      <c r="L2066" s="33" t="s">
        <v>39</v>
      </c>
      <c r="M2066" s="33" t="s">
        <v>608</v>
      </c>
      <c r="N2066" s="33">
        <v>50</v>
      </c>
      <c r="P2066" s="33">
        <v>34.560001373291001</v>
      </c>
      <c r="Q2066" s="33">
        <v>75</v>
      </c>
      <c r="S2066" s="33">
        <v>69.120002746582003</v>
      </c>
      <c r="T2066" s="33">
        <v>25</v>
      </c>
      <c r="V2066" s="33">
        <v>34.560001373291001</v>
      </c>
      <c r="W2066" s="33">
        <v>34.560001373291001</v>
      </c>
      <c r="AA2066" s="33">
        <v>34.560001373291001</v>
      </c>
    </row>
    <row r="2067" spans="1:27" x14ac:dyDescent="0.3">
      <c r="A2067" s="33" t="str">
        <f t="shared" si="64"/>
        <v>新生儿</v>
      </c>
      <c r="B2067" s="34" t="str">
        <f t="shared" si="65"/>
        <v>常规新筛</v>
      </c>
      <c r="C2067" s="33" t="s">
        <v>33</v>
      </c>
      <c r="D2067" s="33" t="s">
        <v>444</v>
      </c>
      <c r="E2067" s="33" t="s">
        <v>445</v>
      </c>
      <c r="F2067" s="33" t="s">
        <v>464</v>
      </c>
      <c r="G2067" s="33" t="s">
        <v>511</v>
      </c>
      <c r="H2067" s="33" t="s">
        <v>1</v>
      </c>
      <c r="I2067" s="33" t="s">
        <v>60</v>
      </c>
      <c r="J2067" s="33" t="s">
        <v>89</v>
      </c>
      <c r="K2067" s="33" t="s">
        <v>667</v>
      </c>
      <c r="L2067" s="33" t="s">
        <v>39</v>
      </c>
      <c r="M2067" s="33" t="s">
        <v>608</v>
      </c>
      <c r="N2067" s="33">
        <v>38</v>
      </c>
      <c r="P2067" s="33">
        <v>27.6480007171631</v>
      </c>
      <c r="Q2067" s="33">
        <v>57</v>
      </c>
      <c r="S2067" s="33">
        <v>55.2960014343262</v>
      </c>
      <c r="T2067" s="33">
        <v>19</v>
      </c>
      <c r="V2067" s="33">
        <v>55.299999237060497</v>
      </c>
      <c r="W2067" s="33">
        <v>27.6480007171631</v>
      </c>
      <c r="AA2067" s="33">
        <v>27.6480007171631</v>
      </c>
    </row>
    <row r="2068" spans="1:27" x14ac:dyDescent="0.3">
      <c r="A2068" s="33" t="str">
        <f t="shared" si="64"/>
        <v>新生儿</v>
      </c>
      <c r="B2068" s="34" t="str">
        <f t="shared" si="65"/>
        <v>常规新筛</v>
      </c>
      <c r="C2068" s="33" t="s">
        <v>33</v>
      </c>
      <c r="D2068" s="33" t="s">
        <v>444</v>
      </c>
      <c r="E2068" s="33" t="s">
        <v>445</v>
      </c>
      <c r="F2068" s="33" t="s">
        <v>464</v>
      </c>
      <c r="G2068" s="33" t="s">
        <v>511</v>
      </c>
      <c r="H2068" s="33" t="s">
        <v>1</v>
      </c>
      <c r="I2068" s="33" t="s">
        <v>60</v>
      </c>
      <c r="J2068" s="33" t="s">
        <v>90</v>
      </c>
      <c r="K2068" s="33" t="s">
        <v>667</v>
      </c>
      <c r="L2068" s="33" t="s">
        <v>39</v>
      </c>
      <c r="M2068" s="33" t="s">
        <v>608</v>
      </c>
      <c r="N2068" s="33">
        <v>95</v>
      </c>
      <c r="P2068" s="33">
        <v>69.120002746582003</v>
      </c>
      <c r="Q2068" s="33">
        <v>142.5</v>
      </c>
      <c r="S2068" s="33">
        <v>138.24000549316401</v>
      </c>
      <c r="T2068" s="33">
        <v>47.5</v>
      </c>
      <c r="V2068" s="33">
        <v>138.24000549316401</v>
      </c>
      <c r="W2068" s="33">
        <v>69.120002746582003</v>
      </c>
      <c r="AA2068" s="33">
        <v>69.120002746582003</v>
      </c>
    </row>
    <row r="2069" spans="1:27" x14ac:dyDescent="0.3">
      <c r="A2069" s="33" t="str">
        <f t="shared" si="64"/>
        <v>新生儿</v>
      </c>
      <c r="B2069" s="34" t="str">
        <f t="shared" si="65"/>
        <v>MSMS</v>
      </c>
      <c r="C2069" s="33" t="s">
        <v>33</v>
      </c>
      <c r="D2069" s="33" t="s">
        <v>444</v>
      </c>
      <c r="E2069" s="33" t="s">
        <v>445</v>
      </c>
      <c r="F2069" s="33" t="s">
        <v>464</v>
      </c>
      <c r="G2069" s="33" t="s">
        <v>511</v>
      </c>
      <c r="H2069" s="33" t="s">
        <v>1</v>
      </c>
      <c r="I2069" s="33" t="s">
        <v>47</v>
      </c>
      <c r="J2069" s="33" t="s">
        <v>48</v>
      </c>
      <c r="K2069" s="33" t="s">
        <v>591</v>
      </c>
      <c r="L2069" s="33" t="s">
        <v>39</v>
      </c>
      <c r="M2069" s="33" t="s">
        <v>608</v>
      </c>
      <c r="N2069" s="33">
        <v>783.09997558593795</v>
      </c>
      <c r="P2069" s="33">
        <v>466.55999755859398</v>
      </c>
      <c r="Q2069" s="33">
        <v>1174.6499633789099</v>
      </c>
      <c r="S2069" s="33">
        <v>1088.64001464844</v>
      </c>
      <c r="T2069" s="33">
        <v>391.54998779296898</v>
      </c>
      <c r="V2069" s="33">
        <v>1244.16003417969</v>
      </c>
      <c r="W2069" s="33">
        <v>622.08001708984398</v>
      </c>
      <c r="AA2069" s="33">
        <v>622.08001708984398</v>
      </c>
    </row>
    <row r="2070" spans="1:27" x14ac:dyDescent="0.3">
      <c r="A2070" s="33" t="str">
        <f t="shared" si="64"/>
        <v>新生儿</v>
      </c>
      <c r="B2070" s="34" t="str">
        <f t="shared" si="65"/>
        <v/>
      </c>
      <c r="C2070" s="33" t="s">
        <v>33</v>
      </c>
      <c r="D2070" s="33" t="s">
        <v>444</v>
      </c>
      <c r="E2070" s="33" t="s">
        <v>445</v>
      </c>
      <c r="F2070" s="33" t="s">
        <v>464</v>
      </c>
      <c r="G2070" s="33" t="s">
        <v>511</v>
      </c>
      <c r="H2070" s="33" t="s">
        <v>1</v>
      </c>
      <c r="I2070" s="33" t="s">
        <v>95</v>
      </c>
      <c r="J2070" s="33" t="s">
        <v>144</v>
      </c>
      <c r="K2070" s="33" t="s">
        <v>58</v>
      </c>
      <c r="L2070" s="33" t="s">
        <v>39</v>
      </c>
      <c r="M2070" s="33" t="s">
        <v>609</v>
      </c>
      <c r="P2070" s="33">
        <v>2.5920000076293901</v>
      </c>
      <c r="S2070" s="33">
        <v>2.5920000076293901</v>
      </c>
    </row>
    <row r="2071" spans="1:27" x14ac:dyDescent="0.3">
      <c r="A2071" s="33" t="str">
        <f t="shared" si="64"/>
        <v>新生儿</v>
      </c>
      <c r="B2071" s="34" t="str">
        <f t="shared" si="65"/>
        <v/>
      </c>
      <c r="C2071" s="33" t="s">
        <v>33</v>
      </c>
      <c r="D2071" s="33" t="s">
        <v>444</v>
      </c>
      <c r="E2071" s="33" t="s">
        <v>445</v>
      </c>
      <c r="F2071" s="33" t="s">
        <v>464</v>
      </c>
      <c r="G2071" s="33" t="s">
        <v>511</v>
      </c>
      <c r="H2071" s="33" t="s">
        <v>1</v>
      </c>
      <c r="I2071" s="33" t="s">
        <v>95</v>
      </c>
      <c r="J2071" s="33" t="s">
        <v>144</v>
      </c>
      <c r="K2071" s="33" t="s">
        <v>58</v>
      </c>
      <c r="L2071" s="33" t="s">
        <v>39</v>
      </c>
      <c r="M2071" s="33" t="s">
        <v>608</v>
      </c>
      <c r="N2071" s="33">
        <v>8.8000001907348597</v>
      </c>
      <c r="Q2071" s="33">
        <v>13.2000002861023</v>
      </c>
      <c r="T2071" s="33">
        <v>4.4000000953674299</v>
      </c>
      <c r="V2071" s="33">
        <v>4.4000000953674299</v>
      </c>
    </row>
    <row r="2072" spans="1:27" x14ac:dyDescent="0.3">
      <c r="A2072" s="33" t="str">
        <f t="shared" si="64"/>
        <v>新生儿</v>
      </c>
      <c r="B2072" s="34" t="str">
        <f t="shared" si="65"/>
        <v>代谢病诊断</v>
      </c>
      <c r="C2072" s="33" t="s">
        <v>33</v>
      </c>
      <c r="D2072" s="33" t="s">
        <v>444</v>
      </c>
      <c r="E2072" s="33" t="s">
        <v>445</v>
      </c>
      <c r="F2072" s="33" t="s">
        <v>464</v>
      </c>
      <c r="G2072" s="33" t="s">
        <v>511</v>
      </c>
      <c r="H2072" s="33" t="s">
        <v>1</v>
      </c>
      <c r="I2072" s="33" t="s">
        <v>95</v>
      </c>
      <c r="J2072" s="33" t="s">
        <v>109</v>
      </c>
      <c r="K2072" s="33" t="s">
        <v>587</v>
      </c>
      <c r="L2072" s="33" t="s">
        <v>39</v>
      </c>
      <c r="M2072" s="33" t="s">
        <v>609</v>
      </c>
      <c r="P2072" s="33">
        <v>0.89999997615814198</v>
      </c>
      <c r="S2072" s="33">
        <v>0.89999997615814198</v>
      </c>
    </row>
    <row r="2073" spans="1:27" x14ac:dyDescent="0.3">
      <c r="A2073" s="33" t="str">
        <f t="shared" si="64"/>
        <v>新生儿</v>
      </c>
      <c r="B2073" s="34" t="str">
        <f t="shared" si="65"/>
        <v>代谢病诊断</v>
      </c>
      <c r="C2073" s="33" t="s">
        <v>33</v>
      </c>
      <c r="D2073" s="33" t="s">
        <v>444</v>
      </c>
      <c r="E2073" s="33" t="s">
        <v>445</v>
      </c>
      <c r="F2073" s="33" t="s">
        <v>464</v>
      </c>
      <c r="G2073" s="33" t="s">
        <v>511</v>
      </c>
      <c r="H2073" s="33" t="s">
        <v>1</v>
      </c>
      <c r="I2073" s="33" t="s">
        <v>95</v>
      </c>
      <c r="J2073" s="33" t="s">
        <v>96</v>
      </c>
      <c r="K2073" s="33" t="s">
        <v>587</v>
      </c>
      <c r="L2073" s="33" t="s">
        <v>39</v>
      </c>
      <c r="M2073" s="33" t="s">
        <v>609</v>
      </c>
      <c r="N2073" s="33">
        <v>23.799999237060501</v>
      </c>
      <c r="P2073" s="33">
        <v>18</v>
      </c>
      <c r="Q2073" s="33">
        <v>35.699998855590799</v>
      </c>
      <c r="S2073" s="33">
        <v>18</v>
      </c>
      <c r="T2073" s="33">
        <v>11.8999996185303</v>
      </c>
    </row>
    <row r="2074" spans="1:27" x14ac:dyDescent="0.3">
      <c r="A2074" s="33" t="str">
        <f t="shared" si="64"/>
        <v>新生儿</v>
      </c>
      <c r="B2074" s="34" t="str">
        <f t="shared" si="65"/>
        <v>代谢病诊断</v>
      </c>
      <c r="C2074" s="33" t="s">
        <v>33</v>
      </c>
      <c r="D2074" s="33" t="s">
        <v>444</v>
      </c>
      <c r="E2074" s="33" t="s">
        <v>445</v>
      </c>
      <c r="F2074" s="33" t="s">
        <v>464</v>
      </c>
      <c r="G2074" s="33" t="s">
        <v>511</v>
      </c>
      <c r="H2074" s="33" t="s">
        <v>1</v>
      </c>
      <c r="I2074" s="33" t="s">
        <v>95</v>
      </c>
      <c r="J2074" s="33" t="s">
        <v>96</v>
      </c>
      <c r="K2074" s="33" t="s">
        <v>587</v>
      </c>
      <c r="L2074" s="33" t="s">
        <v>39</v>
      </c>
      <c r="M2074" s="33" t="s">
        <v>608</v>
      </c>
      <c r="V2074" s="33">
        <v>11.8999996185303</v>
      </c>
    </row>
    <row r="2075" spans="1:27" x14ac:dyDescent="0.3">
      <c r="A2075" s="33" t="str">
        <f t="shared" si="64"/>
        <v>产前</v>
      </c>
      <c r="B2075" s="34" t="str">
        <f t="shared" si="65"/>
        <v/>
      </c>
      <c r="C2075" s="33" t="s">
        <v>33</v>
      </c>
      <c r="D2075" s="33" t="s">
        <v>444</v>
      </c>
      <c r="E2075" s="33" t="s">
        <v>445</v>
      </c>
      <c r="F2075" s="33" t="s">
        <v>464</v>
      </c>
      <c r="G2075" s="33" t="s">
        <v>512</v>
      </c>
      <c r="H2075" s="33" t="s">
        <v>0</v>
      </c>
      <c r="I2075" s="33" t="s">
        <v>265</v>
      </c>
      <c r="J2075" s="33" t="s">
        <v>403</v>
      </c>
      <c r="K2075" s="33" t="s">
        <v>58</v>
      </c>
      <c r="L2075" s="33" t="s">
        <v>39</v>
      </c>
      <c r="M2075" s="33" t="s">
        <v>608</v>
      </c>
      <c r="N2075" s="33">
        <v>25.200000762939499</v>
      </c>
      <c r="P2075" s="33">
        <v>50.616001129150398</v>
      </c>
      <c r="Q2075" s="33">
        <v>50.400001525878899</v>
      </c>
      <c r="S2075" s="33">
        <v>75.9240016937256</v>
      </c>
      <c r="T2075" s="33">
        <v>25.200000762939499</v>
      </c>
      <c r="V2075" s="33">
        <v>25.200000762939499</v>
      </c>
      <c r="W2075" s="33">
        <v>25.308000564575199</v>
      </c>
      <c r="AA2075" s="33">
        <v>25.308000564575199</v>
      </c>
    </row>
    <row r="2076" spans="1:27" x14ac:dyDescent="0.3">
      <c r="A2076" s="33" t="str">
        <f t="shared" si="64"/>
        <v>产前</v>
      </c>
      <c r="B2076" s="34" t="str">
        <f t="shared" si="65"/>
        <v/>
      </c>
      <c r="C2076" s="33" t="s">
        <v>33</v>
      </c>
      <c r="D2076" s="33" t="s">
        <v>444</v>
      </c>
      <c r="E2076" s="33" t="s">
        <v>445</v>
      </c>
      <c r="F2076" s="33" t="s">
        <v>464</v>
      </c>
      <c r="G2076" s="33" t="s">
        <v>512</v>
      </c>
      <c r="H2076" s="33" t="s">
        <v>0</v>
      </c>
      <c r="I2076" s="33" t="s">
        <v>45</v>
      </c>
      <c r="J2076" s="33" t="s">
        <v>46</v>
      </c>
      <c r="K2076" s="33" t="s">
        <v>58</v>
      </c>
      <c r="L2076" s="33" t="s">
        <v>39</v>
      </c>
      <c r="M2076" s="33" t="s">
        <v>608</v>
      </c>
      <c r="P2076" s="33">
        <v>11.865000009536701</v>
      </c>
      <c r="S2076" s="33">
        <v>11.865000009536701</v>
      </c>
    </row>
    <row r="2077" spans="1:27" x14ac:dyDescent="0.3">
      <c r="A2077" s="33" t="str">
        <f t="shared" si="64"/>
        <v>产前</v>
      </c>
      <c r="B2077" s="34" t="str">
        <f t="shared" si="65"/>
        <v>血清学筛查</v>
      </c>
      <c r="C2077" s="33" t="s">
        <v>33</v>
      </c>
      <c r="D2077" s="33" t="s">
        <v>444</v>
      </c>
      <c r="E2077" s="33" t="s">
        <v>445</v>
      </c>
      <c r="F2077" s="33" t="s">
        <v>464</v>
      </c>
      <c r="G2077" s="33" t="s">
        <v>512</v>
      </c>
      <c r="H2077" s="33" t="s">
        <v>0</v>
      </c>
      <c r="I2077" s="33" t="s">
        <v>79</v>
      </c>
      <c r="J2077" s="33" t="s">
        <v>80</v>
      </c>
      <c r="K2077" s="33" t="s">
        <v>79</v>
      </c>
      <c r="L2077" s="33" t="s">
        <v>39</v>
      </c>
      <c r="M2077" s="33" t="s">
        <v>608</v>
      </c>
      <c r="N2077" s="33">
        <v>20.440000534057599</v>
      </c>
      <c r="P2077" s="33">
        <v>48.899997711181598</v>
      </c>
      <c r="Q2077" s="33">
        <v>30.660000801086401</v>
      </c>
      <c r="S2077" s="33">
        <v>65.199996948242202</v>
      </c>
      <c r="T2077" s="33">
        <v>10.2200002670288</v>
      </c>
      <c r="V2077" s="33">
        <v>27.840000152587901</v>
      </c>
      <c r="W2077" s="33">
        <v>16.299999237060501</v>
      </c>
      <c r="AA2077" s="33">
        <v>16.299999237060501</v>
      </c>
    </row>
    <row r="2078" spans="1:27" x14ac:dyDescent="0.3">
      <c r="A2078" s="33" t="str">
        <f t="shared" si="64"/>
        <v>产前</v>
      </c>
      <c r="B2078" s="34" t="str">
        <f t="shared" si="65"/>
        <v>血清学筛查</v>
      </c>
      <c r="C2078" s="33" t="s">
        <v>33</v>
      </c>
      <c r="D2078" s="33" t="s">
        <v>444</v>
      </c>
      <c r="E2078" s="33" t="s">
        <v>445</v>
      </c>
      <c r="F2078" s="33" t="s">
        <v>464</v>
      </c>
      <c r="G2078" s="33" t="s">
        <v>512</v>
      </c>
      <c r="H2078" s="33" t="s">
        <v>0</v>
      </c>
      <c r="I2078" s="33" t="s">
        <v>79</v>
      </c>
      <c r="J2078" s="33" t="s">
        <v>102</v>
      </c>
      <c r="K2078" s="33" t="s">
        <v>79</v>
      </c>
      <c r="L2078" s="33" t="s">
        <v>39</v>
      </c>
      <c r="M2078" s="33" t="s">
        <v>608</v>
      </c>
      <c r="N2078" s="33">
        <v>11.6599998474121</v>
      </c>
      <c r="P2078" s="33">
        <v>23</v>
      </c>
      <c r="Q2078" s="33">
        <v>11.6599998474121</v>
      </c>
      <c r="S2078" s="33">
        <v>23</v>
      </c>
    </row>
    <row r="2079" spans="1:27" x14ac:dyDescent="0.3">
      <c r="A2079" s="33" t="str">
        <f t="shared" si="64"/>
        <v>产前</v>
      </c>
      <c r="B2079" s="34" t="str">
        <f t="shared" si="65"/>
        <v>血清学筛查</v>
      </c>
      <c r="C2079" s="33" t="s">
        <v>33</v>
      </c>
      <c r="D2079" s="33" t="s">
        <v>444</v>
      </c>
      <c r="E2079" s="33" t="s">
        <v>445</v>
      </c>
      <c r="F2079" s="33" t="s">
        <v>464</v>
      </c>
      <c r="G2079" s="33" t="s">
        <v>512</v>
      </c>
      <c r="H2079" s="33" t="s">
        <v>0</v>
      </c>
      <c r="I2079" s="33" t="s">
        <v>79</v>
      </c>
      <c r="J2079" s="33" t="s">
        <v>103</v>
      </c>
      <c r="K2079" s="33" t="s">
        <v>79</v>
      </c>
      <c r="L2079" s="33" t="s">
        <v>39</v>
      </c>
      <c r="M2079" s="33" t="s">
        <v>608</v>
      </c>
      <c r="N2079" s="33">
        <v>17.200000762939499</v>
      </c>
      <c r="P2079" s="33">
        <v>35.5</v>
      </c>
      <c r="Q2079" s="33">
        <v>17.200000762939499</v>
      </c>
      <c r="S2079" s="33">
        <v>35.5</v>
      </c>
    </row>
    <row r="2080" spans="1:27" x14ac:dyDescent="0.3">
      <c r="A2080" s="33" t="str">
        <f t="shared" si="64"/>
        <v>产前</v>
      </c>
      <c r="B2080" s="34" t="str">
        <f t="shared" si="65"/>
        <v>血清学筛查</v>
      </c>
      <c r="C2080" s="33" t="s">
        <v>33</v>
      </c>
      <c r="D2080" s="33" t="s">
        <v>444</v>
      </c>
      <c r="E2080" s="33" t="s">
        <v>445</v>
      </c>
      <c r="F2080" s="33" t="s">
        <v>464</v>
      </c>
      <c r="G2080" s="33" t="s">
        <v>512</v>
      </c>
      <c r="H2080" s="33" t="s">
        <v>0</v>
      </c>
      <c r="I2080" s="33" t="s">
        <v>79</v>
      </c>
      <c r="J2080" s="33" t="s">
        <v>81</v>
      </c>
      <c r="K2080" s="33" t="s">
        <v>79</v>
      </c>
      <c r="L2080" s="33" t="s">
        <v>39</v>
      </c>
      <c r="M2080" s="33" t="s">
        <v>608</v>
      </c>
      <c r="N2080" s="33">
        <v>1.91999995708466</v>
      </c>
      <c r="P2080" s="33">
        <v>11.5</v>
      </c>
      <c r="Q2080" s="33">
        <v>3.8399999141693102</v>
      </c>
      <c r="S2080" s="33">
        <v>11.5</v>
      </c>
      <c r="T2080" s="33">
        <v>1.91999995708466</v>
      </c>
    </row>
    <row r="2081" spans="1:27" x14ac:dyDescent="0.3">
      <c r="A2081" s="33" t="str">
        <f t="shared" si="64"/>
        <v>产前</v>
      </c>
      <c r="B2081" s="34" t="str">
        <f t="shared" si="65"/>
        <v/>
      </c>
      <c r="C2081" s="33" t="s">
        <v>33</v>
      </c>
      <c r="D2081" s="33" t="s">
        <v>444</v>
      </c>
      <c r="E2081" s="33" t="s">
        <v>445</v>
      </c>
      <c r="F2081" s="33" t="s">
        <v>464</v>
      </c>
      <c r="G2081" s="33" t="s">
        <v>512</v>
      </c>
      <c r="H2081" s="33" t="s">
        <v>0</v>
      </c>
      <c r="I2081" s="33" t="s">
        <v>79</v>
      </c>
      <c r="J2081" s="33" t="s">
        <v>104</v>
      </c>
      <c r="K2081" s="33" t="s">
        <v>58</v>
      </c>
      <c r="L2081" s="33" t="s">
        <v>39</v>
      </c>
      <c r="M2081" s="33" t="s">
        <v>608</v>
      </c>
      <c r="P2081" s="33">
        <v>4.75</v>
      </c>
      <c r="S2081" s="33">
        <v>4.75</v>
      </c>
    </row>
    <row r="2082" spans="1:27" x14ac:dyDescent="0.3">
      <c r="A2082" s="33" t="str">
        <f t="shared" si="64"/>
        <v>产前</v>
      </c>
      <c r="B2082" s="34" t="str">
        <f t="shared" si="65"/>
        <v>NIPT</v>
      </c>
      <c r="C2082" s="33" t="s">
        <v>33</v>
      </c>
      <c r="D2082" s="33" t="s">
        <v>444</v>
      </c>
      <c r="E2082" s="33" t="s">
        <v>445</v>
      </c>
      <c r="F2082" s="33" t="s">
        <v>464</v>
      </c>
      <c r="G2082" s="33" t="s">
        <v>513</v>
      </c>
      <c r="H2082" s="33" t="s">
        <v>0</v>
      </c>
      <c r="I2082" s="33" t="s">
        <v>78</v>
      </c>
      <c r="J2082" s="33" t="s">
        <v>78</v>
      </c>
      <c r="K2082" s="33" t="s">
        <v>78</v>
      </c>
      <c r="L2082" s="33" t="s">
        <v>39</v>
      </c>
      <c r="M2082" s="33" t="s">
        <v>609</v>
      </c>
      <c r="P2082" s="33">
        <v>-522.23001098632801</v>
      </c>
      <c r="S2082" s="33">
        <v>-522.23001098632801</v>
      </c>
    </row>
    <row r="2083" spans="1:27" x14ac:dyDescent="0.3">
      <c r="A2083" s="33" t="str">
        <f t="shared" si="64"/>
        <v>仪器设备</v>
      </c>
      <c r="B2083" s="34" t="str">
        <f t="shared" si="65"/>
        <v/>
      </c>
      <c r="C2083" s="33" t="s">
        <v>33</v>
      </c>
      <c r="D2083" s="33" t="s">
        <v>444</v>
      </c>
      <c r="E2083" s="33" t="s">
        <v>445</v>
      </c>
      <c r="F2083" s="33" t="s">
        <v>464</v>
      </c>
      <c r="G2083" s="33" t="s">
        <v>513</v>
      </c>
      <c r="H2083" s="33" t="s">
        <v>0</v>
      </c>
      <c r="I2083" s="33" t="s">
        <v>265</v>
      </c>
      <c r="J2083" s="33" t="s">
        <v>514</v>
      </c>
      <c r="K2083" s="33" t="s">
        <v>58</v>
      </c>
      <c r="L2083" s="33" t="s">
        <v>68</v>
      </c>
      <c r="M2083" s="33" t="s">
        <v>608</v>
      </c>
      <c r="P2083" s="33">
        <v>550</v>
      </c>
      <c r="S2083" s="33">
        <v>550</v>
      </c>
    </row>
    <row r="2084" spans="1:27" x14ac:dyDescent="0.3">
      <c r="A2084" s="33" t="str">
        <f t="shared" si="64"/>
        <v>产前</v>
      </c>
      <c r="B2084" s="34" t="str">
        <f t="shared" si="65"/>
        <v/>
      </c>
      <c r="C2084" s="33" t="s">
        <v>33</v>
      </c>
      <c r="D2084" s="33" t="s">
        <v>444</v>
      </c>
      <c r="E2084" s="33" t="s">
        <v>445</v>
      </c>
      <c r="F2084" s="33" t="s">
        <v>464</v>
      </c>
      <c r="G2084" s="33" t="s">
        <v>513</v>
      </c>
      <c r="H2084" s="33" t="s">
        <v>0</v>
      </c>
      <c r="I2084" s="33" t="s">
        <v>265</v>
      </c>
      <c r="J2084" s="33" t="s">
        <v>403</v>
      </c>
      <c r="K2084" s="33" t="s">
        <v>58</v>
      </c>
      <c r="L2084" s="33" t="s">
        <v>39</v>
      </c>
      <c r="M2084" s="33" t="s">
        <v>608</v>
      </c>
      <c r="N2084" s="33">
        <v>39.9799995422363</v>
      </c>
      <c r="Q2084" s="33">
        <v>59.969999313354499</v>
      </c>
      <c r="T2084" s="33">
        <v>19.9899997711182</v>
      </c>
    </row>
    <row r="2085" spans="1:27" x14ac:dyDescent="0.3">
      <c r="A2085" s="33" t="str">
        <f t="shared" si="64"/>
        <v>产前</v>
      </c>
      <c r="B2085" s="34" t="str">
        <f t="shared" si="65"/>
        <v/>
      </c>
      <c r="C2085" s="33" t="s">
        <v>33</v>
      </c>
      <c r="D2085" s="33" t="s">
        <v>444</v>
      </c>
      <c r="E2085" s="33" t="s">
        <v>445</v>
      </c>
      <c r="F2085" s="33" t="s">
        <v>464</v>
      </c>
      <c r="G2085" s="33" t="s">
        <v>513</v>
      </c>
      <c r="H2085" s="33" t="s">
        <v>0</v>
      </c>
      <c r="I2085" s="33" t="s">
        <v>45</v>
      </c>
      <c r="J2085" s="33" t="s">
        <v>46</v>
      </c>
      <c r="K2085" s="33" t="s">
        <v>58</v>
      </c>
      <c r="L2085" s="33" t="s">
        <v>39</v>
      </c>
      <c r="M2085" s="33" t="s">
        <v>608</v>
      </c>
      <c r="P2085" s="33">
        <v>4.1040000915527299</v>
      </c>
      <c r="S2085" s="33">
        <v>6.1560001373290998</v>
      </c>
      <c r="V2085" s="33">
        <v>0</v>
      </c>
      <c r="Z2085" s="33">
        <v>2.0520000457763699</v>
      </c>
      <c r="AA2085" s="33">
        <v>2.0520000457763699</v>
      </c>
    </row>
    <row r="2086" spans="1:27" x14ac:dyDescent="0.3">
      <c r="A2086" s="33" t="str">
        <f t="shared" si="64"/>
        <v>产前</v>
      </c>
      <c r="B2086" s="34" t="str">
        <f t="shared" si="65"/>
        <v>血清学筛查</v>
      </c>
      <c r="C2086" s="33" t="s">
        <v>33</v>
      </c>
      <c r="D2086" s="33" t="s">
        <v>444</v>
      </c>
      <c r="E2086" s="33" t="s">
        <v>445</v>
      </c>
      <c r="F2086" s="33" t="s">
        <v>464</v>
      </c>
      <c r="G2086" s="33" t="s">
        <v>513</v>
      </c>
      <c r="H2086" s="33" t="s">
        <v>0</v>
      </c>
      <c r="I2086" s="33" t="s">
        <v>79</v>
      </c>
      <c r="J2086" s="33" t="s">
        <v>80</v>
      </c>
      <c r="K2086" s="33" t="s">
        <v>79</v>
      </c>
      <c r="L2086" s="33" t="s">
        <v>39</v>
      </c>
      <c r="M2086" s="33" t="s">
        <v>608</v>
      </c>
      <c r="N2086" s="33">
        <v>58.159999847412102</v>
      </c>
      <c r="P2086" s="33">
        <v>96.899997711181598</v>
      </c>
      <c r="Q2086" s="33">
        <v>87.239999771118207</v>
      </c>
      <c r="S2086" s="33">
        <v>129.19999694824199</v>
      </c>
      <c r="T2086" s="33">
        <v>29.079999923706101</v>
      </c>
      <c r="V2086" s="33">
        <v>32.740001678466797</v>
      </c>
      <c r="Z2086" s="33">
        <v>32.299999237060497</v>
      </c>
      <c r="AA2086" s="33">
        <v>32.299999237060497</v>
      </c>
    </row>
    <row r="2087" spans="1:27" x14ac:dyDescent="0.3">
      <c r="A2087" s="33" t="str">
        <f t="shared" si="64"/>
        <v>产前</v>
      </c>
      <c r="B2087" s="34" t="str">
        <f t="shared" si="65"/>
        <v>血清学筛查</v>
      </c>
      <c r="C2087" s="33" t="s">
        <v>33</v>
      </c>
      <c r="D2087" s="33" t="s">
        <v>444</v>
      </c>
      <c r="E2087" s="33" t="s">
        <v>445</v>
      </c>
      <c r="F2087" s="33" t="s">
        <v>464</v>
      </c>
      <c r="G2087" s="33" t="s">
        <v>513</v>
      </c>
      <c r="H2087" s="33" t="s">
        <v>0</v>
      </c>
      <c r="I2087" s="33" t="s">
        <v>79</v>
      </c>
      <c r="J2087" s="33" t="s">
        <v>102</v>
      </c>
      <c r="K2087" s="33" t="s">
        <v>79</v>
      </c>
      <c r="L2087" s="33" t="s">
        <v>39</v>
      </c>
      <c r="M2087" s="33" t="s">
        <v>608</v>
      </c>
      <c r="N2087" s="33">
        <v>32.4799995422363</v>
      </c>
      <c r="P2087" s="33">
        <v>45.599998474121101</v>
      </c>
      <c r="Q2087" s="33">
        <v>48.719999313354499</v>
      </c>
      <c r="S2087" s="33">
        <v>68.399997711181598</v>
      </c>
      <c r="T2087" s="33">
        <v>16.2399997711182</v>
      </c>
      <c r="V2087" s="33">
        <v>24.290000915527301</v>
      </c>
      <c r="Z2087" s="33">
        <v>22.799999237060501</v>
      </c>
      <c r="AA2087" s="33">
        <v>22.799999237060501</v>
      </c>
    </row>
    <row r="2088" spans="1:27" x14ac:dyDescent="0.3">
      <c r="A2088" s="33" t="str">
        <f t="shared" si="64"/>
        <v>产前</v>
      </c>
      <c r="B2088" s="34" t="str">
        <f t="shared" si="65"/>
        <v>血清学筛查</v>
      </c>
      <c r="C2088" s="33" t="s">
        <v>33</v>
      </c>
      <c r="D2088" s="33" t="s">
        <v>444</v>
      </c>
      <c r="E2088" s="33" t="s">
        <v>445</v>
      </c>
      <c r="F2088" s="33" t="s">
        <v>464</v>
      </c>
      <c r="G2088" s="33" t="s">
        <v>513</v>
      </c>
      <c r="H2088" s="33" t="s">
        <v>0</v>
      </c>
      <c r="I2088" s="33" t="s">
        <v>79</v>
      </c>
      <c r="J2088" s="33" t="s">
        <v>103</v>
      </c>
      <c r="K2088" s="33" t="s">
        <v>79</v>
      </c>
      <c r="L2088" s="33" t="s">
        <v>39</v>
      </c>
      <c r="M2088" s="33" t="s">
        <v>608</v>
      </c>
      <c r="N2088" s="33">
        <v>50.099998474121101</v>
      </c>
      <c r="P2088" s="33">
        <v>70.300003051757798</v>
      </c>
      <c r="Q2088" s="33">
        <v>75.149997711181598</v>
      </c>
      <c r="S2088" s="33">
        <v>105.450004577637</v>
      </c>
      <c r="T2088" s="33">
        <v>25.049999237060501</v>
      </c>
      <c r="V2088" s="33">
        <v>39.069999694824197</v>
      </c>
      <c r="Z2088" s="33">
        <v>35.150001525878899</v>
      </c>
      <c r="AA2088" s="33">
        <v>35.150001525878899</v>
      </c>
    </row>
    <row r="2089" spans="1:27" x14ac:dyDescent="0.3">
      <c r="A2089" s="33" t="str">
        <f t="shared" si="64"/>
        <v>产前</v>
      </c>
      <c r="B2089" s="34" t="str">
        <f t="shared" si="65"/>
        <v>血清学筛查</v>
      </c>
      <c r="C2089" s="33" t="s">
        <v>33</v>
      </c>
      <c r="D2089" s="33" t="s">
        <v>444</v>
      </c>
      <c r="E2089" s="33" t="s">
        <v>445</v>
      </c>
      <c r="F2089" s="33" t="s">
        <v>464</v>
      </c>
      <c r="G2089" s="33" t="s">
        <v>513</v>
      </c>
      <c r="H2089" s="33" t="s">
        <v>0</v>
      </c>
      <c r="I2089" s="33" t="s">
        <v>79</v>
      </c>
      <c r="J2089" s="33" t="s">
        <v>81</v>
      </c>
      <c r="K2089" s="33" t="s">
        <v>79</v>
      </c>
      <c r="L2089" s="33" t="s">
        <v>39</v>
      </c>
      <c r="M2089" s="33" t="s">
        <v>608</v>
      </c>
      <c r="N2089" s="33">
        <v>41.860000610351598</v>
      </c>
      <c r="P2089" s="33">
        <v>77.519997596740694</v>
      </c>
      <c r="Q2089" s="33">
        <v>62.790000915527301</v>
      </c>
      <c r="S2089" s="33">
        <v>123.119996070862</v>
      </c>
      <c r="T2089" s="33">
        <v>20.930000305175799</v>
      </c>
      <c r="V2089" s="33">
        <v>11.039999961853001</v>
      </c>
      <c r="Z2089" s="33">
        <v>45.599998474121101</v>
      </c>
      <c r="AA2089" s="33">
        <v>45.599998474121101</v>
      </c>
    </row>
    <row r="2090" spans="1:27" x14ac:dyDescent="0.3">
      <c r="A2090" s="33" t="str">
        <f t="shared" si="64"/>
        <v>产前</v>
      </c>
      <c r="B2090" s="34" t="str">
        <f t="shared" si="65"/>
        <v/>
      </c>
      <c r="C2090" s="33" t="s">
        <v>33</v>
      </c>
      <c r="D2090" s="33" t="s">
        <v>444</v>
      </c>
      <c r="E2090" s="33" t="s">
        <v>445</v>
      </c>
      <c r="F2090" s="33" t="s">
        <v>464</v>
      </c>
      <c r="G2090" s="33" t="s">
        <v>513</v>
      </c>
      <c r="H2090" s="33" t="s">
        <v>0</v>
      </c>
      <c r="I2090" s="33" t="s">
        <v>79</v>
      </c>
      <c r="J2090" s="33" t="s">
        <v>104</v>
      </c>
      <c r="K2090" s="33" t="s">
        <v>58</v>
      </c>
      <c r="L2090" s="33" t="s">
        <v>39</v>
      </c>
      <c r="M2090" s="33" t="s">
        <v>608</v>
      </c>
      <c r="P2090" s="33">
        <v>0</v>
      </c>
      <c r="S2090" s="33">
        <v>2.375</v>
      </c>
      <c r="W2090" s="33">
        <v>2.375</v>
      </c>
      <c r="AA2090" s="33">
        <v>2.375</v>
      </c>
    </row>
    <row r="2091" spans="1:27" x14ac:dyDescent="0.3">
      <c r="A2091" s="33" t="str">
        <f t="shared" si="64"/>
        <v>产前</v>
      </c>
      <c r="B2091" s="34" t="str">
        <f t="shared" si="65"/>
        <v/>
      </c>
      <c r="C2091" s="33" t="s">
        <v>33</v>
      </c>
      <c r="D2091" s="33" t="s">
        <v>444</v>
      </c>
      <c r="E2091" s="33" t="s">
        <v>445</v>
      </c>
      <c r="F2091" s="33" t="s">
        <v>464</v>
      </c>
      <c r="G2091" s="33" t="s">
        <v>513</v>
      </c>
      <c r="H2091" s="33" t="s">
        <v>0</v>
      </c>
      <c r="I2091" s="33" t="s">
        <v>79</v>
      </c>
      <c r="J2091" s="33" t="s">
        <v>82</v>
      </c>
      <c r="K2091" s="33" t="s">
        <v>58</v>
      </c>
      <c r="L2091" s="33" t="s">
        <v>39</v>
      </c>
      <c r="M2091" s="33" t="s">
        <v>608</v>
      </c>
      <c r="P2091" s="33">
        <v>0</v>
      </c>
      <c r="S2091" s="33">
        <v>0.94999998807907104</v>
      </c>
      <c r="W2091" s="33">
        <v>0.94999998807907104</v>
      </c>
      <c r="AA2091" s="33">
        <v>0.94999998807907104</v>
      </c>
    </row>
    <row r="2092" spans="1:27" x14ac:dyDescent="0.3">
      <c r="A2092" s="33" t="str">
        <f t="shared" si="64"/>
        <v>产前</v>
      </c>
      <c r="B2092" s="34" t="str">
        <f t="shared" si="65"/>
        <v/>
      </c>
      <c r="C2092" s="33" t="s">
        <v>33</v>
      </c>
      <c r="D2092" s="33" t="s">
        <v>444</v>
      </c>
      <c r="E2092" s="33" t="s">
        <v>445</v>
      </c>
      <c r="F2092" s="33" t="s">
        <v>464</v>
      </c>
      <c r="G2092" s="33" t="s">
        <v>513</v>
      </c>
      <c r="H2092" s="33" t="s">
        <v>0</v>
      </c>
      <c r="I2092" s="33" t="s">
        <v>79</v>
      </c>
      <c r="J2092" s="33" t="s">
        <v>230</v>
      </c>
      <c r="K2092" s="33" t="s">
        <v>58</v>
      </c>
      <c r="L2092" s="33" t="s">
        <v>39</v>
      </c>
      <c r="M2092" s="33" t="s">
        <v>609</v>
      </c>
      <c r="N2092" s="33">
        <v>201.60000610351599</v>
      </c>
      <c r="Q2092" s="33">
        <v>302.40000915527298</v>
      </c>
      <c r="T2092" s="33">
        <v>100.800003051758</v>
      </c>
    </row>
    <row r="2093" spans="1:27" x14ac:dyDescent="0.3">
      <c r="A2093" s="33" t="str">
        <f t="shared" si="64"/>
        <v>产前</v>
      </c>
      <c r="B2093" s="34" t="str">
        <f t="shared" si="65"/>
        <v/>
      </c>
      <c r="C2093" s="33" t="s">
        <v>33</v>
      </c>
      <c r="D2093" s="33" t="s">
        <v>444</v>
      </c>
      <c r="E2093" s="33" t="s">
        <v>445</v>
      </c>
      <c r="F2093" s="33" t="s">
        <v>464</v>
      </c>
      <c r="G2093" s="33" t="s">
        <v>515</v>
      </c>
      <c r="H2093" s="33" t="s">
        <v>0</v>
      </c>
      <c r="I2093" s="33" t="s">
        <v>37</v>
      </c>
      <c r="J2093" s="33" t="s">
        <v>119</v>
      </c>
      <c r="K2093" s="33" t="s">
        <v>58</v>
      </c>
      <c r="L2093" s="33" t="s">
        <v>39</v>
      </c>
      <c r="M2093" s="33" t="s">
        <v>609</v>
      </c>
      <c r="N2093" s="33">
        <v>81.599998474121094</v>
      </c>
      <c r="Q2093" s="33">
        <v>122.399997711182</v>
      </c>
      <c r="T2093" s="33">
        <v>40.799999237060497</v>
      </c>
    </row>
    <row r="2094" spans="1:27" x14ac:dyDescent="0.3">
      <c r="A2094" s="33" t="str">
        <f t="shared" si="64"/>
        <v>产前</v>
      </c>
      <c r="B2094" s="34" t="str">
        <f t="shared" si="65"/>
        <v>NIPT</v>
      </c>
      <c r="C2094" s="33" t="s">
        <v>33</v>
      </c>
      <c r="D2094" s="33" t="s">
        <v>444</v>
      </c>
      <c r="E2094" s="33" t="s">
        <v>445</v>
      </c>
      <c r="F2094" s="33" t="s">
        <v>446</v>
      </c>
      <c r="G2094" s="33" t="s">
        <v>516</v>
      </c>
      <c r="H2094" s="33" t="s">
        <v>0</v>
      </c>
      <c r="I2094" s="33" t="s">
        <v>78</v>
      </c>
      <c r="J2094" s="33" t="s">
        <v>78</v>
      </c>
      <c r="K2094" s="33" t="s">
        <v>78</v>
      </c>
      <c r="L2094" s="33" t="s">
        <v>39</v>
      </c>
      <c r="M2094" s="33" t="s">
        <v>608</v>
      </c>
      <c r="N2094" s="33">
        <v>300</v>
      </c>
      <c r="Q2094" s="33">
        <v>450</v>
      </c>
      <c r="T2094" s="33">
        <v>150</v>
      </c>
      <c r="V2094" s="33">
        <v>200</v>
      </c>
    </row>
    <row r="2095" spans="1:27" x14ac:dyDescent="0.3">
      <c r="A2095" s="33" t="str">
        <f t="shared" si="64"/>
        <v>产前</v>
      </c>
      <c r="B2095" s="34" t="str">
        <f t="shared" si="65"/>
        <v/>
      </c>
      <c r="C2095" s="33" t="s">
        <v>33</v>
      </c>
      <c r="D2095" s="33" t="s">
        <v>444</v>
      </c>
      <c r="E2095" s="33" t="s">
        <v>445</v>
      </c>
      <c r="F2095" s="33" t="s">
        <v>446</v>
      </c>
      <c r="G2095" s="33" t="s">
        <v>516</v>
      </c>
      <c r="H2095" s="33" t="s">
        <v>0</v>
      </c>
      <c r="I2095" s="33" t="s">
        <v>265</v>
      </c>
      <c r="J2095" s="33" t="s">
        <v>403</v>
      </c>
      <c r="K2095" s="33" t="s">
        <v>58</v>
      </c>
      <c r="L2095" s="33" t="s">
        <v>39</v>
      </c>
      <c r="M2095" s="33" t="s">
        <v>608</v>
      </c>
      <c r="N2095" s="33">
        <v>72.120002746582003</v>
      </c>
      <c r="P2095" s="33">
        <v>45.158000946044901</v>
      </c>
      <c r="Q2095" s="33">
        <v>108.180004119873</v>
      </c>
      <c r="S2095" s="33">
        <v>90.316001892089801</v>
      </c>
      <c r="T2095" s="33">
        <v>36.060001373291001</v>
      </c>
      <c r="V2095" s="33">
        <v>36.060001373291001</v>
      </c>
      <c r="W2095" s="33">
        <v>22.5790004730225</v>
      </c>
      <c r="Z2095" s="33">
        <v>22.5790004730225</v>
      </c>
      <c r="AA2095" s="33">
        <v>45.158000946044901</v>
      </c>
    </row>
    <row r="2096" spans="1:27" x14ac:dyDescent="0.3">
      <c r="A2096" s="33" t="str">
        <f t="shared" si="64"/>
        <v>产前</v>
      </c>
      <c r="B2096" s="34" t="str">
        <f t="shared" si="65"/>
        <v/>
      </c>
      <c r="C2096" s="33" t="s">
        <v>33</v>
      </c>
      <c r="D2096" s="33" t="s">
        <v>444</v>
      </c>
      <c r="E2096" s="33" t="s">
        <v>445</v>
      </c>
      <c r="F2096" s="33" t="s">
        <v>446</v>
      </c>
      <c r="G2096" s="33" t="s">
        <v>516</v>
      </c>
      <c r="H2096" s="33" t="s">
        <v>0</v>
      </c>
      <c r="I2096" s="33" t="s">
        <v>45</v>
      </c>
      <c r="J2096" s="33" t="s">
        <v>46</v>
      </c>
      <c r="K2096" s="33" t="s">
        <v>58</v>
      </c>
      <c r="L2096" s="33" t="s">
        <v>39</v>
      </c>
      <c r="M2096" s="33" t="s">
        <v>608</v>
      </c>
      <c r="V2096" s="33">
        <v>20</v>
      </c>
    </row>
    <row r="2097" spans="1:27" x14ac:dyDescent="0.3">
      <c r="A2097" s="33" t="str">
        <f t="shared" si="64"/>
        <v>产前</v>
      </c>
      <c r="B2097" s="34" t="str">
        <f t="shared" si="65"/>
        <v>血清学筛查</v>
      </c>
      <c r="C2097" s="33" t="s">
        <v>33</v>
      </c>
      <c r="D2097" s="33" t="s">
        <v>444</v>
      </c>
      <c r="E2097" s="33" t="s">
        <v>445</v>
      </c>
      <c r="F2097" s="33" t="s">
        <v>446</v>
      </c>
      <c r="G2097" s="33" t="s">
        <v>516</v>
      </c>
      <c r="H2097" s="33" t="s">
        <v>0</v>
      </c>
      <c r="I2097" s="33" t="s">
        <v>79</v>
      </c>
      <c r="J2097" s="33" t="s">
        <v>80</v>
      </c>
      <c r="K2097" s="33" t="s">
        <v>79</v>
      </c>
      <c r="L2097" s="33" t="s">
        <v>39</v>
      </c>
      <c r="M2097" s="33" t="s">
        <v>608</v>
      </c>
      <c r="N2097" s="33">
        <v>76.319999694824205</v>
      </c>
      <c r="P2097" s="33">
        <v>101.37599945068401</v>
      </c>
      <c r="Q2097" s="33">
        <v>114.479999542236</v>
      </c>
      <c r="S2097" s="33">
        <v>128.409999847412</v>
      </c>
      <c r="T2097" s="33">
        <v>38.159999847412102</v>
      </c>
      <c r="V2097" s="33">
        <v>27.030000686645501</v>
      </c>
      <c r="W2097" s="33">
        <v>27.034000396728501</v>
      </c>
      <c r="AA2097" s="33">
        <v>27.034000396728501</v>
      </c>
    </row>
    <row r="2098" spans="1:27" x14ac:dyDescent="0.3">
      <c r="A2098" s="33" t="str">
        <f t="shared" si="64"/>
        <v>产前</v>
      </c>
      <c r="B2098" s="34" t="str">
        <f t="shared" si="65"/>
        <v>血清学筛查</v>
      </c>
      <c r="C2098" s="33" t="s">
        <v>33</v>
      </c>
      <c r="D2098" s="33" t="s">
        <v>444</v>
      </c>
      <c r="E2098" s="33" t="s">
        <v>445</v>
      </c>
      <c r="F2098" s="33" t="s">
        <v>446</v>
      </c>
      <c r="G2098" s="33" t="s">
        <v>516</v>
      </c>
      <c r="H2098" s="33" t="s">
        <v>0</v>
      </c>
      <c r="I2098" s="33" t="s">
        <v>79</v>
      </c>
      <c r="J2098" s="33" t="s">
        <v>102</v>
      </c>
      <c r="K2098" s="33" t="s">
        <v>79</v>
      </c>
      <c r="L2098" s="33" t="s">
        <v>39</v>
      </c>
      <c r="M2098" s="33" t="s">
        <v>608</v>
      </c>
      <c r="N2098" s="33">
        <v>35.200000762939503</v>
      </c>
      <c r="P2098" s="33">
        <v>27.278999328613299</v>
      </c>
      <c r="Q2098" s="33">
        <v>52.800001144409201</v>
      </c>
      <c r="S2098" s="33">
        <v>43.191999912261998</v>
      </c>
      <c r="T2098" s="33">
        <v>17.600000381469702</v>
      </c>
      <c r="V2098" s="33">
        <v>6.8200001716613796</v>
      </c>
      <c r="W2098" s="33">
        <v>6.8200001716613796</v>
      </c>
      <c r="Z2098" s="33">
        <v>9.0930004119872994</v>
      </c>
      <c r="AA2098" s="33">
        <v>15.913000583648699</v>
      </c>
    </row>
    <row r="2099" spans="1:27" x14ac:dyDescent="0.3">
      <c r="A2099" s="33" t="str">
        <f t="shared" si="64"/>
        <v>产前</v>
      </c>
      <c r="B2099" s="34" t="str">
        <f t="shared" si="65"/>
        <v>血清学筛查</v>
      </c>
      <c r="C2099" s="33" t="s">
        <v>33</v>
      </c>
      <c r="D2099" s="33" t="s">
        <v>444</v>
      </c>
      <c r="E2099" s="33" t="s">
        <v>445</v>
      </c>
      <c r="F2099" s="33" t="s">
        <v>446</v>
      </c>
      <c r="G2099" s="33" t="s">
        <v>516</v>
      </c>
      <c r="H2099" s="33" t="s">
        <v>0</v>
      </c>
      <c r="I2099" s="33" t="s">
        <v>79</v>
      </c>
      <c r="J2099" s="33" t="s">
        <v>103</v>
      </c>
      <c r="K2099" s="33" t="s">
        <v>79</v>
      </c>
      <c r="L2099" s="33" t="s">
        <v>39</v>
      </c>
      <c r="M2099" s="33" t="s">
        <v>608</v>
      </c>
      <c r="N2099" s="33">
        <v>26.040000915527301</v>
      </c>
      <c r="P2099" s="33">
        <v>36.863998413085902</v>
      </c>
      <c r="Q2099" s="33">
        <v>39.060001373291001</v>
      </c>
      <c r="S2099" s="33">
        <v>58.367998123168903</v>
      </c>
      <c r="T2099" s="33">
        <v>13.0200004577637</v>
      </c>
      <c r="V2099" s="33">
        <v>9.2200002670288104</v>
      </c>
      <c r="W2099" s="33">
        <v>9.2159996032714808</v>
      </c>
      <c r="Z2099" s="33">
        <v>12.2880001068115</v>
      </c>
      <c r="AA2099" s="33">
        <v>21.503999710083001</v>
      </c>
    </row>
    <row r="2100" spans="1:27" x14ac:dyDescent="0.3">
      <c r="A2100" s="33" t="str">
        <f t="shared" si="64"/>
        <v>产前</v>
      </c>
      <c r="B2100" s="34" t="str">
        <f t="shared" si="65"/>
        <v>血清学筛查</v>
      </c>
      <c r="C2100" s="33" t="s">
        <v>33</v>
      </c>
      <c r="D2100" s="33" t="s">
        <v>444</v>
      </c>
      <c r="E2100" s="33" t="s">
        <v>445</v>
      </c>
      <c r="F2100" s="33" t="s">
        <v>446</v>
      </c>
      <c r="G2100" s="33" t="s">
        <v>516</v>
      </c>
      <c r="H2100" s="33" t="s">
        <v>0</v>
      </c>
      <c r="I2100" s="33" t="s">
        <v>79</v>
      </c>
      <c r="J2100" s="33" t="s">
        <v>81</v>
      </c>
      <c r="K2100" s="33" t="s">
        <v>79</v>
      </c>
      <c r="L2100" s="33" t="s">
        <v>39</v>
      </c>
      <c r="M2100" s="33" t="s">
        <v>608</v>
      </c>
      <c r="N2100" s="33">
        <v>44.400001525878899</v>
      </c>
      <c r="P2100" s="33">
        <v>58.981998443603501</v>
      </c>
      <c r="Q2100" s="33">
        <v>66.600002288818402</v>
      </c>
      <c r="S2100" s="33">
        <v>74.710998535156307</v>
      </c>
      <c r="T2100" s="33">
        <v>22.200000762939499</v>
      </c>
      <c r="V2100" s="33">
        <v>15.7299995422363</v>
      </c>
      <c r="W2100" s="33">
        <v>15.729000091552701</v>
      </c>
      <c r="AA2100" s="33">
        <v>15.729000091552701</v>
      </c>
    </row>
    <row r="2101" spans="1:27" x14ac:dyDescent="0.3">
      <c r="A2101" s="33" t="str">
        <f t="shared" si="64"/>
        <v>产前</v>
      </c>
      <c r="B2101" s="34" t="str">
        <f t="shared" si="65"/>
        <v>CMA_LDT</v>
      </c>
      <c r="C2101" s="33" t="s">
        <v>33</v>
      </c>
      <c r="D2101" s="33" t="s">
        <v>444</v>
      </c>
      <c r="E2101" s="33" t="s">
        <v>445</v>
      </c>
      <c r="F2101" s="33" t="s">
        <v>446</v>
      </c>
      <c r="G2101" s="33" t="s">
        <v>516</v>
      </c>
      <c r="H2101" s="33" t="s">
        <v>0</v>
      </c>
      <c r="I2101" s="33" t="s">
        <v>37</v>
      </c>
      <c r="J2101" s="33" t="s">
        <v>38</v>
      </c>
      <c r="K2101" s="33" t="s">
        <v>38</v>
      </c>
      <c r="L2101" s="33" t="s">
        <v>39</v>
      </c>
      <c r="M2101" s="33" t="s">
        <v>609</v>
      </c>
      <c r="N2101" s="33">
        <v>8</v>
      </c>
      <c r="Q2101" s="33">
        <v>12</v>
      </c>
      <c r="T2101" s="33">
        <v>4</v>
      </c>
    </row>
    <row r="2102" spans="1:27" x14ac:dyDescent="0.3">
      <c r="A2102" s="33" t="str">
        <f t="shared" si="64"/>
        <v>产前</v>
      </c>
      <c r="B2102" s="34" t="str">
        <f t="shared" si="65"/>
        <v/>
      </c>
      <c r="C2102" s="33" t="s">
        <v>33</v>
      </c>
      <c r="D2102" s="33" t="s">
        <v>444</v>
      </c>
      <c r="E2102" s="33" t="s">
        <v>445</v>
      </c>
      <c r="F2102" s="33" t="s">
        <v>446</v>
      </c>
      <c r="G2102" s="33" t="s">
        <v>516</v>
      </c>
      <c r="H2102" s="33" t="s">
        <v>0</v>
      </c>
      <c r="I2102" s="33" t="s">
        <v>37</v>
      </c>
      <c r="J2102" s="33" t="s">
        <v>119</v>
      </c>
      <c r="K2102" s="33" t="s">
        <v>58</v>
      </c>
      <c r="L2102" s="33" t="s">
        <v>39</v>
      </c>
      <c r="M2102" s="33" t="s">
        <v>609</v>
      </c>
      <c r="N2102" s="33">
        <v>16</v>
      </c>
      <c r="Q2102" s="33">
        <v>24</v>
      </c>
      <c r="T2102" s="33">
        <v>8</v>
      </c>
    </row>
    <row r="2103" spans="1:27" x14ac:dyDescent="0.3">
      <c r="A2103" s="33" t="str">
        <f t="shared" si="64"/>
        <v>新生儿</v>
      </c>
      <c r="B2103" s="34" t="str">
        <f t="shared" si="65"/>
        <v>常规新筛</v>
      </c>
      <c r="C2103" s="33" t="s">
        <v>33</v>
      </c>
      <c r="D2103" s="33" t="s">
        <v>444</v>
      </c>
      <c r="E2103" s="33" t="s">
        <v>445</v>
      </c>
      <c r="F2103" s="33" t="s">
        <v>446</v>
      </c>
      <c r="G2103" s="33" t="s">
        <v>516</v>
      </c>
      <c r="H2103" s="33" t="s">
        <v>1</v>
      </c>
      <c r="I2103" s="33" t="s">
        <v>60</v>
      </c>
      <c r="J2103" s="33" t="s">
        <v>87</v>
      </c>
      <c r="K2103" s="33" t="s">
        <v>667</v>
      </c>
      <c r="L2103" s="33" t="s">
        <v>39</v>
      </c>
      <c r="M2103" s="33" t="s">
        <v>608</v>
      </c>
      <c r="N2103" s="33">
        <v>74.680000305175795</v>
      </c>
      <c r="P2103" s="33">
        <v>90.317001342773395</v>
      </c>
      <c r="Q2103" s="33">
        <v>112.020000457764</v>
      </c>
      <c r="S2103" s="33">
        <v>90.317001342773395</v>
      </c>
      <c r="T2103" s="33">
        <v>37.340000152587898</v>
      </c>
      <c r="V2103" s="33">
        <v>64.510002136230497</v>
      </c>
    </row>
    <row r="2104" spans="1:27" x14ac:dyDescent="0.3">
      <c r="A2104" s="33" t="str">
        <f t="shared" si="64"/>
        <v>新生儿</v>
      </c>
      <c r="B2104" s="34" t="str">
        <f t="shared" si="65"/>
        <v>常规新筛</v>
      </c>
      <c r="C2104" s="33" t="s">
        <v>33</v>
      </c>
      <c r="D2104" s="33" t="s">
        <v>444</v>
      </c>
      <c r="E2104" s="33" t="s">
        <v>445</v>
      </c>
      <c r="F2104" s="33" t="s">
        <v>446</v>
      </c>
      <c r="G2104" s="33" t="s">
        <v>516</v>
      </c>
      <c r="H2104" s="33" t="s">
        <v>1</v>
      </c>
      <c r="I2104" s="33" t="s">
        <v>60</v>
      </c>
      <c r="J2104" s="33" t="s">
        <v>88</v>
      </c>
      <c r="K2104" s="33" t="s">
        <v>667</v>
      </c>
      <c r="L2104" s="33" t="s">
        <v>39</v>
      </c>
      <c r="M2104" s="33" t="s">
        <v>608</v>
      </c>
      <c r="N2104" s="33">
        <v>74.680000305175795</v>
      </c>
      <c r="P2104" s="33">
        <v>86.015998840332003</v>
      </c>
      <c r="Q2104" s="33">
        <v>112.020000457764</v>
      </c>
      <c r="S2104" s="33">
        <v>86.015998840332003</v>
      </c>
      <c r="T2104" s="33">
        <v>37.340000152587898</v>
      </c>
      <c r="V2104" s="33">
        <v>37.340000152587898</v>
      </c>
    </row>
    <row r="2105" spans="1:27" x14ac:dyDescent="0.3">
      <c r="A2105" s="33" t="str">
        <f t="shared" si="64"/>
        <v>新生儿</v>
      </c>
      <c r="B2105" s="34" t="str">
        <f t="shared" si="65"/>
        <v>常规新筛</v>
      </c>
      <c r="C2105" s="33" t="s">
        <v>33</v>
      </c>
      <c r="D2105" s="33" t="s">
        <v>444</v>
      </c>
      <c r="E2105" s="33" t="s">
        <v>445</v>
      </c>
      <c r="F2105" s="33" t="s">
        <v>446</v>
      </c>
      <c r="G2105" s="33" t="s">
        <v>516</v>
      </c>
      <c r="H2105" s="33" t="s">
        <v>1</v>
      </c>
      <c r="I2105" s="33" t="s">
        <v>60</v>
      </c>
      <c r="J2105" s="33" t="s">
        <v>89</v>
      </c>
      <c r="K2105" s="33" t="s">
        <v>667</v>
      </c>
      <c r="L2105" s="33" t="s">
        <v>39</v>
      </c>
      <c r="M2105" s="33" t="s">
        <v>608</v>
      </c>
      <c r="N2105" s="33">
        <v>16</v>
      </c>
      <c r="P2105" s="33">
        <v>23.040000915527301</v>
      </c>
      <c r="Q2105" s="33">
        <v>24</v>
      </c>
      <c r="S2105" s="33">
        <v>23.040000915527301</v>
      </c>
      <c r="T2105" s="33">
        <v>8</v>
      </c>
      <c r="V2105" s="33">
        <v>23.040000915527301</v>
      </c>
    </row>
    <row r="2106" spans="1:27" x14ac:dyDescent="0.3">
      <c r="A2106" s="33" t="str">
        <f t="shared" ref="A2106:A2169" si="66">IF(L2106="是","仪器设备",H2106)</f>
        <v>新生儿</v>
      </c>
      <c r="B2106" s="34" t="str">
        <f t="shared" ref="B2106:B2169" si="67">IF(K2106="CMA",K2106&amp;"_"&amp;M2106,K2106)</f>
        <v>常规新筛</v>
      </c>
      <c r="C2106" s="33" t="s">
        <v>33</v>
      </c>
      <c r="D2106" s="33" t="s">
        <v>444</v>
      </c>
      <c r="E2106" s="33" t="s">
        <v>445</v>
      </c>
      <c r="F2106" s="33" t="s">
        <v>446</v>
      </c>
      <c r="G2106" s="33" t="s">
        <v>516</v>
      </c>
      <c r="H2106" s="33" t="s">
        <v>1</v>
      </c>
      <c r="I2106" s="33" t="s">
        <v>60</v>
      </c>
      <c r="J2106" s="33" t="s">
        <v>90</v>
      </c>
      <c r="K2106" s="33" t="s">
        <v>667</v>
      </c>
      <c r="L2106" s="33" t="s">
        <v>39</v>
      </c>
      <c r="M2106" s="33" t="s">
        <v>608</v>
      </c>
      <c r="N2106" s="33">
        <v>74.680000305175795</v>
      </c>
      <c r="P2106" s="33">
        <v>90.317001342773395</v>
      </c>
      <c r="Q2106" s="33">
        <v>112.020000457764</v>
      </c>
      <c r="S2106" s="33">
        <v>90.317001342773395</v>
      </c>
      <c r="T2106" s="33">
        <v>37.340000152587898</v>
      </c>
      <c r="V2106" s="33">
        <v>64.510002136230497</v>
      </c>
    </row>
    <row r="2107" spans="1:27" x14ac:dyDescent="0.3">
      <c r="A2107" s="33" t="str">
        <f t="shared" si="66"/>
        <v>新生儿</v>
      </c>
      <c r="B2107" s="34" t="str">
        <f t="shared" si="67"/>
        <v>MSMS</v>
      </c>
      <c r="C2107" s="33" t="s">
        <v>33</v>
      </c>
      <c r="D2107" s="33" t="s">
        <v>444</v>
      </c>
      <c r="E2107" s="33" t="s">
        <v>445</v>
      </c>
      <c r="F2107" s="33" t="s">
        <v>446</v>
      </c>
      <c r="G2107" s="33" t="s">
        <v>516</v>
      </c>
      <c r="H2107" s="33" t="s">
        <v>1</v>
      </c>
      <c r="I2107" s="33" t="s">
        <v>47</v>
      </c>
      <c r="J2107" s="33" t="s">
        <v>48</v>
      </c>
      <c r="K2107" s="33" t="s">
        <v>591</v>
      </c>
      <c r="L2107" s="33" t="s">
        <v>39</v>
      </c>
      <c r="M2107" s="33" t="s">
        <v>608</v>
      </c>
      <c r="N2107" s="33">
        <v>380</v>
      </c>
      <c r="P2107" s="33">
        <v>291.83999633789102</v>
      </c>
      <c r="Q2107" s="33">
        <v>570</v>
      </c>
      <c r="S2107" s="33">
        <v>510.72000122070301</v>
      </c>
      <c r="T2107" s="33">
        <v>190</v>
      </c>
      <c r="V2107" s="33">
        <v>221.17999267578099</v>
      </c>
      <c r="W2107" s="33">
        <v>218.88000488281301</v>
      </c>
      <c r="AA2107" s="33">
        <v>218.88000488281301</v>
      </c>
    </row>
    <row r="2108" spans="1:27" x14ac:dyDescent="0.3">
      <c r="A2108" s="33" t="str">
        <f t="shared" si="66"/>
        <v>新生儿</v>
      </c>
      <c r="B2108" s="34" t="str">
        <f t="shared" si="67"/>
        <v/>
      </c>
      <c r="C2108" s="33" t="s">
        <v>33</v>
      </c>
      <c r="D2108" s="33" t="s">
        <v>444</v>
      </c>
      <c r="E2108" s="33" t="s">
        <v>445</v>
      </c>
      <c r="F2108" s="33" t="s">
        <v>446</v>
      </c>
      <c r="G2108" s="33" t="s">
        <v>516</v>
      </c>
      <c r="H2108" s="33" t="s">
        <v>1</v>
      </c>
      <c r="I2108" s="33" t="s">
        <v>95</v>
      </c>
      <c r="J2108" s="33" t="s">
        <v>144</v>
      </c>
      <c r="K2108" s="33" t="s">
        <v>58</v>
      </c>
      <c r="L2108" s="33" t="s">
        <v>39</v>
      </c>
      <c r="M2108" s="33" t="s">
        <v>608</v>
      </c>
      <c r="N2108" s="33">
        <v>5.4000000953674299</v>
      </c>
      <c r="Q2108" s="33">
        <v>8.1000001430511492</v>
      </c>
      <c r="T2108" s="33">
        <v>2.7000000476837198</v>
      </c>
    </row>
    <row r="2109" spans="1:27" x14ac:dyDescent="0.3">
      <c r="A2109" s="33" t="str">
        <f t="shared" si="66"/>
        <v>服务类</v>
      </c>
      <c r="B2109" s="34" t="str">
        <f t="shared" si="67"/>
        <v/>
      </c>
      <c r="C2109" s="33" t="s">
        <v>33</v>
      </c>
      <c r="D2109" s="33" t="s">
        <v>444</v>
      </c>
      <c r="E2109" s="33" t="s">
        <v>445</v>
      </c>
      <c r="F2109" s="33" t="s">
        <v>446</v>
      </c>
      <c r="G2109" s="33" t="s">
        <v>516</v>
      </c>
      <c r="H2109" s="33" t="s">
        <v>54</v>
      </c>
      <c r="I2109" s="33" t="s">
        <v>221</v>
      </c>
      <c r="J2109" s="33" t="s">
        <v>222</v>
      </c>
      <c r="K2109" s="33" t="s">
        <v>58</v>
      </c>
      <c r="L2109" s="33" t="s">
        <v>39</v>
      </c>
      <c r="M2109" s="33" t="s">
        <v>608</v>
      </c>
      <c r="O2109" s="33">
        <v>368.67999267578102</v>
      </c>
      <c r="R2109" s="33">
        <v>553.01998901367199</v>
      </c>
      <c r="U2109" s="33">
        <v>184.33999633789099</v>
      </c>
    </row>
    <row r="2110" spans="1:27" x14ac:dyDescent="0.3">
      <c r="A2110" s="33" t="str">
        <f t="shared" si="66"/>
        <v>服务类</v>
      </c>
      <c r="B2110" s="34" t="str">
        <f t="shared" si="67"/>
        <v/>
      </c>
      <c r="C2110" s="33" t="s">
        <v>33</v>
      </c>
      <c r="D2110" s="33" t="s">
        <v>444</v>
      </c>
      <c r="E2110" s="33" t="s">
        <v>445</v>
      </c>
      <c r="F2110" s="33" t="s">
        <v>446</v>
      </c>
      <c r="G2110" s="33" t="s">
        <v>516</v>
      </c>
      <c r="H2110" s="33" t="s">
        <v>54</v>
      </c>
      <c r="I2110" s="33" t="s">
        <v>221</v>
      </c>
      <c r="J2110" s="33" t="s">
        <v>222</v>
      </c>
      <c r="K2110" s="33" t="s">
        <v>58</v>
      </c>
      <c r="L2110" s="33" t="s">
        <v>39</v>
      </c>
      <c r="M2110" s="33" t="s">
        <v>54</v>
      </c>
      <c r="N2110" s="33">
        <v>0</v>
      </c>
      <c r="Q2110" s="33">
        <v>150</v>
      </c>
      <c r="T2110" s="33">
        <v>150</v>
      </c>
    </row>
    <row r="2111" spans="1:27" x14ac:dyDescent="0.3">
      <c r="A2111" s="33" t="str">
        <f t="shared" si="66"/>
        <v>产前</v>
      </c>
      <c r="B2111" s="34" t="str">
        <f t="shared" si="67"/>
        <v>血清学筛查</v>
      </c>
      <c r="C2111" s="33" t="s">
        <v>33</v>
      </c>
      <c r="D2111" s="33" t="s">
        <v>444</v>
      </c>
      <c r="E2111" s="33" t="s">
        <v>445</v>
      </c>
      <c r="F2111" s="33" t="s">
        <v>446</v>
      </c>
      <c r="G2111" s="33" t="s">
        <v>517</v>
      </c>
      <c r="H2111" s="33" t="s">
        <v>0</v>
      </c>
      <c r="I2111" s="33" t="s">
        <v>79</v>
      </c>
      <c r="J2111" s="33" t="s">
        <v>80</v>
      </c>
      <c r="K2111" s="33" t="s">
        <v>79</v>
      </c>
      <c r="L2111" s="33" t="s">
        <v>39</v>
      </c>
      <c r="M2111" s="33" t="s">
        <v>608</v>
      </c>
      <c r="N2111" s="33">
        <v>24.360000610351602</v>
      </c>
      <c r="Q2111" s="33">
        <v>36.540000915527301</v>
      </c>
      <c r="T2111" s="33">
        <v>12.180000305175801</v>
      </c>
      <c r="V2111" s="33">
        <v>28.799999237060501</v>
      </c>
    </row>
    <row r="2112" spans="1:27" x14ac:dyDescent="0.3">
      <c r="A2112" s="33" t="str">
        <f t="shared" si="66"/>
        <v>产前</v>
      </c>
      <c r="B2112" s="34" t="str">
        <f t="shared" si="67"/>
        <v>血清学筛查</v>
      </c>
      <c r="C2112" s="33" t="s">
        <v>33</v>
      </c>
      <c r="D2112" s="33" t="s">
        <v>444</v>
      </c>
      <c r="E2112" s="33" t="s">
        <v>445</v>
      </c>
      <c r="F2112" s="33" t="s">
        <v>446</v>
      </c>
      <c r="G2112" s="33" t="s">
        <v>517</v>
      </c>
      <c r="H2112" s="33" t="s">
        <v>0</v>
      </c>
      <c r="I2112" s="33" t="s">
        <v>79</v>
      </c>
      <c r="J2112" s="33" t="s">
        <v>102</v>
      </c>
      <c r="K2112" s="33" t="s">
        <v>79</v>
      </c>
      <c r="L2112" s="33" t="s">
        <v>39</v>
      </c>
      <c r="M2112" s="33" t="s">
        <v>608</v>
      </c>
      <c r="N2112" s="33">
        <v>7.3600001335143999</v>
      </c>
      <c r="Q2112" s="33">
        <v>11.040000200271599</v>
      </c>
      <c r="T2112" s="33">
        <v>3.6800000667571999</v>
      </c>
    </row>
    <row r="2113" spans="1:27" x14ac:dyDescent="0.3">
      <c r="A2113" s="33" t="str">
        <f t="shared" si="66"/>
        <v>产前</v>
      </c>
      <c r="B2113" s="34" t="str">
        <f t="shared" si="67"/>
        <v>血清学筛查</v>
      </c>
      <c r="C2113" s="33" t="s">
        <v>33</v>
      </c>
      <c r="D2113" s="33" t="s">
        <v>444</v>
      </c>
      <c r="E2113" s="33" t="s">
        <v>445</v>
      </c>
      <c r="F2113" s="33" t="s">
        <v>446</v>
      </c>
      <c r="G2113" s="33" t="s">
        <v>517</v>
      </c>
      <c r="H2113" s="33" t="s">
        <v>0</v>
      </c>
      <c r="I2113" s="33" t="s">
        <v>79</v>
      </c>
      <c r="J2113" s="33" t="s">
        <v>103</v>
      </c>
      <c r="K2113" s="33" t="s">
        <v>79</v>
      </c>
      <c r="L2113" s="33" t="s">
        <v>39</v>
      </c>
      <c r="M2113" s="33" t="s">
        <v>608</v>
      </c>
      <c r="N2113" s="33">
        <v>23.719999313354499</v>
      </c>
      <c r="Q2113" s="33">
        <v>35.579998970031703</v>
      </c>
      <c r="T2113" s="33">
        <v>11.8599996566772</v>
      </c>
    </row>
    <row r="2114" spans="1:27" x14ac:dyDescent="0.3">
      <c r="A2114" s="33" t="str">
        <f t="shared" si="66"/>
        <v>产前</v>
      </c>
      <c r="B2114" s="34" t="str">
        <f t="shared" si="67"/>
        <v>血清学筛查</v>
      </c>
      <c r="C2114" s="33" t="s">
        <v>33</v>
      </c>
      <c r="D2114" s="33" t="s">
        <v>444</v>
      </c>
      <c r="E2114" s="33" t="s">
        <v>445</v>
      </c>
      <c r="F2114" s="33" t="s">
        <v>446</v>
      </c>
      <c r="G2114" s="33" t="s">
        <v>517</v>
      </c>
      <c r="H2114" s="33" t="s">
        <v>0</v>
      </c>
      <c r="I2114" s="33" t="s">
        <v>79</v>
      </c>
      <c r="J2114" s="33" t="s">
        <v>81</v>
      </c>
      <c r="K2114" s="33" t="s">
        <v>79</v>
      </c>
      <c r="L2114" s="33" t="s">
        <v>39</v>
      </c>
      <c r="M2114" s="33" t="s">
        <v>608</v>
      </c>
      <c r="N2114" s="33">
        <v>16.2399997711182</v>
      </c>
      <c r="Q2114" s="33">
        <v>24.3599996566772</v>
      </c>
      <c r="T2114" s="33">
        <v>8.1199998855590803</v>
      </c>
      <c r="V2114" s="33">
        <v>19.200000762939499</v>
      </c>
    </row>
    <row r="2115" spans="1:27" x14ac:dyDescent="0.3">
      <c r="A2115" s="33" t="str">
        <f t="shared" si="66"/>
        <v>产前</v>
      </c>
      <c r="B2115" s="34" t="str">
        <f t="shared" si="67"/>
        <v/>
      </c>
      <c r="C2115" s="33" t="s">
        <v>33</v>
      </c>
      <c r="D2115" s="33" t="s">
        <v>518</v>
      </c>
      <c r="E2115" s="33" t="s">
        <v>519</v>
      </c>
      <c r="F2115" s="33" t="s">
        <v>521</v>
      </c>
      <c r="G2115" s="33" t="s">
        <v>522</v>
      </c>
      <c r="H2115" s="33" t="s">
        <v>0</v>
      </c>
      <c r="I2115" s="33" t="s">
        <v>79</v>
      </c>
      <c r="J2115" s="33" t="s">
        <v>178</v>
      </c>
      <c r="K2115" s="33" t="s">
        <v>58</v>
      </c>
      <c r="L2115" s="33" t="s">
        <v>39</v>
      </c>
      <c r="M2115" s="33" t="s">
        <v>609</v>
      </c>
      <c r="P2115" s="33">
        <v>0.40000000596046398</v>
      </c>
      <c r="S2115" s="33">
        <v>0.40000000596046398</v>
      </c>
    </row>
    <row r="2116" spans="1:27" x14ac:dyDescent="0.3">
      <c r="A2116" s="33" t="str">
        <f t="shared" si="66"/>
        <v>产前</v>
      </c>
      <c r="B2116" s="34" t="str">
        <f t="shared" si="67"/>
        <v/>
      </c>
      <c r="C2116" s="33" t="s">
        <v>33</v>
      </c>
      <c r="D2116" s="33" t="s">
        <v>518</v>
      </c>
      <c r="E2116" s="33" t="s">
        <v>519</v>
      </c>
      <c r="F2116" s="33" t="s">
        <v>521</v>
      </c>
      <c r="G2116" s="33" t="s">
        <v>522</v>
      </c>
      <c r="H2116" s="33" t="s">
        <v>0</v>
      </c>
      <c r="I2116" s="33" t="s">
        <v>37</v>
      </c>
      <c r="J2116" s="33" t="s">
        <v>106</v>
      </c>
      <c r="K2116" s="33" t="s">
        <v>58</v>
      </c>
      <c r="L2116" s="33" t="s">
        <v>39</v>
      </c>
      <c r="M2116" s="33" t="s">
        <v>609</v>
      </c>
      <c r="P2116" s="33">
        <v>8</v>
      </c>
      <c r="S2116" s="33">
        <v>8</v>
      </c>
    </row>
    <row r="2117" spans="1:27" x14ac:dyDescent="0.3">
      <c r="A2117" s="33" t="str">
        <f t="shared" si="66"/>
        <v>新生儿</v>
      </c>
      <c r="B2117" s="34" t="str">
        <f t="shared" si="67"/>
        <v/>
      </c>
      <c r="C2117" s="33" t="s">
        <v>33</v>
      </c>
      <c r="D2117" s="33" t="s">
        <v>518</v>
      </c>
      <c r="E2117" s="33" t="s">
        <v>519</v>
      </c>
      <c r="F2117" s="33" t="s">
        <v>521</v>
      </c>
      <c r="G2117" s="33" t="s">
        <v>522</v>
      </c>
      <c r="H2117" s="33" t="s">
        <v>1</v>
      </c>
      <c r="I2117" s="33" t="s">
        <v>95</v>
      </c>
      <c r="J2117" s="33" t="s">
        <v>144</v>
      </c>
      <c r="K2117" s="33" t="s">
        <v>58</v>
      </c>
      <c r="L2117" s="33" t="s">
        <v>39</v>
      </c>
      <c r="M2117" s="33" t="s">
        <v>609</v>
      </c>
      <c r="P2117" s="33">
        <v>9.2000000476837194</v>
      </c>
      <c r="S2117" s="33">
        <v>9.2000000476837194</v>
      </c>
    </row>
    <row r="2118" spans="1:27" x14ac:dyDescent="0.3">
      <c r="A2118" s="33" t="str">
        <f t="shared" si="66"/>
        <v>产前</v>
      </c>
      <c r="B2118" s="34" t="str">
        <f t="shared" si="67"/>
        <v/>
      </c>
      <c r="C2118" s="33" t="s">
        <v>33</v>
      </c>
      <c r="D2118" s="33" t="s">
        <v>518</v>
      </c>
      <c r="E2118" s="33" t="s">
        <v>519</v>
      </c>
      <c r="F2118" s="33" t="s">
        <v>523</v>
      </c>
      <c r="G2118" s="33" t="s">
        <v>524</v>
      </c>
      <c r="H2118" s="33" t="s">
        <v>0</v>
      </c>
      <c r="I2118" s="33" t="s">
        <v>37</v>
      </c>
      <c r="J2118" s="33" t="s">
        <v>106</v>
      </c>
      <c r="K2118" s="33" t="s">
        <v>58</v>
      </c>
      <c r="L2118" s="33" t="s">
        <v>39</v>
      </c>
      <c r="M2118" s="33" t="s">
        <v>609</v>
      </c>
      <c r="P2118" s="33">
        <v>5</v>
      </c>
      <c r="S2118" s="33">
        <v>5</v>
      </c>
    </row>
    <row r="2119" spans="1:27" x14ac:dyDescent="0.3">
      <c r="A2119" s="33" t="str">
        <f t="shared" si="66"/>
        <v>产前</v>
      </c>
      <c r="B2119" s="34" t="str">
        <f t="shared" si="67"/>
        <v/>
      </c>
      <c r="C2119" s="33" t="s">
        <v>33</v>
      </c>
      <c r="D2119" s="33" t="s">
        <v>518</v>
      </c>
      <c r="E2119" s="33" t="s">
        <v>519</v>
      </c>
      <c r="F2119" s="33" t="s">
        <v>523</v>
      </c>
      <c r="G2119" s="33" t="s">
        <v>525</v>
      </c>
      <c r="H2119" s="33" t="s">
        <v>0</v>
      </c>
      <c r="I2119" s="33" t="s">
        <v>37</v>
      </c>
      <c r="J2119" s="33" t="s">
        <v>83</v>
      </c>
      <c r="K2119" s="33" t="s">
        <v>58</v>
      </c>
      <c r="L2119" s="33" t="s">
        <v>39</v>
      </c>
      <c r="M2119" s="33" t="s">
        <v>608</v>
      </c>
      <c r="P2119" s="33">
        <v>110.40000152587901</v>
      </c>
      <c r="S2119" s="33">
        <v>110.40000152587901</v>
      </c>
    </row>
    <row r="2120" spans="1:27" x14ac:dyDescent="0.3">
      <c r="A2120" s="33" t="str">
        <f t="shared" si="66"/>
        <v>新生儿</v>
      </c>
      <c r="B2120" s="34" t="str">
        <f t="shared" si="67"/>
        <v>MSMS</v>
      </c>
      <c r="C2120" s="33" t="s">
        <v>33</v>
      </c>
      <c r="D2120" s="33" t="s">
        <v>518</v>
      </c>
      <c r="E2120" s="33" t="s">
        <v>519</v>
      </c>
      <c r="F2120" s="33" t="s">
        <v>523</v>
      </c>
      <c r="G2120" s="33" t="s">
        <v>525</v>
      </c>
      <c r="H2120" s="33" t="s">
        <v>1</v>
      </c>
      <c r="I2120" s="33" t="s">
        <v>47</v>
      </c>
      <c r="J2120" s="33" t="s">
        <v>48</v>
      </c>
      <c r="K2120" s="33" t="s">
        <v>591</v>
      </c>
      <c r="L2120" s="33" t="s">
        <v>39</v>
      </c>
      <c r="M2120" s="33" t="s">
        <v>608</v>
      </c>
      <c r="P2120" s="33">
        <v>0</v>
      </c>
      <c r="S2120" s="33">
        <v>81.599998474121094</v>
      </c>
      <c r="Z2120" s="33">
        <v>81.599998474121094</v>
      </c>
      <c r="AA2120" s="33">
        <v>81.599998474121094</v>
      </c>
    </row>
    <row r="2121" spans="1:27" x14ac:dyDescent="0.3">
      <c r="A2121" s="33" t="str">
        <f t="shared" si="66"/>
        <v>新生儿</v>
      </c>
      <c r="B2121" s="34" t="str">
        <f t="shared" si="67"/>
        <v/>
      </c>
      <c r="C2121" s="33" t="s">
        <v>33</v>
      </c>
      <c r="D2121" s="33" t="s">
        <v>518</v>
      </c>
      <c r="E2121" s="33" t="s">
        <v>519</v>
      </c>
      <c r="F2121" s="33" t="s">
        <v>523</v>
      </c>
      <c r="G2121" s="33" t="s">
        <v>525</v>
      </c>
      <c r="H2121" s="33" t="s">
        <v>1</v>
      </c>
      <c r="I2121" s="33" t="s">
        <v>95</v>
      </c>
      <c r="J2121" s="33" t="s">
        <v>173</v>
      </c>
      <c r="K2121" s="33" t="s">
        <v>58</v>
      </c>
      <c r="L2121" s="33" t="s">
        <v>39</v>
      </c>
      <c r="M2121" s="33" t="s">
        <v>609</v>
      </c>
      <c r="P2121" s="33">
        <v>6</v>
      </c>
      <c r="S2121" s="33">
        <v>6</v>
      </c>
    </row>
    <row r="2122" spans="1:27" x14ac:dyDescent="0.3">
      <c r="A2122" s="33" t="str">
        <f t="shared" si="66"/>
        <v>新生儿</v>
      </c>
      <c r="B2122" s="34" t="str">
        <f t="shared" si="67"/>
        <v/>
      </c>
      <c r="C2122" s="33" t="s">
        <v>33</v>
      </c>
      <c r="D2122" s="33" t="s">
        <v>518</v>
      </c>
      <c r="E2122" s="33" t="s">
        <v>519</v>
      </c>
      <c r="F2122" s="33" t="s">
        <v>523</v>
      </c>
      <c r="G2122" s="33" t="s">
        <v>525</v>
      </c>
      <c r="H2122" s="33" t="s">
        <v>1</v>
      </c>
      <c r="I2122" s="33" t="s">
        <v>95</v>
      </c>
      <c r="J2122" s="33" t="s">
        <v>144</v>
      </c>
      <c r="K2122" s="33" t="s">
        <v>58</v>
      </c>
      <c r="L2122" s="33" t="s">
        <v>39</v>
      </c>
      <c r="M2122" s="33" t="s">
        <v>609</v>
      </c>
      <c r="P2122" s="33">
        <v>5.2000000476837203</v>
      </c>
      <c r="S2122" s="33">
        <v>5.2000000476837203</v>
      </c>
    </row>
    <row r="2123" spans="1:27" x14ac:dyDescent="0.3">
      <c r="A2123" s="33" t="str">
        <f t="shared" si="66"/>
        <v>新生儿</v>
      </c>
      <c r="B2123" s="34" t="str">
        <f t="shared" si="67"/>
        <v>代谢病诊断</v>
      </c>
      <c r="C2123" s="33" t="s">
        <v>33</v>
      </c>
      <c r="D2123" s="33" t="s">
        <v>518</v>
      </c>
      <c r="E2123" s="33" t="s">
        <v>519</v>
      </c>
      <c r="F2123" s="33" t="s">
        <v>523</v>
      </c>
      <c r="G2123" s="33" t="s">
        <v>525</v>
      </c>
      <c r="H2123" s="33" t="s">
        <v>1</v>
      </c>
      <c r="I2123" s="33" t="s">
        <v>95</v>
      </c>
      <c r="J2123" s="33" t="s">
        <v>109</v>
      </c>
      <c r="K2123" s="33" t="s">
        <v>587</v>
      </c>
      <c r="L2123" s="33" t="s">
        <v>39</v>
      </c>
      <c r="M2123" s="33" t="s">
        <v>609</v>
      </c>
      <c r="P2123" s="33">
        <v>19.799999982118599</v>
      </c>
      <c r="S2123" s="33">
        <v>19.799999982118599</v>
      </c>
    </row>
    <row r="2124" spans="1:27" x14ac:dyDescent="0.3">
      <c r="A2124" s="33" t="str">
        <f t="shared" si="66"/>
        <v>新生儿</v>
      </c>
      <c r="B2124" s="34" t="str">
        <f t="shared" si="67"/>
        <v>代谢病诊断</v>
      </c>
      <c r="C2124" s="33" t="s">
        <v>33</v>
      </c>
      <c r="D2124" s="33" t="s">
        <v>518</v>
      </c>
      <c r="E2124" s="33" t="s">
        <v>519</v>
      </c>
      <c r="F2124" s="33" t="s">
        <v>523</v>
      </c>
      <c r="G2124" s="33" t="s">
        <v>525</v>
      </c>
      <c r="H2124" s="33" t="s">
        <v>1</v>
      </c>
      <c r="I2124" s="33" t="s">
        <v>95</v>
      </c>
      <c r="J2124" s="33" t="s">
        <v>96</v>
      </c>
      <c r="K2124" s="33" t="s">
        <v>587</v>
      </c>
      <c r="L2124" s="33" t="s">
        <v>39</v>
      </c>
      <c r="M2124" s="33" t="s">
        <v>609</v>
      </c>
      <c r="P2124" s="33">
        <v>43.199999809265101</v>
      </c>
      <c r="S2124" s="33">
        <v>43.199999809265101</v>
      </c>
    </row>
    <row r="2125" spans="1:27" x14ac:dyDescent="0.3">
      <c r="A2125" s="33" t="str">
        <f t="shared" si="66"/>
        <v>产前</v>
      </c>
      <c r="B2125" s="34" t="str">
        <f t="shared" si="67"/>
        <v/>
      </c>
      <c r="C2125" s="33" t="s">
        <v>33</v>
      </c>
      <c r="D2125" s="33" t="s">
        <v>518</v>
      </c>
      <c r="E2125" s="33" t="s">
        <v>519</v>
      </c>
      <c r="F2125" s="33" t="s">
        <v>526</v>
      </c>
      <c r="G2125" s="33" t="s">
        <v>527</v>
      </c>
      <c r="H2125" s="33" t="s">
        <v>0</v>
      </c>
      <c r="I2125" s="33" t="s">
        <v>45</v>
      </c>
      <c r="J2125" s="33" t="s">
        <v>46</v>
      </c>
      <c r="K2125" s="33" t="s">
        <v>58</v>
      </c>
      <c r="L2125" s="33" t="s">
        <v>39</v>
      </c>
      <c r="M2125" s="33" t="s">
        <v>608</v>
      </c>
      <c r="P2125" s="33">
        <v>70.5</v>
      </c>
      <c r="S2125" s="33">
        <v>70.5</v>
      </c>
    </row>
    <row r="2126" spans="1:27" x14ac:dyDescent="0.3">
      <c r="A2126" s="33" t="str">
        <f t="shared" si="66"/>
        <v>新生儿</v>
      </c>
      <c r="B2126" s="34" t="str">
        <f t="shared" si="67"/>
        <v>常规新筛</v>
      </c>
      <c r="C2126" s="33" t="s">
        <v>33</v>
      </c>
      <c r="D2126" s="33" t="s">
        <v>518</v>
      </c>
      <c r="E2126" s="33" t="s">
        <v>519</v>
      </c>
      <c r="F2126" s="33" t="s">
        <v>526</v>
      </c>
      <c r="G2126" s="33" t="s">
        <v>527</v>
      </c>
      <c r="H2126" s="33" t="s">
        <v>1</v>
      </c>
      <c r="I2126" s="33" t="s">
        <v>60</v>
      </c>
      <c r="J2126" s="33" t="s">
        <v>87</v>
      </c>
      <c r="K2126" s="33" t="s">
        <v>667</v>
      </c>
      <c r="L2126" s="33" t="s">
        <v>39</v>
      </c>
      <c r="M2126" s="33" t="s">
        <v>608</v>
      </c>
      <c r="P2126" s="33">
        <v>218.63599395751999</v>
      </c>
      <c r="S2126" s="33">
        <v>218.63599395751999</v>
      </c>
    </row>
    <row r="2127" spans="1:27" x14ac:dyDescent="0.3">
      <c r="A2127" s="33" t="str">
        <f t="shared" si="66"/>
        <v>新生儿</v>
      </c>
      <c r="B2127" s="34" t="str">
        <f t="shared" si="67"/>
        <v>常规新筛</v>
      </c>
      <c r="C2127" s="33" t="s">
        <v>33</v>
      </c>
      <c r="D2127" s="33" t="s">
        <v>518</v>
      </c>
      <c r="E2127" s="33" t="s">
        <v>519</v>
      </c>
      <c r="F2127" s="33" t="s">
        <v>526</v>
      </c>
      <c r="G2127" s="33" t="s">
        <v>527</v>
      </c>
      <c r="H2127" s="33" t="s">
        <v>1</v>
      </c>
      <c r="I2127" s="33" t="s">
        <v>60</v>
      </c>
      <c r="J2127" s="33" t="s">
        <v>88</v>
      </c>
      <c r="K2127" s="33" t="s">
        <v>667</v>
      </c>
      <c r="L2127" s="33" t="s">
        <v>39</v>
      </c>
      <c r="M2127" s="33" t="s">
        <v>608</v>
      </c>
      <c r="P2127" s="33">
        <v>129.91000366210901</v>
      </c>
      <c r="S2127" s="33">
        <v>129.91000366210901</v>
      </c>
    </row>
    <row r="2128" spans="1:27" x14ac:dyDescent="0.3">
      <c r="A2128" s="33" t="str">
        <f t="shared" si="66"/>
        <v>新生儿</v>
      </c>
      <c r="B2128" s="34" t="str">
        <f t="shared" si="67"/>
        <v>常规新筛</v>
      </c>
      <c r="C2128" s="33" t="s">
        <v>33</v>
      </c>
      <c r="D2128" s="33" t="s">
        <v>518</v>
      </c>
      <c r="E2128" s="33" t="s">
        <v>519</v>
      </c>
      <c r="F2128" s="33" t="s">
        <v>526</v>
      </c>
      <c r="G2128" s="33" t="s">
        <v>527</v>
      </c>
      <c r="H2128" s="33" t="s">
        <v>1</v>
      </c>
      <c r="I2128" s="33" t="s">
        <v>60</v>
      </c>
      <c r="J2128" s="33" t="s">
        <v>89</v>
      </c>
      <c r="K2128" s="33" t="s">
        <v>667</v>
      </c>
      <c r="L2128" s="33" t="s">
        <v>39</v>
      </c>
      <c r="M2128" s="33" t="s">
        <v>608</v>
      </c>
      <c r="P2128" s="33">
        <v>81.752000808715806</v>
      </c>
      <c r="S2128" s="33">
        <v>81.752000808715806</v>
      </c>
    </row>
    <row r="2129" spans="1:27" x14ac:dyDescent="0.3">
      <c r="A2129" s="33" t="str">
        <f t="shared" si="66"/>
        <v>新生儿</v>
      </c>
      <c r="B2129" s="34" t="str">
        <f t="shared" si="67"/>
        <v>常规新筛</v>
      </c>
      <c r="C2129" s="33" t="s">
        <v>33</v>
      </c>
      <c r="D2129" s="33" t="s">
        <v>518</v>
      </c>
      <c r="E2129" s="33" t="s">
        <v>519</v>
      </c>
      <c r="F2129" s="33" t="s">
        <v>526</v>
      </c>
      <c r="G2129" s="33" t="s">
        <v>527</v>
      </c>
      <c r="H2129" s="33" t="s">
        <v>1</v>
      </c>
      <c r="I2129" s="33" t="s">
        <v>60</v>
      </c>
      <c r="J2129" s="33" t="s">
        <v>90</v>
      </c>
      <c r="K2129" s="33" t="s">
        <v>667</v>
      </c>
      <c r="L2129" s="33" t="s">
        <v>39</v>
      </c>
      <c r="M2129" s="33" t="s">
        <v>608</v>
      </c>
      <c r="P2129" s="33">
        <v>161.062000274658</v>
      </c>
      <c r="S2129" s="33">
        <v>161.062000274658</v>
      </c>
    </row>
    <row r="2130" spans="1:27" x14ac:dyDescent="0.3">
      <c r="A2130" s="33" t="str">
        <f t="shared" si="66"/>
        <v>新生儿</v>
      </c>
      <c r="B2130" s="34" t="str">
        <f t="shared" si="67"/>
        <v/>
      </c>
      <c r="C2130" s="33" t="s">
        <v>33</v>
      </c>
      <c r="D2130" s="33" t="s">
        <v>518</v>
      </c>
      <c r="E2130" s="33" t="s">
        <v>519</v>
      </c>
      <c r="F2130" s="33" t="s">
        <v>526</v>
      </c>
      <c r="G2130" s="33" t="s">
        <v>527</v>
      </c>
      <c r="H2130" s="33" t="s">
        <v>1</v>
      </c>
      <c r="I2130" s="33" t="s">
        <v>60</v>
      </c>
      <c r="J2130" s="33" t="s">
        <v>191</v>
      </c>
      <c r="K2130" s="33" t="s">
        <v>58</v>
      </c>
      <c r="L2130" s="33" t="s">
        <v>39</v>
      </c>
      <c r="M2130" s="33" t="s">
        <v>608</v>
      </c>
      <c r="P2130" s="33">
        <v>10.7999997138977</v>
      </c>
      <c r="S2130" s="33">
        <v>10.7999997138977</v>
      </c>
    </row>
    <row r="2131" spans="1:27" x14ac:dyDescent="0.3">
      <c r="A2131" s="33" t="str">
        <f t="shared" si="66"/>
        <v>新生儿</v>
      </c>
      <c r="B2131" s="34" t="str">
        <f t="shared" si="67"/>
        <v/>
      </c>
      <c r="C2131" s="33" t="s">
        <v>33</v>
      </c>
      <c r="D2131" s="33" t="s">
        <v>518</v>
      </c>
      <c r="E2131" s="33" t="s">
        <v>530</v>
      </c>
      <c r="F2131" s="33" t="s">
        <v>530</v>
      </c>
      <c r="G2131" s="33" t="s">
        <v>531</v>
      </c>
      <c r="H2131" s="33" t="s">
        <v>1</v>
      </c>
      <c r="I2131" s="33" t="s">
        <v>95</v>
      </c>
      <c r="J2131" s="33" t="s">
        <v>144</v>
      </c>
      <c r="K2131" s="33" t="s">
        <v>58</v>
      </c>
      <c r="L2131" s="33" t="s">
        <v>39</v>
      </c>
      <c r="M2131" s="33" t="s">
        <v>608</v>
      </c>
      <c r="P2131" s="33">
        <v>23.040000915527301</v>
      </c>
      <c r="S2131" s="33">
        <v>23.040000915527301</v>
      </c>
    </row>
    <row r="2132" spans="1:27" x14ac:dyDescent="0.3">
      <c r="A2132" s="33" t="str">
        <f t="shared" si="66"/>
        <v>产前</v>
      </c>
      <c r="B2132" s="34" t="str">
        <f t="shared" si="67"/>
        <v>CMA_产品类</v>
      </c>
      <c r="C2132" s="33" t="s">
        <v>33</v>
      </c>
      <c r="D2132" s="33" t="s">
        <v>532</v>
      </c>
      <c r="E2132" s="33" t="s">
        <v>533</v>
      </c>
      <c r="F2132" s="33" t="s">
        <v>533</v>
      </c>
      <c r="G2132" s="33" t="s">
        <v>534</v>
      </c>
      <c r="H2132" s="33" t="s">
        <v>0</v>
      </c>
      <c r="I2132" s="33" t="s">
        <v>37</v>
      </c>
      <c r="J2132" s="33" t="s">
        <v>38</v>
      </c>
      <c r="K2132" s="33" t="s">
        <v>38</v>
      </c>
      <c r="L2132" s="33" t="s">
        <v>39</v>
      </c>
      <c r="M2132" s="33" t="s">
        <v>608</v>
      </c>
      <c r="N2132" s="33">
        <v>132</v>
      </c>
      <c r="Q2132" s="33">
        <v>198</v>
      </c>
      <c r="T2132" s="33">
        <v>66</v>
      </c>
    </row>
    <row r="2133" spans="1:27" x14ac:dyDescent="0.3">
      <c r="A2133" s="33" t="str">
        <f t="shared" si="66"/>
        <v>产前</v>
      </c>
      <c r="B2133" s="34" t="str">
        <f t="shared" si="67"/>
        <v>CMA_LDT</v>
      </c>
      <c r="C2133" s="33" t="s">
        <v>33</v>
      </c>
      <c r="D2133" s="33" t="s">
        <v>532</v>
      </c>
      <c r="E2133" s="33" t="s">
        <v>533</v>
      </c>
      <c r="F2133" s="33" t="s">
        <v>533</v>
      </c>
      <c r="G2133" s="33" t="s">
        <v>535</v>
      </c>
      <c r="H2133" s="33" t="s">
        <v>0</v>
      </c>
      <c r="I2133" s="33" t="s">
        <v>37</v>
      </c>
      <c r="J2133" s="33" t="s">
        <v>38</v>
      </c>
      <c r="K2133" s="33" t="s">
        <v>38</v>
      </c>
      <c r="L2133" s="33" t="s">
        <v>39</v>
      </c>
      <c r="M2133" s="33" t="s">
        <v>609</v>
      </c>
      <c r="N2133" s="33">
        <v>328.86000061035202</v>
      </c>
      <c r="Q2133" s="33">
        <v>516.77999877929699</v>
      </c>
      <c r="T2133" s="33">
        <v>187.919998168945</v>
      </c>
    </row>
    <row r="2134" spans="1:27" x14ac:dyDescent="0.3">
      <c r="A2134" s="33" t="str">
        <f t="shared" si="66"/>
        <v>产前</v>
      </c>
      <c r="B2134" s="34" t="str">
        <f t="shared" si="67"/>
        <v>CMA_产品类</v>
      </c>
      <c r="C2134" s="33" t="s">
        <v>33</v>
      </c>
      <c r="D2134" s="33" t="s">
        <v>532</v>
      </c>
      <c r="E2134" s="33" t="s">
        <v>533</v>
      </c>
      <c r="F2134" s="33" t="s">
        <v>533</v>
      </c>
      <c r="G2134" s="33" t="s">
        <v>535</v>
      </c>
      <c r="H2134" s="33" t="s">
        <v>0</v>
      </c>
      <c r="I2134" s="33" t="s">
        <v>37</v>
      </c>
      <c r="J2134" s="33" t="s">
        <v>38</v>
      </c>
      <c r="K2134" s="33" t="s">
        <v>38</v>
      </c>
      <c r="L2134" s="33" t="s">
        <v>39</v>
      </c>
      <c r="M2134" s="33" t="s">
        <v>608</v>
      </c>
      <c r="N2134" s="33">
        <v>226</v>
      </c>
      <c r="Q2134" s="33">
        <v>361.60000610351602</v>
      </c>
      <c r="T2134" s="33">
        <v>135.60000610351599</v>
      </c>
      <c r="V2134" s="33">
        <v>216.96000671386699</v>
      </c>
    </row>
    <row r="2135" spans="1:27" x14ac:dyDescent="0.3">
      <c r="A2135" s="33" t="str">
        <f t="shared" si="66"/>
        <v>新生儿</v>
      </c>
      <c r="B2135" s="34" t="str">
        <f t="shared" si="67"/>
        <v>MSMS</v>
      </c>
      <c r="C2135" s="33" t="s">
        <v>33</v>
      </c>
      <c r="D2135" s="33" t="s">
        <v>532</v>
      </c>
      <c r="E2135" s="33" t="s">
        <v>533</v>
      </c>
      <c r="F2135" s="33" t="s">
        <v>533</v>
      </c>
      <c r="G2135" s="33" t="s">
        <v>536</v>
      </c>
      <c r="H2135" s="33" t="s">
        <v>1</v>
      </c>
      <c r="I2135" s="33" t="s">
        <v>47</v>
      </c>
      <c r="J2135" s="33" t="s">
        <v>48</v>
      </c>
      <c r="K2135" s="33" t="s">
        <v>591</v>
      </c>
      <c r="L2135" s="33" t="s">
        <v>39</v>
      </c>
      <c r="M2135" s="33" t="s">
        <v>608</v>
      </c>
      <c r="P2135" s="33">
        <v>35.604000091552699</v>
      </c>
      <c r="S2135" s="33">
        <v>71.208000183105497</v>
      </c>
      <c r="W2135" s="33">
        <v>35.604000091552699</v>
      </c>
      <c r="AA2135" s="33">
        <v>35.604000091552699</v>
      </c>
    </row>
    <row r="2136" spans="1:27" x14ac:dyDescent="0.3">
      <c r="A2136" s="33" t="str">
        <f t="shared" si="66"/>
        <v>产前</v>
      </c>
      <c r="B2136" s="34" t="str">
        <f t="shared" si="67"/>
        <v>CMA_产品类</v>
      </c>
      <c r="C2136" s="33" t="s">
        <v>33</v>
      </c>
      <c r="D2136" s="33" t="s">
        <v>532</v>
      </c>
      <c r="E2136" s="33" t="s">
        <v>533</v>
      </c>
      <c r="F2136" s="33" t="s">
        <v>533</v>
      </c>
      <c r="G2136" s="33" t="s">
        <v>537</v>
      </c>
      <c r="H2136" s="33" t="s">
        <v>0</v>
      </c>
      <c r="I2136" s="33" t="s">
        <v>37</v>
      </c>
      <c r="J2136" s="33" t="s">
        <v>38</v>
      </c>
      <c r="K2136" s="33" t="s">
        <v>38</v>
      </c>
      <c r="L2136" s="33" t="s">
        <v>39</v>
      </c>
      <c r="M2136" s="33" t="s">
        <v>608</v>
      </c>
      <c r="N2136" s="33">
        <v>1042.1999816894499</v>
      </c>
      <c r="P2136" s="33">
        <v>1470.5280151367199</v>
      </c>
      <c r="Q2136" s="33">
        <v>1595.6999816894499</v>
      </c>
      <c r="S2136" s="33">
        <v>1847.2320251464801</v>
      </c>
      <c r="T2136" s="33">
        <v>553.5</v>
      </c>
      <c r="V2136" s="33">
        <v>376.70001220703102</v>
      </c>
      <c r="X2136" s="33">
        <v>376.70401000976602</v>
      </c>
      <c r="AA2136" s="33">
        <v>376.70401000976602</v>
      </c>
    </row>
    <row r="2137" spans="1:27" x14ac:dyDescent="0.3">
      <c r="A2137" s="33" t="str">
        <f t="shared" si="66"/>
        <v>产前</v>
      </c>
      <c r="B2137" s="34" t="str">
        <f t="shared" si="67"/>
        <v/>
      </c>
      <c r="C2137" s="33" t="s">
        <v>33</v>
      </c>
      <c r="D2137" s="33" t="s">
        <v>532</v>
      </c>
      <c r="E2137" s="33" t="s">
        <v>533</v>
      </c>
      <c r="F2137" s="33" t="s">
        <v>533</v>
      </c>
      <c r="G2137" s="33" t="s">
        <v>538</v>
      </c>
      <c r="H2137" s="33" t="s">
        <v>0</v>
      </c>
      <c r="I2137" s="33" t="s">
        <v>45</v>
      </c>
      <c r="J2137" s="33" t="s">
        <v>46</v>
      </c>
      <c r="K2137" s="33" t="s">
        <v>58</v>
      </c>
      <c r="L2137" s="33" t="s">
        <v>39</v>
      </c>
      <c r="M2137" s="33" t="s">
        <v>608</v>
      </c>
      <c r="P2137" s="33">
        <v>99</v>
      </c>
      <c r="S2137" s="33">
        <v>99</v>
      </c>
    </row>
    <row r="2138" spans="1:27" x14ac:dyDescent="0.3">
      <c r="A2138" s="33" t="str">
        <f t="shared" si="66"/>
        <v>产前</v>
      </c>
      <c r="B2138" s="34" t="str">
        <f t="shared" si="67"/>
        <v>CMA_产品类</v>
      </c>
      <c r="C2138" s="33" t="s">
        <v>33</v>
      </c>
      <c r="D2138" s="33" t="s">
        <v>532</v>
      </c>
      <c r="E2138" s="33" t="s">
        <v>533</v>
      </c>
      <c r="F2138" s="33" t="s">
        <v>533</v>
      </c>
      <c r="G2138" s="33" t="s">
        <v>538</v>
      </c>
      <c r="H2138" s="33" t="s">
        <v>0</v>
      </c>
      <c r="I2138" s="33" t="s">
        <v>37</v>
      </c>
      <c r="J2138" s="33" t="s">
        <v>38</v>
      </c>
      <c r="K2138" s="33" t="s">
        <v>38</v>
      </c>
      <c r="L2138" s="33" t="s">
        <v>39</v>
      </c>
      <c r="M2138" s="33" t="s">
        <v>608</v>
      </c>
      <c r="P2138" s="33">
        <v>451.00799560546898</v>
      </c>
      <c r="S2138" s="33">
        <v>451.00799560546898</v>
      </c>
    </row>
    <row r="2139" spans="1:27" x14ac:dyDescent="0.3">
      <c r="A2139" s="33" t="str">
        <f t="shared" si="66"/>
        <v>新生儿</v>
      </c>
      <c r="B2139" s="34" t="str">
        <f t="shared" si="67"/>
        <v/>
      </c>
      <c r="C2139" s="33" t="s">
        <v>33</v>
      </c>
      <c r="D2139" s="33" t="s">
        <v>532</v>
      </c>
      <c r="E2139" s="33" t="s">
        <v>533</v>
      </c>
      <c r="F2139" s="33" t="s">
        <v>533</v>
      </c>
      <c r="G2139" s="33" t="s">
        <v>726</v>
      </c>
      <c r="H2139" s="33" t="s">
        <v>1</v>
      </c>
      <c r="I2139" s="33" t="s">
        <v>95</v>
      </c>
      <c r="J2139" s="33" t="s">
        <v>385</v>
      </c>
      <c r="K2139" s="33" t="s">
        <v>58</v>
      </c>
      <c r="L2139" s="33" t="s">
        <v>39</v>
      </c>
      <c r="M2139" s="33" t="s">
        <v>609</v>
      </c>
      <c r="P2139" s="33">
        <v>0</v>
      </c>
      <c r="S2139" s="33">
        <v>6</v>
      </c>
      <c r="Y2139" s="33">
        <v>6</v>
      </c>
      <c r="AA2139" s="33">
        <v>6</v>
      </c>
    </row>
    <row r="2140" spans="1:27" x14ac:dyDescent="0.3">
      <c r="A2140" s="33" t="str">
        <f t="shared" si="66"/>
        <v>产前</v>
      </c>
      <c r="B2140" s="34" t="str">
        <f t="shared" si="67"/>
        <v>CMA_产品类</v>
      </c>
      <c r="C2140" s="33" t="s">
        <v>33</v>
      </c>
      <c r="D2140" s="33" t="s">
        <v>532</v>
      </c>
      <c r="E2140" s="33" t="s">
        <v>533</v>
      </c>
      <c r="F2140" s="33" t="s">
        <v>533</v>
      </c>
      <c r="G2140" s="33" t="s">
        <v>539</v>
      </c>
      <c r="H2140" s="33" t="s">
        <v>0</v>
      </c>
      <c r="I2140" s="33" t="s">
        <v>37</v>
      </c>
      <c r="J2140" s="33" t="s">
        <v>38</v>
      </c>
      <c r="K2140" s="33" t="s">
        <v>38</v>
      </c>
      <c r="L2140" s="33" t="s">
        <v>39</v>
      </c>
      <c r="M2140" s="33" t="s">
        <v>608</v>
      </c>
      <c r="N2140" s="33">
        <v>1425</v>
      </c>
      <c r="O2140" s="33">
        <v>2945.419921875</v>
      </c>
      <c r="P2140" s="33">
        <v>1824</v>
      </c>
      <c r="Q2140" s="33">
        <v>2137.5</v>
      </c>
      <c r="R2140" s="33">
        <v>4418.1298828125</v>
      </c>
      <c r="S2140" s="33">
        <v>2508</v>
      </c>
      <c r="T2140" s="33">
        <v>712.5</v>
      </c>
      <c r="U2140" s="33">
        <v>1472.7099609375</v>
      </c>
      <c r="V2140" s="33">
        <v>684</v>
      </c>
      <c r="X2140" s="33">
        <v>684</v>
      </c>
      <c r="AA2140" s="33">
        <v>684</v>
      </c>
    </row>
    <row r="2141" spans="1:27" x14ac:dyDescent="0.3">
      <c r="A2141" s="33" t="str">
        <f t="shared" si="66"/>
        <v>产前</v>
      </c>
      <c r="B2141" s="34" t="str">
        <f t="shared" si="67"/>
        <v/>
      </c>
      <c r="C2141" s="33" t="s">
        <v>33</v>
      </c>
      <c r="D2141" s="33" t="s">
        <v>540</v>
      </c>
      <c r="E2141" s="33" t="s">
        <v>541</v>
      </c>
      <c r="F2141" s="33" t="s">
        <v>542</v>
      </c>
      <c r="G2141" s="33" t="s">
        <v>543</v>
      </c>
      <c r="H2141" s="33" t="s">
        <v>0</v>
      </c>
      <c r="I2141" s="33" t="s">
        <v>45</v>
      </c>
      <c r="J2141" s="33" t="s">
        <v>46</v>
      </c>
      <c r="K2141" s="33" t="s">
        <v>58</v>
      </c>
      <c r="L2141" s="33" t="s">
        <v>39</v>
      </c>
      <c r="M2141" s="33" t="s">
        <v>608</v>
      </c>
      <c r="P2141" s="33">
        <v>19.25</v>
      </c>
      <c r="S2141" s="33">
        <v>19.25</v>
      </c>
    </row>
    <row r="2142" spans="1:27" x14ac:dyDescent="0.3">
      <c r="A2142" s="33" t="str">
        <f t="shared" si="66"/>
        <v>新生儿</v>
      </c>
      <c r="B2142" s="34" t="str">
        <f t="shared" si="67"/>
        <v/>
      </c>
      <c r="C2142" s="33" t="s">
        <v>33</v>
      </c>
      <c r="D2142" s="33" t="s">
        <v>540</v>
      </c>
      <c r="E2142" s="33" t="s">
        <v>541</v>
      </c>
      <c r="F2142" s="33" t="s">
        <v>542</v>
      </c>
      <c r="G2142" s="33" t="s">
        <v>543</v>
      </c>
      <c r="H2142" s="33" t="s">
        <v>1</v>
      </c>
      <c r="I2142" s="33" t="s">
        <v>60</v>
      </c>
      <c r="J2142" s="33" t="s">
        <v>61</v>
      </c>
      <c r="K2142" s="33" t="s">
        <v>58</v>
      </c>
      <c r="L2142" s="33" t="s">
        <v>39</v>
      </c>
      <c r="M2142" s="33" t="s">
        <v>608</v>
      </c>
      <c r="P2142" s="33">
        <v>6</v>
      </c>
      <c r="S2142" s="33">
        <v>6</v>
      </c>
    </row>
    <row r="2143" spans="1:27" x14ac:dyDescent="0.3">
      <c r="A2143" s="33" t="str">
        <f t="shared" si="66"/>
        <v>新生儿</v>
      </c>
      <c r="B2143" s="34" t="str">
        <f t="shared" si="67"/>
        <v>MSMS</v>
      </c>
      <c r="C2143" s="33" t="s">
        <v>33</v>
      </c>
      <c r="D2143" s="33" t="s">
        <v>556</v>
      </c>
      <c r="E2143" s="33" t="s">
        <v>35</v>
      </c>
      <c r="F2143" s="33" t="s">
        <v>35</v>
      </c>
      <c r="G2143" s="33" t="s">
        <v>633</v>
      </c>
      <c r="H2143" s="33" t="s">
        <v>1</v>
      </c>
      <c r="I2143" s="33" t="s">
        <v>47</v>
      </c>
      <c r="J2143" s="33" t="s">
        <v>48</v>
      </c>
      <c r="K2143" s="33" t="s">
        <v>591</v>
      </c>
      <c r="L2143" s="33" t="s">
        <v>39</v>
      </c>
      <c r="M2143" s="33" t="s">
        <v>608</v>
      </c>
      <c r="N2143" s="33">
        <v>380.77999877929699</v>
      </c>
      <c r="Q2143" s="33">
        <v>571.16999816894497</v>
      </c>
      <c r="T2143" s="33">
        <v>190.38999938964801</v>
      </c>
    </row>
    <row r="2144" spans="1:27" x14ac:dyDescent="0.3">
      <c r="A2144" s="33" t="str">
        <f t="shared" si="66"/>
        <v>新生儿</v>
      </c>
      <c r="B2144" s="34" t="str">
        <f t="shared" si="67"/>
        <v/>
      </c>
      <c r="C2144" s="33" t="s">
        <v>33</v>
      </c>
      <c r="D2144" s="33" t="s">
        <v>556</v>
      </c>
      <c r="E2144" s="33" t="s">
        <v>35</v>
      </c>
      <c r="F2144" s="33" t="s">
        <v>35</v>
      </c>
      <c r="G2144" s="33" t="s">
        <v>633</v>
      </c>
      <c r="H2144" s="33" t="s">
        <v>1</v>
      </c>
      <c r="I2144" s="33" t="s">
        <v>45</v>
      </c>
      <c r="J2144" s="33" t="s">
        <v>620</v>
      </c>
      <c r="K2144" s="33" t="s">
        <v>58</v>
      </c>
      <c r="L2144" s="33" t="s">
        <v>39</v>
      </c>
      <c r="M2144" s="33" t="s">
        <v>608</v>
      </c>
      <c r="N2144" s="33">
        <v>67.419999718666105</v>
      </c>
      <c r="Q2144" s="33">
        <v>101.129999577999</v>
      </c>
      <c r="T2144" s="33">
        <v>33.709999859333003</v>
      </c>
    </row>
    <row r="2145" spans="1:20" x14ac:dyDescent="0.3">
      <c r="A2145" s="33" t="str">
        <f t="shared" si="66"/>
        <v>新生儿</v>
      </c>
      <c r="B2145" s="34" t="str">
        <f t="shared" si="67"/>
        <v>MSMS</v>
      </c>
      <c r="C2145" s="33" t="s">
        <v>33</v>
      </c>
      <c r="D2145" s="33" t="s">
        <v>556</v>
      </c>
      <c r="E2145" s="33" t="s">
        <v>35</v>
      </c>
      <c r="F2145" s="33" t="s">
        <v>35</v>
      </c>
      <c r="G2145" s="33" t="s">
        <v>634</v>
      </c>
      <c r="H2145" s="33" t="s">
        <v>1</v>
      </c>
      <c r="I2145" s="33" t="s">
        <v>47</v>
      </c>
      <c r="J2145" s="33" t="s">
        <v>48</v>
      </c>
      <c r="K2145" s="33" t="s">
        <v>591</v>
      </c>
      <c r="L2145" s="33" t="s">
        <v>39</v>
      </c>
      <c r="M2145" s="33" t="s">
        <v>608</v>
      </c>
      <c r="N2145" s="33">
        <v>139.82000732421901</v>
      </c>
      <c r="Q2145" s="33">
        <v>209.73001098632801</v>
      </c>
      <c r="T2145" s="33">
        <v>69.910003662109403</v>
      </c>
    </row>
    <row r="2146" spans="1:20" x14ac:dyDescent="0.3">
      <c r="A2146" s="33" t="str">
        <f t="shared" si="66"/>
        <v>新生儿</v>
      </c>
      <c r="B2146" s="34" t="str">
        <f t="shared" si="67"/>
        <v/>
      </c>
      <c r="C2146" s="33" t="s">
        <v>33</v>
      </c>
      <c r="D2146" s="33" t="s">
        <v>556</v>
      </c>
      <c r="E2146" s="33" t="s">
        <v>35</v>
      </c>
      <c r="F2146" s="33" t="s">
        <v>35</v>
      </c>
      <c r="G2146" s="33" t="s">
        <v>634</v>
      </c>
      <c r="H2146" s="33" t="s">
        <v>1</v>
      </c>
      <c r="I2146" s="33" t="s">
        <v>45</v>
      </c>
      <c r="J2146" s="33" t="s">
        <v>620</v>
      </c>
      <c r="K2146" s="33" t="s">
        <v>58</v>
      </c>
      <c r="L2146" s="33" t="s">
        <v>39</v>
      </c>
      <c r="M2146" s="33" t="s">
        <v>608</v>
      </c>
      <c r="N2146" s="33">
        <v>24.760000914335301</v>
      </c>
      <c r="Q2146" s="33">
        <v>37.140001371502898</v>
      </c>
      <c r="T2146" s="33">
        <v>12.380000457167601</v>
      </c>
    </row>
    <row r="2147" spans="1:20" x14ac:dyDescent="0.3">
      <c r="A2147" s="33" t="str">
        <f t="shared" si="66"/>
        <v>新生儿</v>
      </c>
      <c r="B2147" s="34" t="str">
        <f t="shared" si="67"/>
        <v>MSMS</v>
      </c>
      <c r="C2147" s="33" t="s">
        <v>33</v>
      </c>
      <c r="D2147" s="33" t="s">
        <v>556</v>
      </c>
      <c r="E2147" s="33" t="s">
        <v>416</v>
      </c>
      <c r="F2147" s="33" t="s">
        <v>417</v>
      </c>
      <c r="G2147" s="33" t="s">
        <v>638</v>
      </c>
      <c r="H2147" s="33" t="s">
        <v>1</v>
      </c>
      <c r="I2147" s="33" t="s">
        <v>47</v>
      </c>
      <c r="J2147" s="33" t="s">
        <v>48</v>
      </c>
      <c r="K2147" s="33" t="s">
        <v>591</v>
      </c>
      <c r="L2147" s="33" t="s">
        <v>39</v>
      </c>
      <c r="M2147" s="33" t="s">
        <v>608</v>
      </c>
      <c r="N2147" s="33">
        <v>131.89999389648401</v>
      </c>
      <c r="Q2147" s="33">
        <v>197.84999084472699</v>
      </c>
      <c r="T2147" s="33">
        <v>65.949996948242202</v>
      </c>
    </row>
    <row r="2148" spans="1:20" x14ac:dyDescent="0.3">
      <c r="A2148" s="33" t="str">
        <f t="shared" si="66"/>
        <v>新生儿</v>
      </c>
      <c r="B2148" s="34" t="str">
        <f t="shared" si="67"/>
        <v/>
      </c>
      <c r="C2148" s="33" t="s">
        <v>33</v>
      </c>
      <c r="D2148" s="33" t="s">
        <v>556</v>
      </c>
      <c r="E2148" s="33" t="s">
        <v>416</v>
      </c>
      <c r="F2148" s="33" t="s">
        <v>417</v>
      </c>
      <c r="G2148" s="33" t="s">
        <v>638</v>
      </c>
      <c r="H2148" s="33" t="s">
        <v>1</v>
      </c>
      <c r="I2148" s="33" t="s">
        <v>45</v>
      </c>
      <c r="J2148" s="33" t="s">
        <v>620</v>
      </c>
      <c r="K2148" s="33" t="s">
        <v>58</v>
      </c>
      <c r="L2148" s="33" t="s">
        <v>39</v>
      </c>
      <c r="M2148" s="33" t="s">
        <v>608</v>
      </c>
      <c r="N2148" s="33">
        <v>35.000001192092903</v>
      </c>
      <c r="Q2148" s="33">
        <v>52.500001788139301</v>
      </c>
      <c r="T2148" s="33">
        <v>17.500000596046402</v>
      </c>
    </row>
    <row r="2149" spans="1:20" x14ac:dyDescent="0.3">
      <c r="A2149" s="33" t="str">
        <f t="shared" si="66"/>
        <v>新生儿</v>
      </c>
      <c r="B2149" s="34" t="str">
        <f t="shared" si="67"/>
        <v>MSMS</v>
      </c>
      <c r="C2149" s="33" t="s">
        <v>33</v>
      </c>
      <c r="D2149" s="33" t="s">
        <v>556</v>
      </c>
      <c r="E2149" s="33" t="s">
        <v>519</v>
      </c>
      <c r="F2149" s="33" t="s">
        <v>523</v>
      </c>
      <c r="G2149" s="33" t="s">
        <v>639</v>
      </c>
      <c r="H2149" s="33" t="s">
        <v>1</v>
      </c>
      <c r="I2149" s="33" t="s">
        <v>47</v>
      </c>
      <c r="J2149" s="33" t="s">
        <v>48</v>
      </c>
      <c r="K2149" s="33" t="s">
        <v>591</v>
      </c>
      <c r="L2149" s="33" t="s">
        <v>39</v>
      </c>
      <c r="M2149" s="33" t="s">
        <v>608</v>
      </c>
      <c r="N2149" s="33">
        <v>97.199996948242202</v>
      </c>
      <c r="Q2149" s="33">
        <v>145.799995422363</v>
      </c>
      <c r="T2149" s="33">
        <v>48.599998474121101</v>
      </c>
    </row>
    <row r="2150" spans="1:20" x14ac:dyDescent="0.3">
      <c r="A2150" s="33" t="str">
        <f t="shared" si="66"/>
        <v>新生儿</v>
      </c>
      <c r="B2150" s="34" t="str">
        <f t="shared" si="67"/>
        <v/>
      </c>
      <c r="C2150" s="33" t="s">
        <v>33</v>
      </c>
      <c r="D2150" s="33" t="s">
        <v>556</v>
      </c>
      <c r="E2150" s="33" t="s">
        <v>519</v>
      </c>
      <c r="F2150" s="33" t="s">
        <v>523</v>
      </c>
      <c r="G2150" s="33" t="s">
        <v>639</v>
      </c>
      <c r="H2150" s="33" t="s">
        <v>1</v>
      </c>
      <c r="I2150" s="33" t="s">
        <v>45</v>
      </c>
      <c r="J2150" s="33" t="s">
        <v>620</v>
      </c>
      <c r="K2150" s="33" t="s">
        <v>58</v>
      </c>
      <c r="L2150" s="33" t="s">
        <v>39</v>
      </c>
      <c r="M2150" s="33" t="s">
        <v>608</v>
      </c>
      <c r="N2150" s="33">
        <v>19.8000007867813</v>
      </c>
      <c r="Q2150" s="33">
        <v>29.700001180171999</v>
      </c>
      <c r="T2150" s="33">
        <v>9.9000003933906608</v>
      </c>
    </row>
    <row r="2151" spans="1:20" x14ac:dyDescent="0.3">
      <c r="A2151" s="33" t="str">
        <f t="shared" si="66"/>
        <v>新生儿</v>
      </c>
      <c r="B2151" s="34" t="str">
        <f t="shared" si="67"/>
        <v>MSMS</v>
      </c>
      <c r="C2151" s="33" t="s">
        <v>33</v>
      </c>
      <c r="D2151" s="33" t="s">
        <v>556</v>
      </c>
      <c r="E2151" s="33" t="s">
        <v>519</v>
      </c>
      <c r="F2151" s="33" t="s">
        <v>526</v>
      </c>
      <c r="G2151" s="33" t="s">
        <v>640</v>
      </c>
      <c r="H2151" s="33" t="s">
        <v>1</v>
      </c>
      <c r="I2151" s="33" t="s">
        <v>47</v>
      </c>
      <c r="J2151" s="33" t="s">
        <v>48</v>
      </c>
      <c r="K2151" s="33" t="s">
        <v>591</v>
      </c>
      <c r="L2151" s="33" t="s">
        <v>39</v>
      </c>
      <c r="M2151" s="33" t="s">
        <v>608</v>
      </c>
      <c r="N2151" s="33">
        <v>191.25999450683599</v>
      </c>
      <c r="Q2151" s="33">
        <v>286.88999176025402</v>
      </c>
      <c r="T2151" s="33">
        <v>95.629997253417997</v>
      </c>
    </row>
    <row r="2152" spans="1:20" x14ac:dyDescent="0.3">
      <c r="A2152" s="33" t="str">
        <f t="shared" si="66"/>
        <v>新生儿</v>
      </c>
      <c r="B2152" s="34" t="str">
        <f t="shared" si="67"/>
        <v/>
      </c>
      <c r="C2152" s="33" t="s">
        <v>33</v>
      </c>
      <c r="D2152" s="33" t="s">
        <v>556</v>
      </c>
      <c r="E2152" s="33" t="s">
        <v>519</v>
      </c>
      <c r="F2152" s="33" t="s">
        <v>526</v>
      </c>
      <c r="G2152" s="33" t="s">
        <v>640</v>
      </c>
      <c r="H2152" s="33" t="s">
        <v>1</v>
      </c>
      <c r="I2152" s="33" t="s">
        <v>45</v>
      </c>
      <c r="J2152" s="33" t="s">
        <v>620</v>
      </c>
      <c r="K2152" s="33" t="s">
        <v>58</v>
      </c>
      <c r="L2152" s="33" t="s">
        <v>39</v>
      </c>
      <c r="M2152" s="33" t="s">
        <v>608</v>
      </c>
      <c r="N2152" s="33">
        <v>38.979998826980598</v>
      </c>
      <c r="Q2152" s="33">
        <v>58.4699982404709</v>
      </c>
      <c r="T2152" s="33">
        <v>19.489999413490299</v>
      </c>
    </row>
    <row r="2153" spans="1:20" x14ac:dyDescent="0.3">
      <c r="A2153" s="33" t="str">
        <f t="shared" si="66"/>
        <v>服务类</v>
      </c>
      <c r="B2153" s="34" t="str">
        <f t="shared" si="67"/>
        <v/>
      </c>
      <c r="C2153" s="33" t="s">
        <v>33</v>
      </c>
      <c r="D2153" s="33" t="s">
        <v>556</v>
      </c>
      <c r="E2153" s="33" t="s">
        <v>556</v>
      </c>
      <c r="F2153" s="33" t="s">
        <v>556</v>
      </c>
      <c r="G2153" s="33" t="s">
        <v>557</v>
      </c>
      <c r="H2153" s="33" t="s">
        <v>54</v>
      </c>
      <c r="I2153" s="33" t="s">
        <v>221</v>
      </c>
      <c r="J2153" s="33" t="s">
        <v>226</v>
      </c>
      <c r="K2153" s="33" t="s">
        <v>58</v>
      </c>
      <c r="L2153" s="33" t="s">
        <v>39</v>
      </c>
      <c r="M2153" s="33" t="s">
        <v>54</v>
      </c>
      <c r="P2153" s="33">
        <v>54.499000877142002</v>
      </c>
      <c r="S2153" s="33">
        <v>54.499000877142002</v>
      </c>
    </row>
    <row r="2154" spans="1:20" x14ac:dyDescent="0.3">
      <c r="A2154" s="33" t="str">
        <f t="shared" si="66"/>
        <v>新生儿</v>
      </c>
      <c r="B2154" s="34" t="str">
        <f t="shared" si="67"/>
        <v>MSMS</v>
      </c>
      <c r="C2154" s="33" t="s">
        <v>33</v>
      </c>
      <c r="D2154" s="33" t="s">
        <v>556</v>
      </c>
      <c r="E2154" s="33" t="s">
        <v>418</v>
      </c>
      <c r="F2154" s="33" t="s">
        <v>419</v>
      </c>
      <c r="G2154" s="33" t="s">
        <v>641</v>
      </c>
      <c r="H2154" s="33" t="s">
        <v>1</v>
      </c>
      <c r="I2154" s="33" t="s">
        <v>47</v>
      </c>
      <c r="J2154" s="33" t="s">
        <v>48</v>
      </c>
      <c r="K2154" s="33" t="s">
        <v>591</v>
      </c>
      <c r="L2154" s="33" t="s">
        <v>39</v>
      </c>
      <c r="M2154" s="33" t="s">
        <v>608</v>
      </c>
      <c r="N2154" s="33">
        <v>190.30000305175801</v>
      </c>
      <c r="Q2154" s="33">
        <v>285.450004577637</v>
      </c>
      <c r="T2154" s="33">
        <v>95.150001525878906</v>
      </c>
    </row>
    <row r="2155" spans="1:20" x14ac:dyDescent="0.3">
      <c r="A2155" s="33" t="str">
        <f t="shared" si="66"/>
        <v>新生儿</v>
      </c>
      <c r="B2155" s="34" t="str">
        <f t="shared" si="67"/>
        <v/>
      </c>
      <c r="C2155" s="33" t="s">
        <v>33</v>
      </c>
      <c r="D2155" s="33" t="s">
        <v>556</v>
      </c>
      <c r="E2155" s="33" t="s">
        <v>418</v>
      </c>
      <c r="F2155" s="33" t="s">
        <v>419</v>
      </c>
      <c r="G2155" s="33" t="s">
        <v>641</v>
      </c>
      <c r="H2155" s="33" t="s">
        <v>1</v>
      </c>
      <c r="I2155" s="33" t="s">
        <v>45</v>
      </c>
      <c r="J2155" s="33" t="s">
        <v>620</v>
      </c>
      <c r="K2155" s="33" t="s">
        <v>58</v>
      </c>
      <c r="L2155" s="33" t="s">
        <v>39</v>
      </c>
      <c r="M2155" s="33" t="s">
        <v>608</v>
      </c>
      <c r="N2155" s="33">
        <v>38.780001878738403</v>
      </c>
      <c r="Q2155" s="33">
        <v>58.170002818107598</v>
      </c>
      <c r="T2155" s="33">
        <v>19.390000939369202</v>
      </c>
    </row>
    <row r="2156" spans="1:20" x14ac:dyDescent="0.3">
      <c r="A2156" s="33" t="str">
        <f t="shared" si="66"/>
        <v>新生儿</v>
      </c>
      <c r="B2156" s="34" t="str">
        <f t="shared" si="67"/>
        <v>MSMS</v>
      </c>
      <c r="C2156" s="33" t="s">
        <v>33</v>
      </c>
      <c r="D2156" s="33" t="s">
        <v>556</v>
      </c>
      <c r="E2156" s="33" t="s">
        <v>554</v>
      </c>
      <c r="F2156" s="33" t="s">
        <v>555</v>
      </c>
      <c r="G2156" s="33" t="s">
        <v>627</v>
      </c>
      <c r="H2156" s="33" t="s">
        <v>1</v>
      </c>
      <c r="I2156" s="33" t="s">
        <v>47</v>
      </c>
      <c r="J2156" s="33" t="s">
        <v>48</v>
      </c>
      <c r="K2156" s="33" t="s">
        <v>591</v>
      </c>
      <c r="L2156" s="33" t="s">
        <v>39</v>
      </c>
      <c r="M2156" s="33" t="s">
        <v>608</v>
      </c>
      <c r="N2156" s="33">
        <v>52.240001678466797</v>
      </c>
      <c r="Q2156" s="33">
        <v>78.360002517700195</v>
      </c>
      <c r="T2156" s="33">
        <v>26.120000839233398</v>
      </c>
    </row>
    <row r="2157" spans="1:20" x14ac:dyDescent="0.3">
      <c r="A2157" s="33" t="str">
        <f t="shared" si="66"/>
        <v>新生儿</v>
      </c>
      <c r="B2157" s="34" t="str">
        <f t="shared" si="67"/>
        <v/>
      </c>
      <c r="C2157" s="33" t="s">
        <v>33</v>
      </c>
      <c r="D2157" s="33" t="s">
        <v>556</v>
      </c>
      <c r="E2157" s="33" t="s">
        <v>554</v>
      </c>
      <c r="F2157" s="33" t="s">
        <v>555</v>
      </c>
      <c r="G2157" s="33" t="s">
        <v>627</v>
      </c>
      <c r="H2157" s="33" t="s">
        <v>1</v>
      </c>
      <c r="I2157" s="33" t="s">
        <v>45</v>
      </c>
      <c r="J2157" s="33" t="s">
        <v>620</v>
      </c>
      <c r="K2157" s="33" t="s">
        <v>58</v>
      </c>
      <c r="L2157" s="33" t="s">
        <v>39</v>
      </c>
      <c r="M2157" s="33" t="s">
        <v>608</v>
      </c>
      <c r="N2157" s="33">
        <v>10.6399996876717</v>
      </c>
      <c r="Q2157" s="33">
        <v>15.959999531507499</v>
      </c>
      <c r="T2157" s="33">
        <v>5.3199998438358298</v>
      </c>
    </row>
    <row r="2158" spans="1:20" x14ac:dyDescent="0.3">
      <c r="A2158" s="33" t="str">
        <f t="shared" si="66"/>
        <v>产前</v>
      </c>
      <c r="B2158" s="34" t="str">
        <f t="shared" si="67"/>
        <v/>
      </c>
      <c r="C2158" s="33" t="s">
        <v>33</v>
      </c>
      <c r="D2158" s="33" t="s">
        <v>556</v>
      </c>
      <c r="E2158" s="33" t="s">
        <v>416</v>
      </c>
      <c r="F2158" s="33" t="s">
        <v>417</v>
      </c>
      <c r="G2158" s="33" t="s">
        <v>422</v>
      </c>
      <c r="H2158" s="33" t="s">
        <v>0</v>
      </c>
      <c r="I2158" s="33" t="s">
        <v>45</v>
      </c>
      <c r="J2158" s="33" t="s">
        <v>46</v>
      </c>
      <c r="K2158" s="33" t="s">
        <v>58</v>
      </c>
      <c r="L2158" s="33" t="s">
        <v>39</v>
      </c>
      <c r="M2158" s="33" t="s">
        <v>608</v>
      </c>
      <c r="P2158" s="33">
        <v>6.5539998989552304</v>
      </c>
      <c r="S2158" s="33">
        <v>6.5539998989552304</v>
      </c>
    </row>
    <row r="2159" spans="1:20" x14ac:dyDescent="0.3">
      <c r="A2159" s="33" t="str">
        <f t="shared" si="66"/>
        <v>产前</v>
      </c>
      <c r="B2159" s="34" t="str">
        <f t="shared" si="67"/>
        <v/>
      </c>
      <c r="C2159" s="33" t="s">
        <v>33</v>
      </c>
      <c r="D2159" s="33" t="s">
        <v>556</v>
      </c>
      <c r="E2159" s="33" t="s">
        <v>416</v>
      </c>
      <c r="F2159" s="33" t="s">
        <v>417</v>
      </c>
      <c r="G2159" s="33" t="s">
        <v>422</v>
      </c>
      <c r="H2159" s="33" t="s">
        <v>0</v>
      </c>
      <c r="I2159" s="33" t="s">
        <v>41</v>
      </c>
      <c r="J2159" s="33" t="s">
        <v>107</v>
      </c>
      <c r="K2159" s="33" t="s">
        <v>58</v>
      </c>
      <c r="L2159" s="33" t="s">
        <v>39</v>
      </c>
      <c r="M2159" s="33" t="s">
        <v>608</v>
      </c>
      <c r="P2159" s="33">
        <v>3.1679999828338601</v>
      </c>
      <c r="S2159" s="33">
        <v>3.1679999828338601</v>
      </c>
    </row>
    <row r="2160" spans="1:20" x14ac:dyDescent="0.3">
      <c r="A2160" s="33" t="str">
        <f t="shared" si="66"/>
        <v>产前</v>
      </c>
      <c r="B2160" s="34" t="str">
        <f t="shared" si="67"/>
        <v/>
      </c>
      <c r="C2160" s="33" t="s">
        <v>33</v>
      </c>
      <c r="D2160" s="33" t="s">
        <v>556</v>
      </c>
      <c r="E2160" s="33" t="s">
        <v>416</v>
      </c>
      <c r="F2160" s="33" t="s">
        <v>417</v>
      </c>
      <c r="G2160" s="33" t="s">
        <v>422</v>
      </c>
      <c r="H2160" s="33" t="s">
        <v>0</v>
      </c>
      <c r="I2160" s="33" t="s">
        <v>41</v>
      </c>
      <c r="J2160" s="33" t="s">
        <v>284</v>
      </c>
      <c r="K2160" s="33" t="s">
        <v>58</v>
      </c>
      <c r="L2160" s="33" t="s">
        <v>39</v>
      </c>
      <c r="M2160" s="33" t="s">
        <v>608</v>
      </c>
      <c r="P2160" s="33">
        <v>7.9999998211860698E-2</v>
      </c>
      <c r="S2160" s="33">
        <v>7.9999998211860698E-2</v>
      </c>
    </row>
    <row r="2161" spans="1:27" x14ac:dyDescent="0.3">
      <c r="A2161" s="33" t="str">
        <f t="shared" si="66"/>
        <v>产前</v>
      </c>
      <c r="B2161" s="34" t="str">
        <f t="shared" si="67"/>
        <v/>
      </c>
      <c r="C2161" s="33" t="s">
        <v>33</v>
      </c>
      <c r="D2161" s="33" t="s">
        <v>556</v>
      </c>
      <c r="E2161" s="33" t="s">
        <v>416</v>
      </c>
      <c r="F2161" s="33" t="s">
        <v>417</v>
      </c>
      <c r="G2161" s="33" t="s">
        <v>422</v>
      </c>
      <c r="H2161" s="33" t="s">
        <v>0</v>
      </c>
      <c r="I2161" s="33" t="s">
        <v>41</v>
      </c>
      <c r="J2161" s="33" t="s">
        <v>42</v>
      </c>
      <c r="K2161" s="33" t="s">
        <v>58</v>
      </c>
      <c r="L2161" s="33" t="s">
        <v>39</v>
      </c>
      <c r="M2161" s="33" t="s">
        <v>608</v>
      </c>
      <c r="P2161" s="33">
        <v>1.20000004768372</v>
      </c>
      <c r="S2161" s="33">
        <v>1.20000004768372</v>
      </c>
    </row>
    <row r="2162" spans="1:27" x14ac:dyDescent="0.3">
      <c r="A2162" s="33" t="str">
        <f t="shared" si="66"/>
        <v>产前</v>
      </c>
      <c r="B2162" s="34" t="str">
        <f t="shared" si="67"/>
        <v/>
      </c>
      <c r="C2162" s="33" t="s">
        <v>33</v>
      </c>
      <c r="D2162" s="33" t="s">
        <v>556</v>
      </c>
      <c r="E2162" s="33" t="s">
        <v>416</v>
      </c>
      <c r="F2162" s="33" t="s">
        <v>417</v>
      </c>
      <c r="G2162" s="33" t="s">
        <v>422</v>
      </c>
      <c r="H2162" s="33" t="s">
        <v>0</v>
      </c>
      <c r="I2162" s="33" t="s">
        <v>41</v>
      </c>
      <c r="J2162" s="33" t="s">
        <v>69</v>
      </c>
      <c r="K2162" s="33" t="s">
        <v>58</v>
      </c>
      <c r="L2162" s="33" t="s">
        <v>39</v>
      </c>
      <c r="M2162" s="33" t="s">
        <v>608</v>
      </c>
      <c r="P2162" s="33">
        <v>4</v>
      </c>
      <c r="S2162" s="33">
        <v>4</v>
      </c>
    </row>
    <row r="2163" spans="1:27" x14ac:dyDescent="0.3">
      <c r="A2163" s="33" t="str">
        <f t="shared" si="66"/>
        <v>产前</v>
      </c>
      <c r="B2163" s="34" t="str">
        <f t="shared" si="67"/>
        <v/>
      </c>
      <c r="C2163" s="33" t="s">
        <v>33</v>
      </c>
      <c r="D2163" s="33" t="s">
        <v>556</v>
      </c>
      <c r="E2163" s="33" t="s">
        <v>416</v>
      </c>
      <c r="F2163" s="33" t="s">
        <v>417</v>
      </c>
      <c r="G2163" s="33" t="s">
        <v>422</v>
      </c>
      <c r="H2163" s="33" t="s">
        <v>0</v>
      </c>
      <c r="I2163" s="33" t="s">
        <v>41</v>
      </c>
      <c r="J2163" s="33" t="s">
        <v>108</v>
      </c>
      <c r="K2163" s="33" t="s">
        <v>58</v>
      </c>
      <c r="L2163" s="33" t="s">
        <v>39</v>
      </c>
      <c r="M2163" s="33" t="s">
        <v>608</v>
      </c>
      <c r="P2163" s="33">
        <v>0.20000000298023199</v>
      </c>
      <c r="S2163" s="33">
        <v>0.20000000298023199</v>
      </c>
    </row>
    <row r="2164" spans="1:27" x14ac:dyDescent="0.3">
      <c r="A2164" s="33" t="str">
        <f t="shared" si="66"/>
        <v>新生儿</v>
      </c>
      <c r="B2164" s="34" t="str">
        <f t="shared" si="67"/>
        <v>常规新筛</v>
      </c>
      <c r="C2164" s="33" t="s">
        <v>33</v>
      </c>
      <c r="D2164" s="33" t="s">
        <v>556</v>
      </c>
      <c r="E2164" s="33" t="s">
        <v>416</v>
      </c>
      <c r="F2164" s="33" t="s">
        <v>417</v>
      </c>
      <c r="G2164" s="33" t="s">
        <v>422</v>
      </c>
      <c r="H2164" s="33" t="s">
        <v>1</v>
      </c>
      <c r="I2164" s="33" t="s">
        <v>60</v>
      </c>
      <c r="J2164" s="33" t="s">
        <v>87</v>
      </c>
      <c r="K2164" s="33" t="s">
        <v>667</v>
      </c>
      <c r="L2164" s="33" t="s">
        <v>39</v>
      </c>
      <c r="M2164" s="33" t="s">
        <v>608</v>
      </c>
      <c r="P2164" s="33">
        <v>0</v>
      </c>
      <c r="S2164" s="33">
        <v>80.919998168945298</v>
      </c>
      <c r="W2164" s="33">
        <v>80.919998168945298</v>
      </c>
      <c r="AA2164" s="33">
        <v>80.919998168945298</v>
      </c>
    </row>
    <row r="2165" spans="1:27" x14ac:dyDescent="0.3">
      <c r="A2165" s="33" t="str">
        <f t="shared" si="66"/>
        <v>新生儿</v>
      </c>
      <c r="B2165" s="34" t="str">
        <f t="shared" si="67"/>
        <v>常规新筛</v>
      </c>
      <c r="C2165" s="33" t="s">
        <v>33</v>
      </c>
      <c r="D2165" s="33" t="s">
        <v>556</v>
      </c>
      <c r="E2165" s="33" t="s">
        <v>416</v>
      </c>
      <c r="F2165" s="33" t="s">
        <v>417</v>
      </c>
      <c r="G2165" s="33" t="s">
        <v>422</v>
      </c>
      <c r="H2165" s="33" t="s">
        <v>1</v>
      </c>
      <c r="I2165" s="33" t="s">
        <v>60</v>
      </c>
      <c r="J2165" s="33" t="s">
        <v>88</v>
      </c>
      <c r="K2165" s="33" t="s">
        <v>667</v>
      </c>
      <c r="L2165" s="33" t="s">
        <v>39</v>
      </c>
      <c r="M2165" s="33" t="s">
        <v>608</v>
      </c>
      <c r="P2165" s="33">
        <v>35.639999389648402</v>
      </c>
      <c r="S2165" s="33">
        <v>35.639999389648402</v>
      </c>
    </row>
    <row r="2166" spans="1:27" x14ac:dyDescent="0.3">
      <c r="A2166" s="33" t="str">
        <f t="shared" si="66"/>
        <v>新生儿</v>
      </c>
      <c r="B2166" s="34" t="str">
        <f t="shared" si="67"/>
        <v>常规新筛</v>
      </c>
      <c r="C2166" s="33" t="s">
        <v>33</v>
      </c>
      <c r="D2166" s="33" t="s">
        <v>556</v>
      </c>
      <c r="E2166" s="33" t="s">
        <v>416</v>
      </c>
      <c r="F2166" s="33" t="s">
        <v>417</v>
      </c>
      <c r="G2166" s="33" t="s">
        <v>422</v>
      </c>
      <c r="H2166" s="33" t="s">
        <v>1</v>
      </c>
      <c r="I2166" s="33" t="s">
        <v>60</v>
      </c>
      <c r="J2166" s="33" t="s">
        <v>89</v>
      </c>
      <c r="K2166" s="33" t="s">
        <v>667</v>
      </c>
      <c r="L2166" s="33" t="s">
        <v>39</v>
      </c>
      <c r="M2166" s="33" t="s">
        <v>608</v>
      </c>
      <c r="P2166" s="33">
        <v>139.31500244140599</v>
      </c>
      <c r="S2166" s="33">
        <v>171.683002471924</v>
      </c>
      <c r="Y2166" s="33">
        <v>32.368000030517599</v>
      </c>
      <c r="AA2166" s="33">
        <v>32.368000030517599</v>
      </c>
    </row>
    <row r="2167" spans="1:27" x14ac:dyDescent="0.3">
      <c r="A2167" s="33" t="str">
        <f t="shared" si="66"/>
        <v>新生儿</v>
      </c>
      <c r="B2167" s="34" t="str">
        <f t="shared" si="67"/>
        <v/>
      </c>
      <c r="C2167" s="33" t="s">
        <v>33</v>
      </c>
      <c r="D2167" s="33" t="s">
        <v>556</v>
      </c>
      <c r="E2167" s="33" t="s">
        <v>416</v>
      </c>
      <c r="F2167" s="33" t="s">
        <v>417</v>
      </c>
      <c r="G2167" s="33" t="s">
        <v>422</v>
      </c>
      <c r="H2167" s="33" t="s">
        <v>1</v>
      </c>
      <c r="I2167" s="33" t="s">
        <v>60</v>
      </c>
      <c r="J2167" s="33" t="s">
        <v>61</v>
      </c>
      <c r="K2167" s="33" t="s">
        <v>58</v>
      </c>
      <c r="L2167" s="33" t="s">
        <v>39</v>
      </c>
      <c r="M2167" s="33" t="s">
        <v>608</v>
      </c>
      <c r="P2167" s="33">
        <v>21.985000610351602</v>
      </c>
      <c r="S2167" s="33">
        <v>21.985000610351602</v>
      </c>
    </row>
    <row r="2168" spans="1:27" x14ac:dyDescent="0.3">
      <c r="A2168" s="33" t="str">
        <f t="shared" si="66"/>
        <v>新生儿</v>
      </c>
      <c r="B2168" s="34" t="str">
        <f t="shared" si="67"/>
        <v>MSMS</v>
      </c>
      <c r="C2168" s="33" t="s">
        <v>33</v>
      </c>
      <c r="D2168" s="33" t="s">
        <v>556</v>
      </c>
      <c r="E2168" s="33" t="s">
        <v>416</v>
      </c>
      <c r="F2168" s="33" t="s">
        <v>417</v>
      </c>
      <c r="G2168" s="33" t="s">
        <v>422</v>
      </c>
      <c r="H2168" s="33" t="s">
        <v>1</v>
      </c>
      <c r="I2168" s="33" t="s">
        <v>47</v>
      </c>
      <c r="J2168" s="33" t="s">
        <v>48</v>
      </c>
      <c r="K2168" s="33" t="s">
        <v>591</v>
      </c>
      <c r="L2168" s="33" t="s">
        <v>39</v>
      </c>
      <c r="M2168" s="33" t="s">
        <v>608</v>
      </c>
      <c r="N2168" s="33">
        <v>1448.23999023438</v>
      </c>
      <c r="Q2168" s="33">
        <v>2172.3599853515602</v>
      </c>
      <c r="T2168" s="33">
        <v>724.11999511718795</v>
      </c>
    </row>
    <row r="2169" spans="1:27" x14ac:dyDescent="0.3">
      <c r="A2169" s="33" t="str">
        <f t="shared" si="66"/>
        <v>新生儿</v>
      </c>
      <c r="B2169" s="34" t="str">
        <f t="shared" si="67"/>
        <v/>
      </c>
      <c r="C2169" s="33" t="s">
        <v>33</v>
      </c>
      <c r="D2169" s="33" t="s">
        <v>556</v>
      </c>
      <c r="E2169" s="33" t="s">
        <v>416</v>
      </c>
      <c r="F2169" s="33" t="s">
        <v>417</v>
      </c>
      <c r="G2169" s="33" t="s">
        <v>422</v>
      </c>
      <c r="H2169" s="33" t="s">
        <v>1</v>
      </c>
      <c r="I2169" s="33" t="s">
        <v>45</v>
      </c>
      <c r="J2169" s="33" t="s">
        <v>620</v>
      </c>
      <c r="K2169" s="33" t="s">
        <v>58</v>
      </c>
      <c r="L2169" s="33" t="s">
        <v>39</v>
      </c>
      <c r="M2169" s="33" t="s">
        <v>608</v>
      </c>
      <c r="N2169" s="33">
        <v>384.40001010894798</v>
      </c>
      <c r="Q2169" s="33">
        <v>576.60001516342197</v>
      </c>
      <c r="T2169" s="33">
        <v>192.20000505447399</v>
      </c>
    </row>
    <row r="2170" spans="1:27" x14ac:dyDescent="0.3">
      <c r="A2170" s="33" t="str">
        <f t="shared" ref="A2170:A2192" si="68">IF(L2170="是","仪器设备",H2170)</f>
        <v>新生儿</v>
      </c>
      <c r="B2170" s="34" t="str">
        <f t="shared" ref="B2170:B2192" si="69">IF(K2170="CMA",K2170&amp;"_"&amp;M2170,K2170)</f>
        <v>MSMS</v>
      </c>
      <c r="C2170" s="33" t="s">
        <v>33</v>
      </c>
      <c r="D2170" s="33" t="s">
        <v>556</v>
      </c>
      <c r="E2170" s="33" t="s">
        <v>642</v>
      </c>
      <c r="F2170" s="33" t="s">
        <v>643</v>
      </c>
      <c r="G2170" s="33" t="s">
        <v>644</v>
      </c>
      <c r="H2170" s="33" t="s">
        <v>1</v>
      </c>
      <c r="I2170" s="33" t="s">
        <v>47</v>
      </c>
      <c r="J2170" s="33" t="s">
        <v>48</v>
      </c>
      <c r="K2170" s="33" t="s">
        <v>591</v>
      </c>
      <c r="L2170" s="33" t="s">
        <v>39</v>
      </c>
      <c r="M2170" s="33" t="s">
        <v>608</v>
      </c>
      <c r="N2170" s="33">
        <v>191.25999450683599</v>
      </c>
      <c r="Q2170" s="33">
        <v>286.88999176025402</v>
      </c>
      <c r="T2170" s="33">
        <v>95.629997253417997</v>
      </c>
    </row>
    <row r="2171" spans="1:27" x14ac:dyDescent="0.3">
      <c r="A2171" s="33" t="str">
        <f t="shared" si="68"/>
        <v>新生儿</v>
      </c>
      <c r="B2171" s="34" t="str">
        <f t="shared" si="69"/>
        <v/>
      </c>
      <c r="C2171" s="33" t="s">
        <v>33</v>
      </c>
      <c r="D2171" s="33" t="s">
        <v>556</v>
      </c>
      <c r="E2171" s="33" t="s">
        <v>642</v>
      </c>
      <c r="F2171" s="33" t="s">
        <v>643</v>
      </c>
      <c r="G2171" s="33" t="s">
        <v>644</v>
      </c>
      <c r="H2171" s="33" t="s">
        <v>1</v>
      </c>
      <c r="I2171" s="33" t="s">
        <v>45</v>
      </c>
      <c r="J2171" s="33" t="s">
        <v>620</v>
      </c>
      <c r="K2171" s="33" t="s">
        <v>58</v>
      </c>
      <c r="L2171" s="33" t="s">
        <v>39</v>
      </c>
      <c r="M2171" s="33" t="s">
        <v>608</v>
      </c>
      <c r="N2171" s="33">
        <v>38.979998826980598</v>
      </c>
      <c r="Q2171" s="33">
        <v>58.4699982404709</v>
      </c>
      <c r="T2171" s="33">
        <v>19.489999413490299</v>
      </c>
    </row>
    <row r="2172" spans="1:27" x14ac:dyDescent="0.3">
      <c r="A2172" s="33" t="str">
        <f t="shared" si="68"/>
        <v>新生儿</v>
      </c>
      <c r="B2172" s="34" t="str">
        <f t="shared" si="69"/>
        <v>MSMS</v>
      </c>
      <c r="C2172" s="33" t="s">
        <v>33</v>
      </c>
      <c r="D2172" s="33" t="s">
        <v>556</v>
      </c>
      <c r="E2172" s="33" t="s">
        <v>635</v>
      </c>
      <c r="F2172" s="33" t="s">
        <v>636</v>
      </c>
      <c r="G2172" s="33" t="s">
        <v>637</v>
      </c>
      <c r="H2172" s="33" t="s">
        <v>1</v>
      </c>
      <c r="I2172" s="33" t="s">
        <v>47</v>
      </c>
      <c r="J2172" s="33" t="s">
        <v>48</v>
      </c>
      <c r="K2172" s="33" t="s">
        <v>591</v>
      </c>
      <c r="L2172" s="33" t="s">
        <v>39</v>
      </c>
      <c r="M2172" s="33" t="s">
        <v>608</v>
      </c>
      <c r="N2172" s="33">
        <v>1150.81994628906</v>
      </c>
      <c r="Q2172" s="33">
        <v>1726.2299194335901</v>
      </c>
      <c r="T2172" s="33">
        <v>575.40997314453102</v>
      </c>
    </row>
    <row r="2173" spans="1:27" x14ac:dyDescent="0.3">
      <c r="A2173" s="33" t="str">
        <f t="shared" si="68"/>
        <v>新生儿</v>
      </c>
      <c r="B2173" s="34" t="str">
        <f t="shared" si="69"/>
        <v/>
      </c>
      <c r="C2173" s="33" t="s">
        <v>33</v>
      </c>
      <c r="D2173" s="33" t="s">
        <v>556</v>
      </c>
      <c r="E2173" s="33" t="s">
        <v>635</v>
      </c>
      <c r="F2173" s="33" t="s">
        <v>636</v>
      </c>
      <c r="G2173" s="33" t="s">
        <v>637</v>
      </c>
      <c r="H2173" s="33" t="s">
        <v>1</v>
      </c>
      <c r="I2173" s="33" t="s">
        <v>45</v>
      </c>
      <c r="J2173" s="33" t="s">
        <v>620</v>
      </c>
      <c r="K2173" s="33" t="s">
        <v>58</v>
      </c>
      <c r="L2173" s="33" t="s">
        <v>39</v>
      </c>
      <c r="M2173" s="33" t="s">
        <v>608</v>
      </c>
      <c r="N2173" s="33">
        <v>203.74000239372299</v>
      </c>
      <c r="Q2173" s="33">
        <v>305.61000359058397</v>
      </c>
      <c r="T2173" s="33">
        <v>101.870001196861</v>
      </c>
    </row>
    <row r="2174" spans="1:27" x14ac:dyDescent="0.3">
      <c r="A2174" s="33" t="str">
        <f t="shared" si="68"/>
        <v>新生儿</v>
      </c>
      <c r="B2174" s="34" t="str">
        <f t="shared" si="69"/>
        <v>MSMS</v>
      </c>
      <c r="C2174" s="33" t="s">
        <v>33</v>
      </c>
      <c r="D2174" s="33" t="s">
        <v>556</v>
      </c>
      <c r="E2174" s="33" t="s">
        <v>554</v>
      </c>
      <c r="F2174" s="33" t="s">
        <v>628</v>
      </c>
      <c r="G2174" s="33" t="s">
        <v>629</v>
      </c>
      <c r="H2174" s="33" t="s">
        <v>1</v>
      </c>
      <c r="I2174" s="33" t="s">
        <v>47</v>
      </c>
      <c r="J2174" s="33" t="s">
        <v>48</v>
      </c>
      <c r="K2174" s="33" t="s">
        <v>591</v>
      </c>
      <c r="L2174" s="33" t="s">
        <v>39</v>
      </c>
      <c r="M2174" s="33" t="s">
        <v>608</v>
      </c>
      <c r="N2174" s="33">
        <v>45.259998321533203</v>
      </c>
      <c r="Q2174" s="33">
        <v>67.889997482299805</v>
      </c>
      <c r="T2174" s="33">
        <v>22.629999160766602</v>
      </c>
    </row>
    <row r="2175" spans="1:27" x14ac:dyDescent="0.3">
      <c r="A2175" s="33" t="str">
        <f t="shared" si="68"/>
        <v>新生儿</v>
      </c>
      <c r="B2175" s="34" t="str">
        <f t="shared" si="69"/>
        <v/>
      </c>
      <c r="C2175" s="33" t="s">
        <v>33</v>
      </c>
      <c r="D2175" s="33" t="s">
        <v>556</v>
      </c>
      <c r="E2175" s="33" t="s">
        <v>554</v>
      </c>
      <c r="F2175" s="33" t="s">
        <v>628</v>
      </c>
      <c r="G2175" s="33" t="s">
        <v>629</v>
      </c>
      <c r="H2175" s="33" t="s">
        <v>1</v>
      </c>
      <c r="I2175" s="33" t="s">
        <v>45</v>
      </c>
      <c r="J2175" s="33" t="s">
        <v>620</v>
      </c>
      <c r="K2175" s="33" t="s">
        <v>58</v>
      </c>
      <c r="L2175" s="33" t="s">
        <v>39</v>
      </c>
      <c r="M2175" s="33" t="s">
        <v>608</v>
      </c>
      <c r="N2175" s="33">
        <v>9.2199995815753901</v>
      </c>
      <c r="Q2175" s="33">
        <v>13.829999372363099</v>
      </c>
      <c r="T2175" s="33">
        <v>4.6099997907877004</v>
      </c>
    </row>
    <row r="2176" spans="1:27" x14ac:dyDescent="0.3">
      <c r="A2176" s="33" t="str">
        <f t="shared" si="68"/>
        <v>服务类</v>
      </c>
      <c r="B2176" s="34" t="str">
        <f t="shared" si="69"/>
        <v>软件</v>
      </c>
      <c r="C2176" s="33" t="s">
        <v>33</v>
      </c>
      <c r="D2176" s="33" t="s">
        <v>556</v>
      </c>
      <c r="E2176" s="33" t="s">
        <v>554</v>
      </c>
      <c r="F2176" s="33" t="s">
        <v>628</v>
      </c>
      <c r="G2176" s="33" t="s">
        <v>629</v>
      </c>
      <c r="H2176" s="33" t="s">
        <v>54</v>
      </c>
      <c r="I2176" s="33" t="s">
        <v>55</v>
      </c>
      <c r="J2176" s="33" t="s">
        <v>57</v>
      </c>
      <c r="K2176" s="33" t="s">
        <v>719</v>
      </c>
      <c r="L2176" s="33" t="s">
        <v>39</v>
      </c>
      <c r="M2176" s="33" t="s">
        <v>608</v>
      </c>
      <c r="N2176" s="33">
        <v>8.3999996185302699</v>
      </c>
      <c r="Q2176" s="33">
        <v>12.599999427795399</v>
      </c>
      <c r="T2176" s="33">
        <v>4.1999998092651403</v>
      </c>
    </row>
    <row r="2177" spans="1:20" x14ac:dyDescent="0.3">
      <c r="A2177" s="33" t="str">
        <f t="shared" si="68"/>
        <v>新生儿</v>
      </c>
      <c r="B2177" s="34" t="str">
        <f t="shared" si="69"/>
        <v>MSMS</v>
      </c>
      <c r="C2177" s="33" t="s">
        <v>33</v>
      </c>
      <c r="D2177" s="33" t="s">
        <v>556</v>
      </c>
      <c r="E2177" s="33" t="s">
        <v>552</v>
      </c>
      <c r="F2177" s="33" t="s">
        <v>630</v>
      </c>
      <c r="G2177" s="33" t="s">
        <v>631</v>
      </c>
      <c r="H2177" s="33" t="s">
        <v>1</v>
      </c>
      <c r="I2177" s="33" t="s">
        <v>47</v>
      </c>
      <c r="J2177" s="33" t="s">
        <v>48</v>
      </c>
      <c r="K2177" s="33" t="s">
        <v>591</v>
      </c>
      <c r="L2177" s="33" t="s">
        <v>39</v>
      </c>
      <c r="M2177" s="33" t="s">
        <v>608</v>
      </c>
      <c r="N2177" s="33">
        <v>27.420000076293899</v>
      </c>
      <c r="Q2177" s="33">
        <v>41.130000114440897</v>
      </c>
      <c r="T2177" s="33">
        <v>13.710000038146999</v>
      </c>
    </row>
    <row r="2178" spans="1:20" x14ac:dyDescent="0.3">
      <c r="A2178" s="33" t="str">
        <f t="shared" si="68"/>
        <v>新生儿</v>
      </c>
      <c r="B2178" s="34" t="str">
        <f t="shared" si="69"/>
        <v/>
      </c>
      <c r="C2178" s="33" t="s">
        <v>33</v>
      </c>
      <c r="D2178" s="33" t="s">
        <v>556</v>
      </c>
      <c r="E2178" s="33" t="s">
        <v>552</v>
      </c>
      <c r="F2178" s="33" t="s">
        <v>630</v>
      </c>
      <c r="G2178" s="33" t="s">
        <v>631</v>
      </c>
      <c r="H2178" s="33" t="s">
        <v>1</v>
      </c>
      <c r="I2178" s="33" t="s">
        <v>45</v>
      </c>
      <c r="J2178" s="33" t="s">
        <v>620</v>
      </c>
      <c r="K2178" s="33" t="s">
        <v>58</v>
      </c>
      <c r="L2178" s="33" t="s">
        <v>39</v>
      </c>
      <c r="M2178" s="33" t="s">
        <v>608</v>
      </c>
      <c r="N2178" s="33">
        <v>5.6000000834465</v>
      </c>
      <c r="Q2178" s="33">
        <v>8.4000001251697505</v>
      </c>
      <c r="T2178" s="33">
        <v>2.80000004172325</v>
      </c>
    </row>
    <row r="2179" spans="1:20" x14ac:dyDescent="0.3">
      <c r="A2179" s="33" t="str">
        <f t="shared" si="68"/>
        <v>新生儿</v>
      </c>
      <c r="B2179" s="34" t="str">
        <f t="shared" si="69"/>
        <v>MSMS</v>
      </c>
      <c r="C2179" s="33" t="s">
        <v>33</v>
      </c>
      <c r="D2179" s="33" t="s">
        <v>556</v>
      </c>
      <c r="E2179" s="33" t="s">
        <v>35</v>
      </c>
      <c r="F2179" s="33" t="s">
        <v>35</v>
      </c>
      <c r="G2179" s="33" t="s">
        <v>121</v>
      </c>
      <c r="H2179" s="33" t="s">
        <v>1</v>
      </c>
      <c r="I2179" s="33" t="s">
        <v>47</v>
      </c>
      <c r="J2179" s="33" t="s">
        <v>48</v>
      </c>
      <c r="K2179" s="33" t="s">
        <v>591</v>
      </c>
      <c r="L2179" s="33" t="s">
        <v>39</v>
      </c>
      <c r="M2179" s="33" t="s">
        <v>608</v>
      </c>
      <c r="N2179" s="33">
        <v>139.82000732421901</v>
      </c>
      <c r="Q2179" s="33">
        <v>209.73001098632801</v>
      </c>
      <c r="T2179" s="33">
        <v>69.910003662109403</v>
      </c>
    </row>
    <row r="2180" spans="1:20" x14ac:dyDescent="0.3">
      <c r="A2180" s="33" t="str">
        <f t="shared" si="68"/>
        <v>新生儿</v>
      </c>
      <c r="B2180" s="34" t="str">
        <f t="shared" si="69"/>
        <v/>
      </c>
      <c r="C2180" s="33" t="s">
        <v>33</v>
      </c>
      <c r="D2180" s="33" t="s">
        <v>556</v>
      </c>
      <c r="E2180" s="33" t="s">
        <v>35</v>
      </c>
      <c r="F2180" s="33" t="s">
        <v>35</v>
      </c>
      <c r="G2180" s="33" t="s">
        <v>121</v>
      </c>
      <c r="H2180" s="33" t="s">
        <v>1</v>
      </c>
      <c r="I2180" s="33" t="s">
        <v>45</v>
      </c>
      <c r="J2180" s="33" t="s">
        <v>620</v>
      </c>
      <c r="K2180" s="33" t="s">
        <v>58</v>
      </c>
      <c r="L2180" s="33" t="s">
        <v>39</v>
      </c>
      <c r="M2180" s="33" t="s">
        <v>608</v>
      </c>
      <c r="N2180" s="33">
        <v>24.760000914335301</v>
      </c>
      <c r="Q2180" s="33">
        <v>37.140001371502898</v>
      </c>
      <c r="T2180" s="33">
        <v>12.380000457167601</v>
      </c>
    </row>
    <row r="2181" spans="1:20" x14ac:dyDescent="0.3">
      <c r="A2181" s="33" t="str">
        <f t="shared" si="68"/>
        <v>新生儿</v>
      </c>
      <c r="B2181" s="34" t="str">
        <f t="shared" si="69"/>
        <v/>
      </c>
      <c r="C2181" s="33" t="s">
        <v>33</v>
      </c>
      <c r="D2181" s="33" t="s">
        <v>556</v>
      </c>
      <c r="E2181" s="33" t="s">
        <v>544</v>
      </c>
      <c r="F2181" s="33" t="s">
        <v>545</v>
      </c>
      <c r="G2181" s="33" t="s">
        <v>255</v>
      </c>
      <c r="H2181" s="33" t="s">
        <v>1</v>
      </c>
      <c r="I2181" s="33" t="s">
        <v>60</v>
      </c>
      <c r="J2181" s="33" t="s">
        <v>191</v>
      </c>
      <c r="K2181" s="33" t="s">
        <v>58</v>
      </c>
      <c r="L2181" s="33" t="s">
        <v>39</v>
      </c>
      <c r="M2181" s="33" t="s">
        <v>608</v>
      </c>
      <c r="P2181" s="33">
        <v>0.63999998569488503</v>
      </c>
      <c r="S2181" s="33">
        <v>0.63999998569488503</v>
      </c>
    </row>
    <row r="2182" spans="1:20" x14ac:dyDescent="0.3">
      <c r="A2182" s="33" t="str">
        <f t="shared" si="68"/>
        <v>新生儿</v>
      </c>
      <c r="B2182" s="34" t="str">
        <f t="shared" si="69"/>
        <v>MSMS</v>
      </c>
      <c r="C2182" s="33" t="s">
        <v>33</v>
      </c>
      <c r="D2182" s="33" t="s">
        <v>556</v>
      </c>
      <c r="E2182" s="33" t="s">
        <v>544</v>
      </c>
      <c r="F2182" s="33" t="s">
        <v>545</v>
      </c>
      <c r="G2182" s="33" t="s">
        <v>255</v>
      </c>
      <c r="H2182" s="33" t="s">
        <v>1</v>
      </c>
      <c r="I2182" s="33" t="s">
        <v>47</v>
      </c>
      <c r="J2182" s="33" t="s">
        <v>48</v>
      </c>
      <c r="K2182" s="33" t="s">
        <v>591</v>
      </c>
      <c r="L2182" s="33" t="s">
        <v>39</v>
      </c>
      <c r="M2182" s="33" t="s">
        <v>608</v>
      </c>
      <c r="N2182" s="33">
        <v>272.05999755859398</v>
      </c>
      <c r="Q2182" s="33">
        <v>408.08999633789102</v>
      </c>
      <c r="T2182" s="33">
        <v>136.02999877929699</v>
      </c>
    </row>
    <row r="2183" spans="1:20" x14ac:dyDescent="0.3">
      <c r="A2183" s="33" t="str">
        <f t="shared" si="68"/>
        <v>新生儿</v>
      </c>
      <c r="B2183" s="34" t="str">
        <f t="shared" si="69"/>
        <v/>
      </c>
      <c r="C2183" s="33" t="s">
        <v>33</v>
      </c>
      <c r="D2183" s="33" t="s">
        <v>556</v>
      </c>
      <c r="E2183" s="33" t="s">
        <v>544</v>
      </c>
      <c r="F2183" s="33" t="s">
        <v>545</v>
      </c>
      <c r="G2183" s="33" t="s">
        <v>255</v>
      </c>
      <c r="H2183" s="33" t="s">
        <v>1</v>
      </c>
      <c r="I2183" s="33" t="s">
        <v>45</v>
      </c>
      <c r="J2183" s="33" t="s">
        <v>620</v>
      </c>
      <c r="K2183" s="33" t="s">
        <v>58</v>
      </c>
      <c r="L2183" s="33" t="s">
        <v>39</v>
      </c>
      <c r="M2183" s="33" t="s">
        <v>608</v>
      </c>
      <c r="N2183" s="33">
        <v>66.580001831054702</v>
      </c>
      <c r="Q2183" s="33">
        <v>99.870002746582003</v>
      </c>
      <c r="T2183" s="33">
        <v>33.290000915527301</v>
      </c>
    </row>
    <row r="2184" spans="1:20" x14ac:dyDescent="0.3">
      <c r="A2184" s="33" t="str">
        <f t="shared" si="68"/>
        <v>新生儿</v>
      </c>
      <c r="B2184" s="34" t="str">
        <f t="shared" si="69"/>
        <v>MSMS</v>
      </c>
      <c r="C2184" s="33" t="s">
        <v>33</v>
      </c>
      <c r="D2184" s="33" t="s">
        <v>556</v>
      </c>
      <c r="E2184" s="33" t="s">
        <v>528</v>
      </c>
      <c r="F2184" s="33" t="s">
        <v>529</v>
      </c>
      <c r="G2184" s="33" t="s">
        <v>645</v>
      </c>
      <c r="H2184" s="33" t="s">
        <v>1</v>
      </c>
      <c r="I2184" s="33" t="s">
        <v>47</v>
      </c>
      <c r="J2184" s="33" t="s">
        <v>48</v>
      </c>
      <c r="K2184" s="33" t="s">
        <v>591</v>
      </c>
      <c r="L2184" s="33" t="s">
        <v>39</v>
      </c>
      <c r="M2184" s="33" t="s">
        <v>608</v>
      </c>
      <c r="N2184" s="33">
        <v>191.25999450683599</v>
      </c>
      <c r="Q2184" s="33">
        <v>286.88999176025402</v>
      </c>
      <c r="T2184" s="33">
        <v>95.629997253417997</v>
      </c>
    </row>
    <row r="2185" spans="1:20" x14ac:dyDescent="0.3">
      <c r="A2185" s="33" t="str">
        <f t="shared" si="68"/>
        <v>新生儿</v>
      </c>
      <c r="B2185" s="34" t="str">
        <f t="shared" si="69"/>
        <v/>
      </c>
      <c r="C2185" s="33" t="s">
        <v>33</v>
      </c>
      <c r="D2185" s="33" t="s">
        <v>556</v>
      </c>
      <c r="E2185" s="33" t="s">
        <v>528</v>
      </c>
      <c r="F2185" s="33" t="s">
        <v>529</v>
      </c>
      <c r="G2185" s="33" t="s">
        <v>645</v>
      </c>
      <c r="H2185" s="33" t="s">
        <v>1</v>
      </c>
      <c r="I2185" s="33" t="s">
        <v>45</v>
      </c>
      <c r="J2185" s="33" t="s">
        <v>620</v>
      </c>
      <c r="K2185" s="33" t="s">
        <v>58</v>
      </c>
      <c r="L2185" s="33" t="s">
        <v>39</v>
      </c>
      <c r="M2185" s="33" t="s">
        <v>608</v>
      </c>
      <c r="N2185" s="33">
        <v>38.979998826980598</v>
      </c>
      <c r="Q2185" s="33">
        <v>58.4699982404709</v>
      </c>
      <c r="T2185" s="33">
        <v>19.489999413490299</v>
      </c>
    </row>
    <row r="2186" spans="1:20" x14ac:dyDescent="0.3">
      <c r="A2186" s="33" t="str">
        <f t="shared" si="68"/>
        <v>新生儿</v>
      </c>
      <c r="B2186" s="34" t="str">
        <f t="shared" si="69"/>
        <v>MSMS</v>
      </c>
      <c r="C2186" s="33" t="s">
        <v>33</v>
      </c>
      <c r="D2186" s="33" t="s">
        <v>556</v>
      </c>
      <c r="E2186" s="33" t="s">
        <v>418</v>
      </c>
      <c r="F2186" s="33" t="s">
        <v>419</v>
      </c>
      <c r="G2186" s="33" t="s">
        <v>646</v>
      </c>
      <c r="H2186" s="33" t="s">
        <v>1</v>
      </c>
      <c r="I2186" s="33" t="s">
        <v>47</v>
      </c>
      <c r="J2186" s="33" t="s">
        <v>48</v>
      </c>
      <c r="K2186" s="33" t="s">
        <v>591</v>
      </c>
      <c r="L2186" s="33" t="s">
        <v>39</v>
      </c>
      <c r="M2186" s="33" t="s">
        <v>608</v>
      </c>
      <c r="N2186" s="33">
        <v>191.25999450683599</v>
      </c>
      <c r="Q2186" s="33">
        <v>286.88999176025402</v>
      </c>
      <c r="T2186" s="33">
        <v>95.629997253417997</v>
      </c>
    </row>
    <row r="2187" spans="1:20" x14ac:dyDescent="0.3">
      <c r="A2187" s="33" t="str">
        <f t="shared" si="68"/>
        <v>新生儿</v>
      </c>
      <c r="B2187" s="34" t="str">
        <f t="shared" si="69"/>
        <v/>
      </c>
      <c r="C2187" s="33" t="s">
        <v>33</v>
      </c>
      <c r="D2187" s="33" t="s">
        <v>556</v>
      </c>
      <c r="E2187" s="33" t="s">
        <v>418</v>
      </c>
      <c r="F2187" s="33" t="s">
        <v>419</v>
      </c>
      <c r="G2187" s="33" t="s">
        <v>646</v>
      </c>
      <c r="H2187" s="33" t="s">
        <v>1</v>
      </c>
      <c r="I2187" s="33" t="s">
        <v>45</v>
      </c>
      <c r="J2187" s="33" t="s">
        <v>620</v>
      </c>
      <c r="K2187" s="33" t="s">
        <v>58</v>
      </c>
      <c r="L2187" s="33" t="s">
        <v>39</v>
      </c>
      <c r="M2187" s="33" t="s">
        <v>608</v>
      </c>
      <c r="N2187" s="33">
        <v>38.979998826980598</v>
      </c>
      <c r="Q2187" s="33">
        <v>58.4699982404709</v>
      </c>
      <c r="T2187" s="33">
        <v>19.489999413490299</v>
      </c>
    </row>
    <row r="2188" spans="1:20" x14ac:dyDescent="0.3">
      <c r="A2188" s="33" t="str">
        <f t="shared" si="68"/>
        <v>新生儿</v>
      </c>
      <c r="B2188" s="34" t="str">
        <f t="shared" si="69"/>
        <v>MSMS</v>
      </c>
      <c r="C2188" s="33" t="s">
        <v>33</v>
      </c>
      <c r="D2188" s="33" t="s">
        <v>556</v>
      </c>
      <c r="E2188" s="33" t="s">
        <v>546</v>
      </c>
      <c r="F2188" s="33" t="s">
        <v>547</v>
      </c>
      <c r="G2188" s="33" t="s">
        <v>651</v>
      </c>
      <c r="H2188" s="33" t="s">
        <v>1</v>
      </c>
      <c r="I2188" s="33" t="s">
        <v>47</v>
      </c>
      <c r="J2188" s="33" t="s">
        <v>48</v>
      </c>
      <c r="K2188" s="33" t="s">
        <v>591</v>
      </c>
      <c r="L2188" s="33" t="s">
        <v>39</v>
      </c>
      <c r="M2188" s="33" t="s">
        <v>608</v>
      </c>
      <c r="N2188" s="33">
        <v>138.83999633789099</v>
      </c>
      <c r="Q2188" s="33">
        <v>208.25999450683599</v>
      </c>
      <c r="T2188" s="33">
        <v>69.419998168945298</v>
      </c>
    </row>
    <row r="2189" spans="1:20" x14ac:dyDescent="0.3">
      <c r="A2189" s="33" t="str">
        <f t="shared" si="68"/>
        <v>新生儿</v>
      </c>
      <c r="B2189" s="34" t="str">
        <f t="shared" si="69"/>
        <v/>
      </c>
      <c r="C2189" s="33" t="s">
        <v>33</v>
      </c>
      <c r="D2189" s="33" t="s">
        <v>556</v>
      </c>
      <c r="E2189" s="33" t="s">
        <v>546</v>
      </c>
      <c r="F2189" s="33" t="s">
        <v>547</v>
      </c>
      <c r="G2189" s="33" t="s">
        <v>651</v>
      </c>
      <c r="H2189" s="33" t="s">
        <v>1</v>
      </c>
      <c r="I2189" s="33" t="s">
        <v>45</v>
      </c>
      <c r="J2189" s="33" t="s">
        <v>620</v>
      </c>
      <c r="K2189" s="33" t="s">
        <v>58</v>
      </c>
      <c r="L2189" s="33" t="s">
        <v>39</v>
      </c>
      <c r="M2189" s="33" t="s">
        <v>608</v>
      </c>
      <c r="N2189" s="33">
        <v>33.959999084472699</v>
      </c>
      <c r="Q2189" s="33">
        <v>50.939998626708999</v>
      </c>
      <c r="T2189" s="33">
        <v>16.9799995422363</v>
      </c>
    </row>
    <row r="2190" spans="1:20" x14ac:dyDescent="0.3">
      <c r="A2190" s="33" t="str">
        <f t="shared" si="68"/>
        <v>新生儿</v>
      </c>
      <c r="B2190" s="34" t="str">
        <f t="shared" si="69"/>
        <v>MSMS</v>
      </c>
      <c r="C2190" s="33" t="s">
        <v>33</v>
      </c>
      <c r="D2190" s="33" t="s">
        <v>556</v>
      </c>
      <c r="E2190" s="33" t="s">
        <v>548</v>
      </c>
      <c r="F2190" s="33" t="s">
        <v>549</v>
      </c>
      <c r="G2190" s="33" t="s">
        <v>652</v>
      </c>
      <c r="H2190" s="33" t="s">
        <v>1</v>
      </c>
      <c r="I2190" s="33" t="s">
        <v>47</v>
      </c>
      <c r="J2190" s="33" t="s">
        <v>48</v>
      </c>
      <c r="K2190" s="33" t="s">
        <v>591</v>
      </c>
      <c r="L2190" s="33" t="s">
        <v>39</v>
      </c>
      <c r="M2190" s="33" t="s">
        <v>608</v>
      </c>
      <c r="N2190" s="33">
        <v>552.44000244140602</v>
      </c>
      <c r="Q2190" s="33">
        <v>828.66000366210903</v>
      </c>
      <c r="T2190" s="33">
        <v>276.22000122070301</v>
      </c>
    </row>
    <row r="2191" spans="1:20" x14ac:dyDescent="0.3">
      <c r="A2191" s="33" t="str">
        <f t="shared" si="68"/>
        <v>新生儿</v>
      </c>
      <c r="B2191" s="34" t="str">
        <f t="shared" si="69"/>
        <v/>
      </c>
      <c r="C2191" s="33" t="s">
        <v>33</v>
      </c>
      <c r="D2191" s="33" t="s">
        <v>556</v>
      </c>
      <c r="E2191" s="33" t="s">
        <v>548</v>
      </c>
      <c r="F2191" s="33" t="s">
        <v>549</v>
      </c>
      <c r="G2191" s="33" t="s">
        <v>652</v>
      </c>
      <c r="H2191" s="33" t="s">
        <v>1</v>
      </c>
      <c r="I2191" s="33" t="s">
        <v>45</v>
      </c>
      <c r="J2191" s="33" t="s">
        <v>620</v>
      </c>
      <c r="K2191" s="33" t="s">
        <v>58</v>
      </c>
      <c r="L2191" s="33" t="s">
        <v>39</v>
      </c>
      <c r="M2191" s="33" t="s">
        <v>608</v>
      </c>
      <c r="N2191" s="33">
        <v>135.16000366210901</v>
      </c>
      <c r="Q2191" s="33">
        <v>202.74000549316401</v>
      </c>
      <c r="T2191" s="33">
        <v>67.580001831054702</v>
      </c>
    </row>
    <row r="2192" spans="1:20" x14ac:dyDescent="0.3">
      <c r="A2192" s="33" t="str">
        <f t="shared" si="68"/>
        <v>新生儿</v>
      </c>
      <c r="B2192" s="34" t="str">
        <f t="shared" si="69"/>
        <v>MSMS</v>
      </c>
      <c r="C2192" s="33" t="s">
        <v>33</v>
      </c>
      <c r="D2192" s="33" t="s">
        <v>556</v>
      </c>
      <c r="E2192" s="33" t="s">
        <v>544</v>
      </c>
      <c r="F2192" s="33" t="s">
        <v>545</v>
      </c>
      <c r="G2192" s="33" t="s">
        <v>653</v>
      </c>
      <c r="H2192" s="33" t="s">
        <v>1</v>
      </c>
      <c r="I2192" s="33" t="s">
        <v>47</v>
      </c>
      <c r="J2192" s="33" t="s">
        <v>48</v>
      </c>
      <c r="K2192" s="33" t="s">
        <v>591</v>
      </c>
      <c r="L2192" s="33" t="s">
        <v>39</v>
      </c>
      <c r="M2192" s="33" t="s">
        <v>608</v>
      </c>
      <c r="N2192" s="33">
        <v>144.03999328613301</v>
      </c>
      <c r="Q2192" s="33">
        <v>216.05998992919899</v>
      </c>
      <c r="T2192" s="33">
        <v>72.019996643066406</v>
      </c>
    </row>
    <row r="2193" spans="1:20" x14ac:dyDescent="0.3">
      <c r="A2193" s="33" t="str">
        <f t="shared" ref="A2193:A2195" si="70">IF(L2193="是","仪器设备",H2193)</f>
        <v>新生儿</v>
      </c>
      <c r="B2193" s="34" t="str">
        <f t="shared" ref="B2193:B2195" si="71">IF(K2193="CMA",K2193&amp;"_"&amp;M2193,K2193)</f>
        <v/>
      </c>
      <c r="C2193" s="33" t="s">
        <v>33</v>
      </c>
      <c r="D2193" s="33" t="s">
        <v>556</v>
      </c>
      <c r="E2193" s="33" t="s">
        <v>544</v>
      </c>
      <c r="F2193" s="33" t="s">
        <v>545</v>
      </c>
      <c r="G2193" s="33" t="s">
        <v>653</v>
      </c>
      <c r="H2193" s="33" t="s">
        <v>1</v>
      </c>
      <c r="I2193" s="33" t="s">
        <v>45</v>
      </c>
      <c r="J2193" s="33" t="s">
        <v>620</v>
      </c>
      <c r="K2193" s="33" t="s">
        <v>58</v>
      </c>
      <c r="L2193" s="33" t="s">
        <v>39</v>
      </c>
      <c r="M2193" s="33" t="s">
        <v>608</v>
      </c>
      <c r="N2193" s="33">
        <v>35.240001678466797</v>
      </c>
      <c r="Q2193" s="33">
        <v>52.860002517700202</v>
      </c>
      <c r="T2193" s="33">
        <v>17.620000839233398</v>
      </c>
    </row>
    <row r="2194" spans="1:20" x14ac:dyDescent="0.3">
      <c r="A2194" s="33" t="str">
        <f t="shared" si="70"/>
        <v>新生儿</v>
      </c>
      <c r="B2194" s="34" t="str">
        <f t="shared" si="71"/>
        <v>MSMS</v>
      </c>
      <c r="C2194" s="33" t="s">
        <v>33</v>
      </c>
      <c r="D2194" s="33" t="s">
        <v>556</v>
      </c>
      <c r="E2194" s="33" t="s">
        <v>533</v>
      </c>
      <c r="F2194" s="33" t="s">
        <v>533</v>
      </c>
      <c r="G2194" s="33" t="s">
        <v>718</v>
      </c>
      <c r="H2194" s="33" t="s">
        <v>1</v>
      </c>
      <c r="I2194" s="33" t="s">
        <v>47</v>
      </c>
      <c r="J2194" s="33" t="s">
        <v>48</v>
      </c>
      <c r="K2194" s="33" t="s">
        <v>591</v>
      </c>
      <c r="L2194" s="33" t="s">
        <v>39</v>
      </c>
      <c r="M2194" s="33" t="s">
        <v>608</v>
      </c>
      <c r="N2194" s="33">
        <v>228.25999450683599</v>
      </c>
      <c r="Q2194" s="33">
        <v>342.38999176025402</v>
      </c>
      <c r="T2194" s="33">
        <v>114.129997253418</v>
      </c>
    </row>
    <row r="2195" spans="1:20" x14ac:dyDescent="0.3">
      <c r="A2195" s="33" t="str">
        <f t="shared" si="70"/>
        <v>新生儿</v>
      </c>
      <c r="B2195" s="34" t="str">
        <f t="shared" si="71"/>
        <v/>
      </c>
      <c r="C2195" s="33" t="s">
        <v>33</v>
      </c>
      <c r="D2195" s="33" t="s">
        <v>556</v>
      </c>
      <c r="E2195" s="33" t="s">
        <v>533</v>
      </c>
      <c r="F2195" s="33" t="s">
        <v>533</v>
      </c>
      <c r="G2195" s="33" t="s">
        <v>718</v>
      </c>
      <c r="H2195" s="33" t="s">
        <v>1</v>
      </c>
      <c r="I2195" s="33" t="s">
        <v>45</v>
      </c>
      <c r="J2195" s="33" t="s">
        <v>620</v>
      </c>
      <c r="K2195" s="33" t="s">
        <v>58</v>
      </c>
      <c r="L2195" s="33" t="s">
        <v>39</v>
      </c>
      <c r="M2195" s="33" t="s">
        <v>608</v>
      </c>
      <c r="N2195" s="33">
        <v>60.580001235008197</v>
      </c>
      <c r="Q2195" s="33">
        <v>90.870001852512402</v>
      </c>
      <c r="T2195" s="33">
        <v>30.290000617504099</v>
      </c>
    </row>
    <row r="2196" spans="1:20" x14ac:dyDescent="0.3">
      <c r="A2196" s="33" t="str">
        <f t="shared" ref="A2196:A2212" si="72">IF(L2196="是","仪器设备",H2196)</f>
        <v>产前</v>
      </c>
      <c r="B2196" s="34" t="str">
        <f t="shared" ref="B2196:B2212" si="73">IF(K2196="CMA",K2196&amp;"_"&amp;M2196,K2196)</f>
        <v>CMA_产品类</v>
      </c>
      <c r="C2196" s="33" t="s">
        <v>33</v>
      </c>
      <c r="D2196" s="33" t="s">
        <v>556</v>
      </c>
      <c r="E2196" s="33" t="s">
        <v>43</v>
      </c>
      <c r="F2196" s="33" t="s">
        <v>44</v>
      </c>
      <c r="G2196" s="33" t="s">
        <v>53</v>
      </c>
      <c r="H2196" s="33" t="s">
        <v>0</v>
      </c>
      <c r="I2196" s="33" t="s">
        <v>37</v>
      </c>
      <c r="J2196" s="33" t="s">
        <v>38</v>
      </c>
      <c r="K2196" s="33" t="s">
        <v>38</v>
      </c>
      <c r="L2196" s="33" t="s">
        <v>39</v>
      </c>
      <c r="M2196" s="33" t="s">
        <v>608</v>
      </c>
      <c r="P2196" s="33">
        <v>-501.59998703002901</v>
      </c>
      <c r="S2196" s="33">
        <v>-501.59998703002901</v>
      </c>
    </row>
    <row r="2197" spans="1:20" x14ac:dyDescent="0.3">
      <c r="A2197" s="33" t="str">
        <f t="shared" si="72"/>
        <v>新生儿</v>
      </c>
      <c r="B2197" s="34" t="str">
        <f t="shared" si="73"/>
        <v>MSMS</v>
      </c>
      <c r="C2197" s="33" t="s">
        <v>33</v>
      </c>
      <c r="D2197" s="33" t="s">
        <v>556</v>
      </c>
      <c r="E2197" s="33" t="s">
        <v>43</v>
      </c>
      <c r="F2197" s="33" t="s">
        <v>44</v>
      </c>
      <c r="G2197" s="33" t="s">
        <v>53</v>
      </c>
      <c r="H2197" s="33" t="s">
        <v>1</v>
      </c>
      <c r="I2197" s="33" t="s">
        <v>47</v>
      </c>
      <c r="J2197" s="33" t="s">
        <v>48</v>
      </c>
      <c r="K2197" s="33" t="s">
        <v>591</v>
      </c>
      <c r="L2197" s="33" t="s">
        <v>39</v>
      </c>
      <c r="M2197" s="33" t="s">
        <v>608</v>
      </c>
      <c r="N2197" s="33">
        <v>1252.35998535156</v>
      </c>
      <c r="Q2197" s="33">
        <v>1878.5399780273401</v>
      </c>
      <c r="T2197" s="33">
        <v>626.17999267578102</v>
      </c>
    </row>
    <row r="2198" spans="1:20" x14ac:dyDescent="0.3">
      <c r="A2198" s="33" t="str">
        <f t="shared" si="72"/>
        <v>新生儿</v>
      </c>
      <c r="B2198" s="34" t="str">
        <f t="shared" si="73"/>
        <v/>
      </c>
      <c r="C2198" s="33" t="s">
        <v>33</v>
      </c>
      <c r="D2198" s="33" t="s">
        <v>556</v>
      </c>
      <c r="E2198" s="33" t="s">
        <v>43</v>
      </c>
      <c r="F2198" s="33" t="s">
        <v>44</v>
      </c>
      <c r="G2198" s="33" t="s">
        <v>53</v>
      </c>
      <c r="H2198" s="33" t="s">
        <v>1</v>
      </c>
      <c r="I2198" s="33" t="s">
        <v>45</v>
      </c>
      <c r="J2198" s="33" t="s">
        <v>620</v>
      </c>
      <c r="K2198" s="33" t="s">
        <v>58</v>
      </c>
      <c r="L2198" s="33" t="s">
        <v>39</v>
      </c>
      <c r="M2198" s="33" t="s">
        <v>608</v>
      </c>
      <c r="N2198" s="33">
        <v>221.719994544983</v>
      </c>
      <c r="Q2198" s="33">
        <v>332.57999181747402</v>
      </c>
      <c r="T2198" s="33">
        <v>110.859997272491</v>
      </c>
    </row>
    <row r="2199" spans="1:20" x14ac:dyDescent="0.3">
      <c r="A2199" s="33" t="str">
        <f t="shared" si="72"/>
        <v>服务类</v>
      </c>
      <c r="B2199" s="34" t="str">
        <f t="shared" si="73"/>
        <v>软件</v>
      </c>
      <c r="C2199" s="33" t="s">
        <v>33</v>
      </c>
      <c r="D2199" s="33" t="s">
        <v>556</v>
      </c>
      <c r="E2199" s="33" t="s">
        <v>43</v>
      </c>
      <c r="F2199" s="33" t="s">
        <v>44</v>
      </c>
      <c r="G2199" s="33" t="s">
        <v>53</v>
      </c>
      <c r="H2199" s="33" t="s">
        <v>54</v>
      </c>
      <c r="I2199" s="33" t="s">
        <v>55</v>
      </c>
      <c r="J2199" s="33" t="s">
        <v>56</v>
      </c>
      <c r="K2199" s="33" t="s">
        <v>719</v>
      </c>
      <c r="L2199" s="33" t="s">
        <v>39</v>
      </c>
      <c r="M2199" s="33" t="s">
        <v>54</v>
      </c>
      <c r="P2199" s="33">
        <v>100</v>
      </c>
      <c r="S2199" s="33">
        <v>100</v>
      </c>
    </row>
    <row r="2200" spans="1:20" x14ac:dyDescent="0.3">
      <c r="A2200" s="33" t="str">
        <f t="shared" si="72"/>
        <v>服务类</v>
      </c>
      <c r="B2200" s="34" t="str">
        <f t="shared" si="73"/>
        <v>软件</v>
      </c>
      <c r="C2200" s="33" t="s">
        <v>33</v>
      </c>
      <c r="D2200" s="33" t="s">
        <v>556</v>
      </c>
      <c r="E2200" s="33" t="s">
        <v>43</v>
      </c>
      <c r="F2200" s="33" t="s">
        <v>44</v>
      </c>
      <c r="G2200" s="33" t="s">
        <v>53</v>
      </c>
      <c r="H2200" s="33" t="s">
        <v>54</v>
      </c>
      <c r="I2200" s="33" t="s">
        <v>55</v>
      </c>
      <c r="J2200" s="33" t="s">
        <v>57</v>
      </c>
      <c r="K2200" s="33" t="s">
        <v>719</v>
      </c>
      <c r="L2200" s="33" t="s">
        <v>39</v>
      </c>
      <c r="M2200" s="33" t="s">
        <v>54</v>
      </c>
      <c r="P2200" s="33">
        <v>100</v>
      </c>
      <c r="S2200" s="33">
        <v>100</v>
      </c>
    </row>
    <row r="2201" spans="1:20" x14ac:dyDescent="0.3">
      <c r="A2201" s="33" t="str">
        <f t="shared" si="72"/>
        <v>新生儿</v>
      </c>
      <c r="B2201" s="34" t="str">
        <f t="shared" si="73"/>
        <v>MSMS</v>
      </c>
      <c r="C2201" s="33" t="s">
        <v>33</v>
      </c>
      <c r="D2201" s="33" t="s">
        <v>556</v>
      </c>
      <c r="E2201" s="33" t="s">
        <v>519</v>
      </c>
      <c r="F2201" s="33" t="s">
        <v>523</v>
      </c>
      <c r="G2201" s="33" t="s">
        <v>647</v>
      </c>
      <c r="H2201" s="33" t="s">
        <v>1</v>
      </c>
      <c r="I2201" s="33" t="s">
        <v>47</v>
      </c>
      <c r="J2201" s="33" t="s">
        <v>48</v>
      </c>
      <c r="K2201" s="33" t="s">
        <v>591</v>
      </c>
      <c r="L2201" s="33" t="s">
        <v>39</v>
      </c>
      <c r="M2201" s="33" t="s">
        <v>608</v>
      </c>
      <c r="N2201" s="33">
        <v>191.25999450683599</v>
      </c>
      <c r="Q2201" s="33">
        <v>286.88999176025402</v>
      </c>
      <c r="T2201" s="33">
        <v>95.629997253417997</v>
      </c>
    </row>
    <row r="2202" spans="1:20" x14ac:dyDescent="0.3">
      <c r="A2202" s="33" t="str">
        <f t="shared" si="72"/>
        <v>新生儿</v>
      </c>
      <c r="B2202" s="34" t="str">
        <f t="shared" si="73"/>
        <v/>
      </c>
      <c r="C2202" s="33" t="s">
        <v>33</v>
      </c>
      <c r="D2202" s="33" t="s">
        <v>556</v>
      </c>
      <c r="E2202" s="33" t="s">
        <v>519</v>
      </c>
      <c r="F2202" s="33" t="s">
        <v>523</v>
      </c>
      <c r="G2202" s="33" t="s">
        <v>647</v>
      </c>
      <c r="H2202" s="33" t="s">
        <v>1</v>
      </c>
      <c r="I2202" s="33" t="s">
        <v>45</v>
      </c>
      <c r="J2202" s="33" t="s">
        <v>620</v>
      </c>
      <c r="K2202" s="33" t="s">
        <v>58</v>
      </c>
      <c r="L2202" s="33" t="s">
        <v>39</v>
      </c>
      <c r="M2202" s="33" t="s">
        <v>608</v>
      </c>
      <c r="N2202" s="33">
        <v>38.979998826980598</v>
      </c>
      <c r="Q2202" s="33">
        <v>58.4699982404709</v>
      </c>
      <c r="T2202" s="33">
        <v>19.489999413490299</v>
      </c>
    </row>
    <row r="2203" spans="1:20" x14ac:dyDescent="0.3">
      <c r="A2203" s="33" t="str">
        <f t="shared" si="72"/>
        <v>新生儿</v>
      </c>
      <c r="B2203" s="34" t="str">
        <f t="shared" si="73"/>
        <v>MSMS</v>
      </c>
      <c r="C2203" s="33" t="s">
        <v>33</v>
      </c>
      <c r="D2203" s="33" t="s">
        <v>556</v>
      </c>
      <c r="E2203" s="33" t="s">
        <v>519</v>
      </c>
      <c r="F2203" s="33" t="s">
        <v>520</v>
      </c>
      <c r="G2203" s="33" t="s">
        <v>648</v>
      </c>
      <c r="H2203" s="33" t="s">
        <v>1</v>
      </c>
      <c r="I2203" s="33" t="s">
        <v>47</v>
      </c>
      <c r="J2203" s="33" t="s">
        <v>48</v>
      </c>
      <c r="K2203" s="33" t="s">
        <v>591</v>
      </c>
      <c r="L2203" s="33" t="s">
        <v>39</v>
      </c>
      <c r="M2203" s="33" t="s">
        <v>608</v>
      </c>
      <c r="N2203" s="33">
        <v>25.420000076293899</v>
      </c>
      <c r="Q2203" s="33">
        <v>38.130000114440897</v>
      </c>
      <c r="T2203" s="33">
        <v>12.710000038146999</v>
      </c>
    </row>
    <row r="2204" spans="1:20" x14ac:dyDescent="0.3">
      <c r="A2204" s="33" t="str">
        <f t="shared" si="72"/>
        <v>新生儿</v>
      </c>
      <c r="B2204" s="34" t="str">
        <f t="shared" si="73"/>
        <v/>
      </c>
      <c r="C2204" s="33" t="s">
        <v>33</v>
      </c>
      <c r="D2204" s="33" t="s">
        <v>556</v>
      </c>
      <c r="E2204" s="33" t="s">
        <v>519</v>
      </c>
      <c r="F2204" s="33" t="s">
        <v>520</v>
      </c>
      <c r="G2204" s="33" t="s">
        <v>648</v>
      </c>
      <c r="H2204" s="33" t="s">
        <v>1</v>
      </c>
      <c r="I2204" s="33" t="s">
        <v>45</v>
      </c>
      <c r="J2204" s="33" t="s">
        <v>620</v>
      </c>
      <c r="K2204" s="33" t="s">
        <v>58</v>
      </c>
      <c r="L2204" s="33" t="s">
        <v>39</v>
      </c>
      <c r="M2204" s="33" t="s">
        <v>608</v>
      </c>
      <c r="N2204" s="33">
        <v>5.1799999773502403</v>
      </c>
      <c r="Q2204" s="33">
        <v>7.7699999660253498</v>
      </c>
      <c r="T2204" s="33">
        <v>2.5899999886751202</v>
      </c>
    </row>
    <row r="2205" spans="1:20" x14ac:dyDescent="0.3">
      <c r="A2205" s="33" t="str">
        <f t="shared" si="72"/>
        <v>新生儿</v>
      </c>
      <c r="B2205" s="34" t="str">
        <f t="shared" si="73"/>
        <v>MSMS</v>
      </c>
      <c r="C2205" s="33" t="s">
        <v>33</v>
      </c>
      <c r="D2205" s="33" t="s">
        <v>556</v>
      </c>
      <c r="E2205" s="33" t="s">
        <v>544</v>
      </c>
      <c r="F2205" s="33" t="s">
        <v>550</v>
      </c>
      <c r="G2205" s="33" t="s">
        <v>551</v>
      </c>
      <c r="H2205" s="33" t="s">
        <v>1</v>
      </c>
      <c r="I2205" s="33" t="s">
        <v>47</v>
      </c>
      <c r="J2205" s="33" t="s">
        <v>48</v>
      </c>
      <c r="K2205" s="33" t="s">
        <v>591</v>
      </c>
      <c r="L2205" s="33" t="s">
        <v>39</v>
      </c>
      <c r="M2205" s="33" t="s">
        <v>608</v>
      </c>
      <c r="N2205" s="33">
        <v>-92.160003662109403</v>
      </c>
      <c r="Q2205" s="33">
        <v>-138.24000549316401</v>
      </c>
      <c r="T2205" s="33">
        <v>-46.080001831054702</v>
      </c>
    </row>
    <row r="2206" spans="1:20" x14ac:dyDescent="0.3">
      <c r="A2206" s="33" t="str">
        <f t="shared" si="72"/>
        <v>新生儿</v>
      </c>
      <c r="B2206" s="34" t="str">
        <f t="shared" si="73"/>
        <v/>
      </c>
      <c r="C2206" s="33" t="s">
        <v>33</v>
      </c>
      <c r="D2206" s="33" t="s">
        <v>556</v>
      </c>
      <c r="E2206" s="33" t="s">
        <v>544</v>
      </c>
      <c r="F2206" s="33" t="s">
        <v>550</v>
      </c>
      <c r="G2206" s="33" t="s">
        <v>551</v>
      </c>
      <c r="H2206" s="33" t="s">
        <v>1</v>
      </c>
      <c r="I2206" s="33" t="s">
        <v>45</v>
      </c>
      <c r="J2206" s="33" t="s">
        <v>620</v>
      </c>
      <c r="K2206" s="33" t="s">
        <v>58</v>
      </c>
      <c r="L2206" s="33" t="s">
        <v>39</v>
      </c>
      <c r="M2206" s="33" t="s">
        <v>608</v>
      </c>
      <c r="N2206" s="33">
        <v>-22.559999465942401</v>
      </c>
      <c r="Q2206" s="33">
        <v>-33.839999198913603</v>
      </c>
      <c r="T2206" s="33">
        <v>-11.2799997329712</v>
      </c>
    </row>
    <row r="2207" spans="1:20" x14ac:dyDescent="0.3">
      <c r="A2207" s="33" t="str">
        <f t="shared" si="72"/>
        <v>新生儿</v>
      </c>
      <c r="B2207" s="34" t="str">
        <f t="shared" si="73"/>
        <v>MSMS</v>
      </c>
      <c r="C2207" s="33" t="s">
        <v>33</v>
      </c>
      <c r="D2207" s="33" t="s">
        <v>556</v>
      </c>
      <c r="E2207" s="33" t="s">
        <v>528</v>
      </c>
      <c r="F2207" s="33" t="s">
        <v>529</v>
      </c>
      <c r="G2207" s="33" t="s">
        <v>649</v>
      </c>
      <c r="H2207" s="33" t="s">
        <v>1</v>
      </c>
      <c r="I2207" s="33" t="s">
        <v>47</v>
      </c>
      <c r="J2207" s="33" t="s">
        <v>48</v>
      </c>
      <c r="K2207" s="33" t="s">
        <v>591</v>
      </c>
      <c r="L2207" s="33" t="s">
        <v>39</v>
      </c>
      <c r="M2207" s="33" t="s">
        <v>608</v>
      </c>
      <c r="N2207" s="33">
        <v>191.25999450683599</v>
      </c>
      <c r="Q2207" s="33">
        <v>286.88999176025402</v>
      </c>
      <c r="T2207" s="33">
        <v>95.629997253417997</v>
      </c>
    </row>
    <row r="2208" spans="1:20" x14ac:dyDescent="0.3">
      <c r="A2208" s="33" t="str">
        <f t="shared" si="72"/>
        <v>新生儿</v>
      </c>
      <c r="B2208" s="34" t="str">
        <f t="shared" si="73"/>
        <v/>
      </c>
      <c r="C2208" s="33" t="s">
        <v>33</v>
      </c>
      <c r="D2208" s="33" t="s">
        <v>556</v>
      </c>
      <c r="E2208" s="33" t="s">
        <v>528</v>
      </c>
      <c r="F2208" s="33" t="s">
        <v>529</v>
      </c>
      <c r="G2208" s="33" t="s">
        <v>649</v>
      </c>
      <c r="H2208" s="33" t="s">
        <v>1</v>
      </c>
      <c r="I2208" s="33" t="s">
        <v>45</v>
      </c>
      <c r="J2208" s="33" t="s">
        <v>620</v>
      </c>
      <c r="K2208" s="33" t="s">
        <v>58</v>
      </c>
      <c r="L2208" s="33" t="s">
        <v>39</v>
      </c>
      <c r="M2208" s="33" t="s">
        <v>608</v>
      </c>
      <c r="N2208" s="33">
        <v>38.979998826980598</v>
      </c>
      <c r="Q2208" s="33">
        <v>58.4699982404709</v>
      </c>
      <c r="T2208" s="33">
        <v>19.489999413490299</v>
      </c>
    </row>
    <row r="2209" spans="1:20" x14ac:dyDescent="0.3">
      <c r="A2209" s="33" t="str">
        <f t="shared" si="72"/>
        <v>新生儿</v>
      </c>
      <c r="B2209" s="34" t="str">
        <f t="shared" si="73"/>
        <v>MSMS</v>
      </c>
      <c r="C2209" s="33" t="s">
        <v>33</v>
      </c>
      <c r="D2209" s="33" t="s">
        <v>556</v>
      </c>
      <c r="E2209" s="33" t="s">
        <v>552</v>
      </c>
      <c r="F2209" s="33" t="s">
        <v>553</v>
      </c>
      <c r="G2209" s="33" t="s">
        <v>632</v>
      </c>
      <c r="H2209" s="33" t="s">
        <v>1</v>
      </c>
      <c r="I2209" s="33" t="s">
        <v>47</v>
      </c>
      <c r="J2209" s="33" t="s">
        <v>48</v>
      </c>
      <c r="K2209" s="33" t="s">
        <v>591</v>
      </c>
      <c r="L2209" s="33" t="s">
        <v>39</v>
      </c>
      <c r="M2209" s="33" t="s">
        <v>608</v>
      </c>
      <c r="N2209" s="33">
        <v>257.88000488281301</v>
      </c>
      <c r="Q2209" s="33">
        <v>386.82000732421898</v>
      </c>
      <c r="T2209" s="33">
        <v>128.94000244140599</v>
      </c>
    </row>
    <row r="2210" spans="1:20" x14ac:dyDescent="0.3">
      <c r="A2210" s="33" t="str">
        <f t="shared" si="72"/>
        <v>新生儿</v>
      </c>
      <c r="B2210" s="34" t="str">
        <f t="shared" si="73"/>
        <v/>
      </c>
      <c r="C2210" s="33" t="s">
        <v>33</v>
      </c>
      <c r="D2210" s="33" t="s">
        <v>556</v>
      </c>
      <c r="E2210" s="33" t="s">
        <v>552</v>
      </c>
      <c r="F2210" s="33" t="s">
        <v>553</v>
      </c>
      <c r="G2210" s="33" t="s">
        <v>632</v>
      </c>
      <c r="H2210" s="33" t="s">
        <v>1</v>
      </c>
      <c r="I2210" s="33" t="s">
        <v>45</v>
      </c>
      <c r="J2210" s="33" t="s">
        <v>620</v>
      </c>
      <c r="K2210" s="33" t="s">
        <v>58</v>
      </c>
      <c r="L2210" s="33" t="s">
        <v>39</v>
      </c>
      <c r="M2210" s="33" t="s">
        <v>608</v>
      </c>
      <c r="N2210" s="33">
        <v>52.539998173713698</v>
      </c>
      <c r="Q2210" s="33">
        <v>78.809997260570498</v>
      </c>
      <c r="T2210" s="33">
        <v>26.269999086856799</v>
      </c>
    </row>
    <row r="2211" spans="1:20" x14ac:dyDescent="0.3">
      <c r="A2211" s="33" t="str">
        <f t="shared" si="72"/>
        <v>新生儿</v>
      </c>
      <c r="B2211" s="34" t="str">
        <f t="shared" si="73"/>
        <v>MSMS</v>
      </c>
      <c r="C2211" s="33" t="s">
        <v>33</v>
      </c>
      <c r="D2211" s="33" t="s">
        <v>556</v>
      </c>
      <c r="E2211" s="33" t="s">
        <v>530</v>
      </c>
      <c r="F2211" s="33" t="s">
        <v>530</v>
      </c>
      <c r="G2211" s="33" t="s">
        <v>650</v>
      </c>
      <c r="H2211" s="33" t="s">
        <v>1</v>
      </c>
      <c r="I2211" s="33" t="s">
        <v>47</v>
      </c>
      <c r="J2211" s="33" t="s">
        <v>48</v>
      </c>
      <c r="K2211" s="33" t="s">
        <v>591</v>
      </c>
      <c r="L2211" s="33" t="s">
        <v>39</v>
      </c>
      <c r="M2211" s="33" t="s">
        <v>608</v>
      </c>
      <c r="N2211" s="33">
        <v>249.22000122070301</v>
      </c>
      <c r="Q2211" s="33">
        <v>373.83000183105497</v>
      </c>
      <c r="T2211" s="33">
        <v>124.610000610352</v>
      </c>
    </row>
    <row r="2212" spans="1:20" x14ac:dyDescent="0.3">
      <c r="A2212" s="33" t="str">
        <f t="shared" si="72"/>
        <v>新生儿</v>
      </c>
      <c r="B2212" s="34" t="str">
        <f t="shared" si="73"/>
        <v/>
      </c>
      <c r="C2212" s="33" t="s">
        <v>33</v>
      </c>
      <c r="D2212" s="33" t="s">
        <v>556</v>
      </c>
      <c r="E2212" s="33" t="s">
        <v>530</v>
      </c>
      <c r="F2212" s="33" t="s">
        <v>530</v>
      </c>
      <c r="G2212" s="33" t="s">
        <v>650</v>
      </c>
      <c r="H2212" s="33" t="s">
        <v>1</v>
      </c>
      <c r="I2212" s="33" t="s">
        <v>45</v>
      </c>
      <c r="J2212" s="33" t="s">
        <v>620</v>
      </c>
      <c r="K2212" s="33" t="s">
        <v>58</v>
      </c>
      <c r="L2212" s="33" t="s">
        <v>39</v>
      </c>
      <c r="M2212" s="33" t="s">
        <v>608</v>
      </c>
      <c r="N2212" s="33">
        <v>50.780001163482702</v>
      </c>
      <c r="Q2212" s="33">
        <v>76.170001745223999</v>
      </c>
      <c r="T2212" s="33">
        <v>25.390000581741301</v>
      </c>
    </row>
  </sheetData>
  <autoFilter ref="A1:Y2180"/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2"/>
  <sheetViews>
    <sheetView showGridLines="0" tabSelected="1" zoomScale="85" zoomScaleNormal="85" workbookViewId="0">
      <pane xSplit="3" ySplit="5" topLeftCell="R6" activePane="bottomRight" state="frozen"/>
      <selection pane="topRight" activeCell="D1" sqref="D1"/>
      <selection pane="bottomLeft" activeCell="A4" sqref="A4"/>
      <selection pane="bottomRight" activeCell="B1" sqref="B1:AC1"/>
    </sheetView>
  </sheetViews>
  <sheetFormatPr defaultRowHeight="14.4" outlineLevelRow="1" x14ac:dyDescent="0.25"/>
  <cols>
    <col min="1" max="1" width="4.88671875" hidden="1" customWidth="1"/>
    <col min="2" max="2" width="9.21875" customWidth="1"/>
    <col min="3" max="3" width="9.109375" bestFit="1" customWidth="1"/>
    <col min="4" max="4" width="9.77734375" customWidth="1"/>
    <col min="5" max="5" width="10.109375" bestFit="1" customWidth="1"/>
    <col min="6" max="6" width="10.21875" bestFit="1" customWidth="1"/>
    <col min="7" max="7" width="8.88671875" customWidth="1"/>
    <col min="8" max="8" width="12.88671875" customWidth="1"/>
    <col min="9" max="9" width="10.21875" bestFit="1" customWidth="1"/>
    <col min="10" max="10" width="10.21875" customWidth="1"/>
    <col min="11" max="11" width="12.44140625" bestFit="1" customWidth="1"/>
    <col min="12" max="12" width="10.21875" bestFit="1" customWidth="1"/>
    <col min="13" max="14" width="9.6640625" customWidth="1"/>
    <col min="15" max="15" width="12" customWidth="1"/>
    <col min="16" max="16" width="12.33203125" customWidth="1"/>
    <col min="17" max="17" width="11" customWidth="1"/>
    <col min="18" max="18" width="10.21875" bestFit="1" customWidth="1"/>
    <col min="19" max="19" width="10.21875" customWidth="1"/>
    <col min="20" max="20" width="10.21875" bestFit="1" customWidth="1"/>
    <col min="21" max="21" width="7.6640625" customWidth="1"/>
    <col min="22" max="22" width="8.109375" customWidth="1"/>
    <col min="23" max="23" width="8.44140625" customWidth="1"/>
    <col min="24" max="24" width="8" customWidth="1"/>
    <col min="25" max="25" width="10.21875" bestFit="1" customWidth="1"/>
    <col min="26" max="26" width="11.109375" customWidth="1"/>
    <col min="27" max="27" width="8.77734375" customWidth="1"/>
    <col min="28" max="28" width="11.21875" customWidth="1"/>
    <col min="29" max="29" width="12.6640625" customWidth="1"/>
  </cols>
  <sheetData>
    <row r="1" spans="1:29" ht="15.6" x14ac:dyDescent="0.35">
      <c r="B1" s="61" t="s">
        <v>578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  <c r="AA1" s="61"/>
      <c r="AB1" s="61"/>
      <c r="AC1" s="61"/>
    </row>
    <row r="2" spans="1:29" ht="20.399999999999999" thickBot="1" x14ac:dyDescent="0.4">
      <c r="D2" s="39" t="s">
        <v>683</v>
      </c>
      <c r="E2" s="4"/>
      <c r="X2" s="4"/>
    </row>
    <row r="3" spans="1:29" ht="16.2" thickBot="1" x14ac:dyDescent="0.4">
      <c r="D3" s="80" t="s">
        <v>679</v>
      </c>
      <c r="E3" s="81"/>
      <c r="F3" s="81"/>
      <c r="G3" s="81"/>
      <c r="H3" s="81"/>
      <c r="I3" s="81" t="s">
        <v>681</v>
      </c>
      <c r="J3" s="81"/>
      <c r="K3" s="81"/>
      <c r="L3" s="81"/>
      <c r="M3" s="81"/>
      <c r="N3" s="81"/>
      <c r="O3" s="81"/>
      <c r="P3" s="81"/>
      <c r="Q3" s="81"/>
      <c r="R3" s="81" t="s">
        <v>682</v>
      </c>
      <c r="S3" s="81"/>
      <c r="T3" s="81"/>
      <c r="U3" s="81"/>
      <c r="V3" s="81"/>
      <c r="W3" s="81"/>
      <c r="X3" s="81"/>
      <c r="Y3" s="81"/>
      <c r="Z3" s="81"/>
      <c r="AA3" s="81"/>
      <c r="AB3" s="81"/>
      <c r="AC3" s="82"/>
    </row>
    <row r="4" spans="1:29" ht="16.8" customHeight="1" thickBot="1" x14ac:dyDescent="0.3">
      <c r="B4" s="62" t="s">
        <v>6</v>
      </c>
      <c r="C4" s="64" t="s">
        <v>7</v>
      </c>
      <c r="D4" s="66" t="s">
        <v>678</v>
      </c>
      <c r="E4" s="67"/>
      <c r="F4" s="67"/>
      <c r="G4" s="67"/>
      <c r="H4" s="68"/>
      <c r="I4" s="69" t="s">
        <v>691</v>
      </c>
      <c r="J4" s="70"/>
      <c r="K4" s="71"/>
      <c r="L4" s="71"/>
      <c r="M4" s="71"/>
      <c r="N4" s="71"/>
      <c r="O4" s="71"/>
      <c r="P4" s="71"/>
      <c r="Q4" s="72"/>
      <c r="R4" s="66" t="s">
        <v>19</v>
      </c>
      <c r="S4" s="67"/>
      <c r="T4" s="67"/>
      <c r="U4" s="67"/>
      <c r="V4" s="67"/>
      <c r="W4" s="67"/>
      <c r="X4" s="67"/>
      <c r="Y4" s="67"/>
      <c r="Z4" s="67"/>
      <c r="AA4" s="67"/>
      <c r="AB4" s="67"/>
      <c r="AC4" s="68"/>
    </row>
    <row r="5" spans="1:29" ht="35.4" customHeight="1" thickBot="1" x14ac:dyDescent="0.3">
      <c r="B5" s="63"/>
      <c r="C5" s="65"/>
      <c r="D5" s="38" t="s">
        <v>5</v>
      </c>
      <c r="E5" s="1" t="s">
        <v>674</v>
      </c>
      <c r="F5" s="38" t="s">
        <v>675</v>
      </c>
      <c r="G5" s="1" t="s">
        <v>676</v>
      </c>
      <c r="H5" s="38" t="s">
        <v>677</v>
      </c>
      <c r="I5" s="15" t="s">
        <v>5</v>
      </c>
      <c r="J5" s="40" t="s">
        <v>684</v>
      </c>
      <c r="K5" s="16" t="s">
        <v>11</v>
      </c>
      <c r="L5" s="16" t="s">
        <v>14</v>
      </c>
      <c r="M5" s="2" t="s">
        <v>558</v>
      </c>
      <c r="N5" s="2" t="s">
        <v>559</v>
      </c>
      <c r="O5" s="2" t="s">
        <v>686</v>
      </c>
      <c r="P5" s="2" t="s">
        <v>687</v>
      </c>
      <c r="Q5" s="41" t="s">
        <v>12</v>
      </c>
      <c r="R5" s="13" t="s">
        <v>8</v>
      </c>
      <c r="S5" s="42" t="s">
        <v>685</v>
      </c>
      <c r="T5" s="14" t="s">
        <v>10</v>
      </c>
      <c r="U5" s="14" t="s">
        <v>16</v>
      </c>
      <c r="V5" s="14" t="s">
        <v>17</v>
      </c>
      <c r="W5" s="14" t="s">
        <v>18</v>
      </c>
      <c r="X5" s="14" t="s">
        <v>20</v>
      </c>
      <c r="Y5" s="14" t="s">
        <v>13</v>
      </c>
      <c r="Z5" s="1" t="s">
        <v>688</v>
      </c>
      <c r="AA5" s="1" t="s">
        <v>562</v>
      </c>
      <c r="AB5" s="1" t="s">
        <v>689</v>
      </c>
      <c r="AC5" s="3" t="s">
        <v>15</v>
      </c>
    </row>
    <row r="6" spans="1:29" ht="15" hidden="1" outlineLevel="1" x14ac:dyDescent="0.25">
      <c r="A6" s="6" t="s">
        <v>563</v>
      </c>
      <c r="B6" s="75" t="s">
        <v>563</v>
      </c>
      <c r="C6" s="10" t="s">
        <v>0</v>
      </c>
      <c r="D6" s="17">
        <f>SUMIFS(源数据!$N:$N,源数据!$A:$A,省区产品线!$C6,源数据!$E:$E,省区产品线!$A6)</f>
        <v>2532.6199989318857</v>
      </c>
      <c r="E6" s="18">
        <f>SUMIFS(源数据!$O:$O,源数据!$A:$A,省区产品线!$C6,源数据!$E:$E,省区产品线!$A6)</f>
        <v>5307.5400390625</v>
      </c>
      <c r="F6" s="18">
        <f>SUMIFS(源数据!$P:$P,源数据!$A:$A,省区产品线!$C6,源数据!$E:$E,省区产品线!$A6)</f>
        <v>642.56301490403735</v>
      </c>
      <c r="G6" s="18">
        <f>F6-E6</f>
        <v>-4664.9770241584629</v>
      </c>
      <c r="H6" s="19">
        <f>IFERROR(F6/D6,"")</f>
        <v>0.25371473619217794</v>
      </c>
      <c r="I6" s="17">
        <f>SUMIFS(源数据!$Q:$Q,源数据!$A:$A,省区产品线!$C6,源数据!$E:$E,省区产品线!$A6)</f>
        <v>4456.6800078153619</v>
      </c>
      <c r="J6" s="18">
        <f>SUMIFS(源数据!$R:$R,源数据!$A:$A,省区产品线!$C6,源数据!$E:$E,省区产品线!$A6)</f>
        <v>7961.31005859375</v>
      </c>
      <c r="K6" s="18">
        <f>F6+T6</f>
        <v>1624.4530195388948</v>
      </c>
      <c r="L6" s="18">
        <f>SUMIFS(源数据!$S:$S,源数据!$A:$A,省区产品线!$C6,源数据!$E:$E,省区产品线!$A6)</f>
        <v>3560.381010109561</v>
      </c>
      <c r="M6" s="20">
        <f>IFERROR(K6/J6,"")</f>
        <v>0.2040434309910335</v>
      </c>
      <c r="N6" s="20">
        <f>IFERROR(L6/J6,"")</f>
        <v>0.44721044450044328</v>
      </c>
      <c r="O6" s="18">
        <f>K6-J6</f>
        <v>-6336.8570390548557</v>
      </c>
      <c r="P6" s="18">
        <f>L6-J6</f>
        <v>-4400.9290484841895</v>
      </c>
      <c r="Q6" s="43"/>
      <c r="R6" s="17">
        <f>SUMIFS(源数据!$T:$T,源数据!$A:$A,省区产品线!$C6,源数据!$E:$E,省区产品线!$A6)</f>
        <v>1924.0600088834769</v>
      </c>
      <c r="S6" s="18">
        <f>SUMIFS(源数据!$U:$U,源数据!$A:$A,省区产品线!$C6,源数据!$E:$E,省区产品线!$A6)</f>
        <v>2653.77001953125</v>
      </c>
      <c r="T6" s="18">
        <f>SUMIFS(源数据!$V:$V,源数据!$A:$A,省区产品线!$C6,源数据!$E:$E,省区产品线!$A6)</f>
        <v>981.89000463485752</v>
      </c>
      <c r="U6" s="18">
        <f>SUMIFS(源数据!$W:$W,源数据!$A:$A,省区产品线!$C6,源数据!$E:$E,省区产品线!$A6)</f>
        <v>1372.6449993252711</v>
      </c>
      <c r="V6" s="18">
        <f>SUMIFS(源数据!$X:$X,源数据!$A:$A,省区产品线!$C6,源数据!$E:$E,省区产品线!$A6)</f>
        <v>706.19999933242821</v>
      </c>
      <c r="W6" s="18">
        <f>SUMIFS(源数据!$Y:$Y,源数据!$A:$A,省区产品线!$C6,源数据!$E:$E,省区产品线!$A6)</f>
        <v>287.94999694824202</v>
      </c>
      <c r="X6" s="18">
        <f>SUMIFS(源数据!$Z:$Z,源数据!$A:$A,省区产品线!$C6,源数据!$E:$E,省区产品线!$A6)</f>
        <v>551.02299959957645</v>
      </c>
      <c r="Y6" s="18">
        <f>U6+V6+W6+X6</f>
        <v>2917.8179952055179</v>
      </c>
      <c r="Z6" s="20">
        <f>IFERROR(Y6/S6,"")</f>
        <v>1.0994991931218321</v>
      </c>
      <c r="AA6" s="20">
        <f>IFERROR(Y6/T6,"")</f>
        <v>2.9716342782108143</v>
      </c>
      <c r="AB6" s="18">
        <f>Y6-S6</f>
        <v>264.04797567426795</v>
      </c>
      <c r="AC6" s="19"/>
    </row>
    <row r="7" spans="1:29" ht="15" hidden="1" outlineLevel="1" x14ac:dyDescent="0.25">
      <c r="A7" s="6" t="s">
        <v>564</v>
      </c>
      <c r="B7" s="76"/>
      <c r="C7" s="11" t="s">
        <v>1</v>
      </c>
      <c r="D7" s="21">
        <f>SUMIFS(源数据!$N:$N,源数据!$A:$A,省区产品线!$C7,源数据!$E:$E,省区产品线!$A7)</f>
        <v>3020.8300328254686</v>
      </c>
      <c r="E7" s="22">
        <f>SUMIFS(源数据!$O:$O,源数据!$A:$A,省区产品线!$C7,源数据!$E:$E,省区产品线!$A7)</f>
        <v>3948.919921875</v>
      </c>
      <c r="F7" s="22">
        <f>SUMIFS(源数据!$P:$P,源数据!$A:$A,省区产品线!$C7,源数据!$E:$E,省区产品线!$A7)</f>
        <v>2066.5630089044566</v>
      </c>
      <c r="G7" s="22">
        <f t="shared" ref="G7:G9" si="0">F7-E7</f>
        <v>-1882.3569129705434</v>
      </c>
      <c r="H7" s="23">
        <f t="shared" ref="H7:H9" si="1">IFERROR(F7/D7,"")</f>
        <v>0.68410436418084108</v>
      </c>
      <c r="I7" s="21">
        <f>SUMIFS(源数据!$Q:$Q,源数据!$A:$A,省区产品线!$C7,源数据!$E:$E,省区产品线!$A7)</f>
        <v>4301.9100551605206</v>
      </c>
      <c r="J7" s="22">
        <f>SUMIFS(源数据!$R:$R,源数据!$A:$A,省区产品线!$C7,源数据!$E:$E,省区产品线!$A7)</f>
        <v>5923.3798828125</v>
      </c>
      <c r="K7" s="22">
        <f t="shared" ref="K7:K9" si="2">F7+T7</f>
        <v>7123.2931038141251</v>
      </c>
      <c r="L7" s="22">
        <f>SUMIFS(源数据!$S:$S,源数据!$A:$A,省区产品线!$C7,源数据!$E:$E,省区产品线!$A7)</f>
        <v>3173.8809953928003</v>
      </c>
      <c r="M7" s="24">
        <f t="shared" ref="M7:M8" si="3">IFERROR(K7/J7,"")</f>
        <v>1.2025723902131178</v>
      </c>
      <c r="N7" s="24">
        <f t="shared" ref="N7:N9" si="4">IFERROR(L7/J7,"")</f>
        <v>0.53582263136663777</v>
      </c>
      <c r="O7" s="22">
        <f t="shared" ref="O7:O9" si="5">K7-J7</f>
        <v>1199.9132210016251</v>
      </c>
      <c r="P7" s="22">
        <f t="shared" ref="P7:P9" si="6">L7-J7</f>
        <v>-2749.4988874196997</v>
      </c>
      <c r="Q7" s="44"/>
      <c r="R7" s="21">
        <f>SUMIFS(源数据!$T:$T,源数据!$A:$A,省区产品线!$C7,源数据!$E:$E,省区产品线!$A7)</f>
        <v>1281.0800223350529</v>
      </c>
      <c r="S7" s="22">
        <f>SUMIFS(源数据!$U:$U,源数据!$A:$A,省区产品线!$C7,源数据!$E:$E,省区产品线!$A7)</f>
        <v>1974.4599609375</v>
      </c>
      <c r="T7" s="22">
        <f>SUMIFS(源数据!$V:$V,源数据!$A:$A,省区产品线!$C7,源数据!$E:$E,省区产品线!$A7)</f>
        <v>5056.7300949096689</v>
      </c>
      <c r="U7" s="22">
        <f>SUMIFS(源数据!$W:$W,源数据!$A:$A,省区产品线!$C7,源数据!$E:$E,省区产品线!$A7)</f>
        <v>201.22599792480469</v>
      </c>
      <c r="V7" s="22">
        <f>SUMIFS(源数据!$X:$X,源数据!$A:$A,省区产品线!$C7,源数据!$E:$E,省区产品线!$A7)</f>
        <v>19.994999885559082</v>
      </c>
      <c r="W7" s="22">
        <f>SUMIFS(源数据!$Y:$Y,源数据!$A:$A,省区产品线!$C7,源数据!$E:$E,省区产品线!$A7)</f>
        <v>521.27699851989746</v>
      </c>
      <c r="X7" s="22">
        <f>SUMIFS(源数据!$Z:$Z,源数据!$A:$A,省区产品线!$C7,源数据!$E:$E,省区产品线!$A7)</f>
        <v>364.81999015808077</v>
      </c>
      <c r="Y7" s="22">
        <f t="shared" ref="Y7:Y9" si="7">U7+V7+W7+X7</f>
        <v>1107.3179864883421</v>
      </c>
      <c r="Z7" s="24">
        <f t="shared" ref="Z7:Z9" si="8">IFERROR(Y7/S7,"")</f>
        <v>0.56082068433667942</v>
      </c>
      <c r="AA7" s="24">
        <f t="shared" ref="AA7:AA8" si="9">IFERROR(Y7/T7,"")</f>
        <v>0.21897905676298957</v>
      </c>
      <c r="AB7" s="22">
        <f t="shared" ref="AB7:AB9" si="10">Y7-S7</f>
        <v>-867.14197444915794</v>
      </c>
      <c r="AC7" s="23"/>
    </row>
    <row r="8" spans="1:29" ht="15" hidden="1" outlineLevel="1" x14ac:dyDescent="0.25">
      <c r="A8" s="6" t="s">
        <v>563</v>
      </c>
      <c r="B8" s="76"/>
      <c r="C8" s="11" t="s">
        <v>565</v>
      </c>
      <c r="D8" s="21">
        <f>SUMIFS(源数据!$N:$N,源数据!$A:$A,省区产品线!$C8,源数据!$E:$E,省区产品线!$A8)</f>
        <v>50</v>
      </c>
      <c r="E8" s="22">
        <f>SUMIFS(源数据!$O:$O,源数据!$A:$A,省区产品线!$C8,源数据!$E:$E,省区产品线!$A8)</f>
        <v>0</v>
      </c>
      <c r="F8" s="22">
        <f>SUMIFS(源数据!$P:$P,源数据!$A:$A,省区产品线!$C8,源数据!$E:$E,省区产品线!$A8)</f>
        <v>0</v>
      </c>
      <c r="G8" s="22">
        <f t="shared" si="0"/>
        <v>0</v>
      </c>
      <c r="H8" s="23">
        <f t="shared" si="1"/>
        <v>0</v>
      </c>
      <c r="I8" s="21">
        <f>SUMIFS(源数据!$Q:$Q,源数据!$A:$A,省区产品线!$C8,源数据!$E:$E,省区产品线!$A8)</f>
        <v>150</v>
      </c>
      <c r="J8" s="22">
        <f>SUMIFS(源数据!$R:$R,源数据!$A:$A,省区产品线!$C8,源数据!$E:$E,省区产品线!$A8)</f>
        <v>0</v>
      </c>
      <c r="K8" s="22">
        <f t="shared" si="2"/>
        <v>0</v>
      </c>
      <c r="L8" s="22">
        <f>SUMIFS(源数据!$S:$S,源数据!$A:$A,省区产品线!$C8,源数据!$E:$E,省区产品线!$A8)</f>
        <v>-20.5</v>
      </c>
      <c r="M8" s="24" t="str">
        <f t="shared" si="3"/>
        <v/>
      </c>
      <c r="N8" s="24" t="str">
        <f t="shared" si="4"/>
        <v/>
      </c>
      <c r="O8" s="22">
        <f t="shared" si="5"/>
        <v>0</v>
      </c>
      <c r="P8" s="22">
        <f t="shared" si="6"/>
        <v>-20.5</v>
      </c>
      <c r="Q8" s="44"/>
      <c r="R8" s="21">
        <f>SUMIFS(源数据!$T:$T,源数据!$A:$A,省区产品线!$C8,源数据!$E:$E,省区产品线!$A8)</f>
        <v>100</v>
      </c>
      <c r="S8" s="22">
        <f>SUMIFS(源数据!$U:$U,源数据!$A:$A,省区产品线!$C8,源数据!$E:$E,省区产品线!$A8)</f>
        <v>0</v>
      </c>
      <c r="T8" s="22">
        <f>SUMIFS(源数据!$V:$V,源数据!$A:$A,省区产品线!$C8,源数据!$E:$E,省区产品线!$A8)</f>
        <v>0</v>
      </c>
      <c r="U8" s="22">
        <f>SUMIFS(源数据!$W:$W,源数据!$A:$A,省区产品线!$C8,源数据!$E:$E,省区产品线!$A8)</f>
        <v>0</v>
      </c>
      <c r="V8" s="22">
        <f>SUMIFS(源数据!$X:$X,源数据!$A:$A,省区产品线!$C8,源数据!$E:$E,省区产品线!$A8)</f>
        <v>0</v>
      </c>
      <c r="W8" s="22">
        <f>SUMIFS(源数据!$Y:$Y,源数据!$A:$A,省区产品线!$C8,源数据!$E:$E,省区产品线!$A8)</f>
        <v>-20.5</v>
      </c>
      <c r="X8" s="22">
        <f>SUMIFS(源数据!$Z:$Z,源数据!$A:$A,省区产品线!$C8,源数据!$E:$E,省区产品线!$A8)</f>
        <v>0</v>
      </c>
      <c r="Y8" s="22">
        <f t="shared" si="7"/>
        <v>-20.5</v>
      </c>
      <c r="Z8" s="24" t="str">
        <f t="shared" si="8"/>
        <v/>
      </c>
      <c r="AA8" s="24" t="str">
        <f t="shared" si="9"/>
        <v/>
      </c>
      <c r="AB8" s="22">
        <f>Y8-S8</f>
        <v>-20.5</v>
      </c>
      <c r="AC8" s="23"/>
    </row>
    <row r="9" spans="1:29" ht="15" hidden="1" outlineLevel="1" x14ac:dyDescent="0.25">
      <c r="A9" s="6" t="s">
        <v>563</v>
      </c>
      <c r="B9" s="76"/>
      <c r="C9" s="11" t="s">
        <v>2</v>
      </c>
      <c r="D9" s="21">
        <f>SUMIFS(源数据!$N:$N,源数据!$A:$A,省区产品线!$C9,源数据!$E:$E,省区产品线!$A9)</f>
        <v>0</v>
      </c>
      <c r="E9" s="22">
        <f>SUMIFS(源数据!$O:$O,源数据!$A:$A,省区产品线!$C9,源数据!$E:$E,省区产品线!$A9)</f>
        <v>0</v>
      </c>
      <c r="F9" s="22">
        <f>SUMIFS(源数据!$P:$P,源数据!$A:$A,省区产品线!$C9,源数据!$E:$E,省区产品线!$A9)</f>
        <v>14.125999927520759</v>
      </c>
      <c r="G9" s="22">
        <f t="shared" si="0"/>
        <v>14.125999927520759</v>
      </c>
      <c r="H9" s="23" t="str">
        <f t="shared" si="1"/>
        <v/>
      </c>
      <c r="I9" s="21">
        <f>SUMIFS(源数据!$Q:$Q,源数据!$A:$A,省区产品线!$C9,源数据!$E:$E,省区产品线!$A9)</f>
        <v>0</v>
      </c>
      <c r="J9" s="22">
        <f>SUMIFS(源数据!$R:$R,源数据!$A:$A,省区产品线!$C9,源数据!$E:$E,省区产品线!$A9)</f>
        <v>0</v>
      </c>
      <c r="K9" s="22">
        <f t="shared" si="2"/>
        <v>2704.1259999275208</v>
      </c>
      <c r="L9" s="22">
        <f>SUMIFS(源数据!$S:$S,源数据!$A:$A,省区产品线!$C9,源数据!$E:$E,省区产品线!$A9)</f>
        <v>2314.6259999275208</v>
      </c>
      <c r="M9" s="24" t="str">
        <f>IFERROR(K9/J9,"")</f>
        <v/>
      </c>
      <c r="N9" s="24" t="str">
        <f t="shared" si="4"/>
        <v/>
      </c>
      <c r="O9" s="22">
        <f t="shared" si="5"/>
        <v>2704.1259999275208</v>
      </c>
      <c r="P9" s="22">
        <f t="shared" si="6"/>
        <v>2314.6259999275208</v>
      </c>
      <c r="Q9" s="44"/>
      <c r="R9" s="21">
        <f>SUMIFS(源数据!$T:$T,源数据!$A:$A,省区产品线!$C9,源数据!$E:$E,省区产品线!$A9)</f>
        <v>0</v>
      </c>
      <c r="S9" s="22">
        <f>SUMIFS(源数据!$U:$U,源数据!$A:$A,省区产品线!$C9,源数据!$E:$E,省区产品线!$A9)</f>
        <v>0</v>
      </c>
      <c r="T9" s="22">
        <f>SUMIFS(源数据!$V:$V,源数据!$A:$A,省区产品线!$C9,源数据!$E:$E,省区产品线!$A9)</f>
        <v>2690</v>
      </c>
      <c r="U9" s="22">
        <f>SUMIFS(源数据!$W:$W,源数据!$A:$A,省区产品线!$C9,源数据!$E:$E,省区产品线!$A9)</f>
        <v>0</v>
      </c>
      <c r="V9" s="22">
        <f>SUMIFS(源数据!$X:$X,源数据!$A:$A,省区产品线!$C9,源数据!$E:$E,省区产品线!$A9)</f>
        <v>0</v>
      </c>
      <c r="W9" s="22">
        <f>SUMIFS(源数据!$Y:$Y,源数据!$A:$A,省区产品线!$C9,源数据!$E:$E,省区产品线!$A9)</f>
        <v>20.5</v>
      </c>
      <c r="X9" s="22">
        <f>SUMIFS(源数据!$Z:$Z,源数据!$A:$A,省区产品线!$C9,源数据!$E:$E,省区产品线!$A9)</f>
        <v>2280</v>
      </c>
      <c r="Y9" s="22">
        <f t="shared" si="7"/>
        <v>2300.5</v>
      </c>
      <c r="Z9" s="24" t="str">
        <f t="shared" si="8"/>
        <v/>
      </c>
      <c r="AA9" s="24">
        <f>IFERROR(Y9/T9,"")</f>
        <v>0.85520446096654279</v>
      </c>
      <c r="AB9" s="22">
        <f t="shared" si="10"/>
        <v>2300.5</v>
      </c>
      <c r="AC9" s="23"/>
    </row>
    <row r="10" spans="1:29" ht="15.6" collapsed="1" thickBot="1" x14ac:dyDescent="0.3">
      <c r="A10" s="6"/>
      <c r="B10" s="77" t="s">
        <v>579</v>
      </c>
      <c r="C10" s="78"/>
      <c r="D10" s="25">
        <f>SUM(D6:D9)</f>
        <v>5603.4500317573547</v>
      </c>
      <c r="E10" s="26">
        <f>SUM(E6:E9)</f>
        <v>9256.4599609375</v>
      </c>
      <c r="F10" s="26">
        <f>SUM(F6:F9)</f>
        <v>2723.252023736015</v>
      </c>
      <c r="G10" s="26">
        <f>SUM(G6:G9)</f>
        <v>-6533.207937201485</v>
      </c>
      <c r="H10" s="27">
        <f>IFERROR(F10/D10,"")</f>
        <v>0.4859955934829579</v>
      </c>
      <c r="I10" s="25">
        <f t="shared" ref="I10:L10" si="11">SUM(I6:I9)</f>
        <v>8908.5900629758835</v>
      </c>
      <c r="J10" s="26">
        <f>SUM(J6:J9)</f>
        <v>13884.68994140625</v>
      </c>
      <c r="K10" s="26">
        <f>SUM(K6:K9)</f>
        <v>11451.87212328054</v>
      </c>
      <c r="L10" s="26">
        <f t="shared" si="11"/>
        <v>9028.3880054298825</v>
      </c>
      <c r="M10" s="28">
        <f>IFERROR(K10/J10,"")</f>
        <v>0.82478414509850317</v>
      </c>
      <c r="N10" s="28">
        <f>IFERROR(L10/J10,"")</f>
        <v>0.65024051984811426</v>
      </c>
      <c r="O10" s="26">
        <f>SUM(O6:O9)</f>
        <v>-2432.8178181257099</v>
      </c>
      <c r="P10" s="26">
        <f>SUM(P6:P9)</f>
        <v>-4856.3019359763684</v>
      </c>
      <c r="Q10" s="45"/>
      <c r="R10" s="25">
        <f t="shared" ref="R10:Y10" si="12">SUM(R6:R9)</f>
        <v>3305.1400312185297</v>
      </c>
      <c r="S10" s="26">
        <f>SUM(S6:S9)</f>
        <v>4628.22998046875</v>
      </c>
      <c r="T10" s="26">
        <f>SUM(T6:T9)</f>
        <v>8728.6200995445251</v>
      </c>
      <c r="U10" s="26">
        <f t="shared" si="12"/>
        <v>1573.8709972500758</v>
      </c>
      <c r="V10" s="26">
        <f t="shared" si="12"/>
        <v>726.19499921798729</v>
      </c>
      <c r="W10" s="26">
        <f t="shared" si="12"/>
        <v>809.22699546813942</v>
      </c>
      <c r="X10" s="26">
        <f t="shared" si="12"/>
        <v>3195.8429897576571</v>
      </c>
      <c r="Y10" s="26">
        <f t="shared" si="12"/>
        <v>6305.1359816938602</v>
      </c>
      <c r="Z10" s="28">
        <f>IFERROR(Y10/S10,"")</f>
        <v>1.3623212347488558</v>
      </c>
      <c r="AA10" s="28">
        <f>IFERROR(Y10/T10,"")</f>
        <v>0.72235197657678718</v>
      </c>
      <c r="AB10" s="26">
        <f>SUM(AB6:AB9)</f>
        <v>1676.90600122511</v>
      </c>
      <c r="AC10" s="27"/>
    </row>
    <row r="11" spans="1:29" ht="15" hidden="1" outlineLevel="1" x14ac:dyDescent="0.25">
      <c r="A11" s="6" t="s">
        <v>3</v>
      </c>
      <c r="B11" s="79" t="s">
        <v>3</v>
      </c>
      <c r="C11" s="7" t="s">
        <v>0</v>
      </c>
      <c r="D11" s="17">
        <f>SUMIFS(源数据!$N:$N,源数据!$A:$A,省区产品线!$C11,源数据!$E:$E,省区产品线!$A11)</f>
        <v>16343.329976521432</v>
      </c>
      <c r="E11" s="18">
        <f>SUMIFS(源数据!$O:$O,源数据!$A:$A,省区产品线!$C11,源数据!$E:$E,省区产品线!$A11)</f>
        <v>20660.099609375</v>
      </c>
      <c r="F11" s="18">
        <f>SUMIFS(源数据!$P:$P,源数据!$A:$A,省区产品线!$C11,源数据!$E:$E,省区产品线!$A11)</f>
        <v>11326.196999311445</v>
      </c>
      <c r="G11" s="18">
        <f t="shared" ref="G11:G14" si="13">F11-E11</f>
        <v>-9333.9026100635547</v>
      </c>
      <c r="H11" s="19">
        <f t="shared" ref="H11:H45" si="14">IFERROR(F11/D11,"")</f>
        <v>0.69301647923541165</v>
      </c>
      <c r="I11" s="17">
        <f>SUMIFS(源数据!$Q:$Q,源数据!$A:$A,省区产品线!$C11,源数据!$E:$E,省区产品线!$A11)</f>
        <v>24578.949966784567</v>
      </c>
      <c r="J11" s="18">
        <f>SUMIFS(源数据!$R:$R,源数据!$A:$A,省区产品线!$C11,源数据!$E:$E,省区产品线!$A11)</f>
        <v>30990.1494140625</v>
      </c>
      <c r="K11" s="18">
        <f t="shared" ref="K11:K14" si="15">F11+T11</f>
        <v>19593.78700426966</v>
      </c>
      <c r="L11" s="18">
        <f>SUMIFS(源数据!$S:$S,源数据!$A:$A,省区产品线!$C11,源数据!$E:$E,省区产品线!$A11)</f>
        <v>19180.042934894562</v>
      </c>
      <c r="M11" s="20">
        <f t="shared" ref="M11:M45" si="16">IFERROR(K11/J11,"")</f>
        <v>0.63225855230560857</v>
      </c>
      <c r="N11" s="20">
        <f t="shared" ref="N11:N45" si="17">IFERROR(L11/J11,"")</f>
        <v>0.61890772705313812</v>
      </c>
      <c r="O11" s="18">
        <f t="shared" ref="O11:O14" si="18">K11-J11</f>
        <v>-11396.36240979284</v>
      </c>
      <c r="P11" s="18">
        <f t="shared" ref="P11:P14" si="19">L11-J11</f>
        <v>-11810.106479167938</v>
      </c>
      <c r="Q11" s="43"/>
      <c r="R11" s="17">
        <f>SUMIFS(源数据!$T:$T,源数据!$A:$A,省区产品线!$C11,源数据!$E:$E,省区产品线!$A11)</f>
        <v>8235.6199902631342</v>
      </c>
      <c r="S11" s="18">
        <f>SUMIFS(源数据!$U:$U,源数据!$A:$A,省区产品线!$C11,源数据!$E:$E,省区产品线!$A11)</f>
        <v>10330.0498046875</v>
      </c>
      <c r="T11" s="18">
        <f>SUMIFS(源数据!$V:$V,源数据!$A:$A,省区产品线!$C11,源数据!$E:$E,省区产品线!$A11)</f>
        <v>8267.5900049582124</v>
      </c>
      <c r="U11" s="18">
        <f>SUMIFS(源数据!$W:$W,源数据!$A:$A,省区产品线!$C11,源数据!$E:$E,省区产品线!$A11)</f>
        <v>894.93998162448429</v>
      </c>
      <c r="V11" s="18">
        <f>SUMIFS(源数据!$X:$X,源数据!$A:$A,省区产品线!$C11,源数据!$E:$E,省区产品线!$A11)</f>
        <v>2214.5409609973426</v>
      </c>
      <c r="W11" s="18">
        <f>SUMIFS(源数据!$Y:$Y,源数据!$A:$A,省区产品线!$C11,源数据!$E:$E,省区产品线!$A11)</f>
        <v>2046.698000028729</v>
      </c>
      <c r="X11" s="18">
        <f>SUMIFS(源数据!$Z:$Z,源数据!$A:$A,省区产品线!$C11,源数据!$E:$E,省区产品线!$A11)</f>
        <v>2697.6669929325576</v>
      </c>
      <c r="Y11" s="18">
        <f t="shared" ref="Y11:Y14" si="20">U11+V11+W11+X11</f>
        <v>7853.8459355831146</v>
      </c>
      <c r="Z11" s="20">
        <f t="shared" ref="Z11:Z45" si="21">IFERROR(Y11/S11,"")</f>
        <v>0.76029119743636175</v>
      </c>
      <c r="AA11" s="20">
        <f t="shared" ref="AA11:AA45" si="22">IFERROR(Y11/T11,"")</f>
        <v>0.94995590382118988</v>
      </c>
      <c r="AB11" s="18">
        <f t="shared" ref="AB11:AB14" si="23">Y11-S11</f>
        <v>-2476.2038691043854</v>
      </c>
      <c r="AC11" s="19"/>
    </row>
    <row r="12" spans="1:29" ht="15" hidden="1" outlineLevel="1" x14ac:dyDescent="0.25">
      <c r="A12" s="6" t="s">
        <v>3</v>
      </c>
      <c r="B12" s="58"/>
      <c r="C12" s="8" t="s">
        <v>1</v>
      </c>
      <c r="D12" s="21">
        <f>SUMIFS(源数据!$N:$N,源数据!$A:$A,省区产品线!$C12,源数据!$E:$E,省区产品线!$A12)</f>
        <v>6753.4399778842926</v>
      </c>
      <c r="E12" s="22">
        <f>SUMIFS(源数据!$O:$O,源数据!$A:$A,省区产品线!$C12,源数据!$E:$E,省区产品线!$A12)</f>
        <v>9870.580078125</v>
      </c>
      <c r="F12" s="22">
        <f>SUMIFS(源数据!$P:$P,源数据!$A:$A,省区产品线!$C12,源数据!$E:$E,省区产品线!$A12)</f>
        <v>8564.0220273435134</v>
      </c>
      <c r="G12" s="22">
        <f t="shared" si="13"/>
        <v>-1306.5580507814866</v>
      </c>
      <c r="H12" s="23">
        <f t="shared" si="14"/>
        <v>1.2680977480200302</v>
      </c>
      <c r="I12" s="21">
        <f>SUMIFS(源数据!$Q:$Q,源数据!$A:$A,省区产品线!$C12,源数据!$E:$E,省区产品线!$A12)</f>
        <v>10129.519966483116</v>
      </c>
      <c r="J12" s="22">
        <f>SUMIFS(源数据!$R:$R,源数据!$A:$A,省区产品线!$C12,源数据!$E:$E,省区产品线!$A12)</f>
        <v>14805.8701171875</v>
      </c>
      <c r="K12" s="22">
        <f t="shared" si="15"/>
        <v>12415.642068356283</v>
      </c>
      <c r="L12" s="22">
        <f>SUMIFS(源数据!$S:$S,源数据!$A:$A,省区产品线!$C12,源数据!$E:$E,省区产品线!$A12)</f>
        <v>14532.913191348311</v>
      </c>
      <c r="M12" s="24">
        <f t="shared" si="16"/>
        <v>0.83856213583445505</v>
      </c>
      <c r="N12" s="24">
        <f t="shared" si="17"/>
        <v>0.9815642766228021</v>
      </c>
      <c r="O12" s="22">
        <f t="shared" si="18"/>
        <v>-2390.2280488312172</v>
      </c>
      <c r="P12" s="22">
        <f t="shared" si="19"/>
        <v>-272.95692583918935</v>
      </c>
      <c r="Q12" s="44"/>
      <c r="R12" s="21">
        <f>SUMIFS(源数据!$T:$T,源数据!$A:$A,省区产品线!$C12,源数据!$E:$E,省区产品线!$A12)</f>
        <v>3376.0799885988231</v>
      </c>
      <c r="S12" s="22">
        <f>SUMIFS(源数据!$U:$U,源数据!$A:$A,省区产品线!$C12,源数据!$E:$E,省区产品线!$A12)</f>
        <v>4935.2900390625</v>
      </c>
      <c r="T12" s="22">
        <f>SUMIFS(源数据!$V:$V,源数据!$A:$A,省区产品线!$C12,源数据!$E:$E,省区产品线!$A12)</f>
        <v>3851.6200410127685</v>
      </c>
      <c r="U12" s="22">
        <f>SUMIFS(源数据!$W:$W,源数据!$A:$A,省区产品线!$C12,源数据!$E:$E,省区产品线!$A12)</f>
        <v>2861.17211914063</v>
      </c>
      <c r="V12" s="22">
        <f>SUMIFS(源数据!$X:$X,源数据!$A:$A,省区产品线!$C12,源数据!$E:$E,省区产品线!$A12)</f>
        <v>1520.2930279970178</v>
      </c>
      <c r="W12" s="22">
        <f>SUMIFS(源数据!$Y:$Y,源数据!$A:$A,省区产品线!$C12,源数据!$E:$E,省区产品线!$A12)</f>
        <v>233.57799705863002</v>
      </c>
      <c r="X12" s="22">
        <f>SUMIFS(源数据!$Z:$Z,源数据!$A:$A,省区产品线!$C12,源数据!$E:$E,省区产品线!$A12)</f>
        <v>1353.8480198085283</v>
      </c>
      <c r="Y12" s="22">
        <f t="shared" si="20"/>
        <v>5968.8911640048054</v>
      </c>
      <c r="Z12" s="24">
        <f t="shared" si="21"/>
        <v>1.2094306751500763</v>
      </c>
      <c r="AA12" s="24">
        <f t="shared" si="22"/>
        <v>1.5497092393452467</v>
      </c>
      <c r="AB12" s="22">
        <f t="shared" si="23"/>
        <v>1033.6011249423054</v>
      </c>
      <c r="AC12" s="23"/>
    </row>
    <row r="13" spans="1:29" ht="15" hidden="1" outlineLevel="1" x14ac:dyDescent="0.25">
      <c r="A13" s="6" t="s">
        <v>3</v>
      </c>
      <c r="B13" s="58"/>
      <c r="C13" s="8" t="s">
        <v>565</v>
      </c>
      <c r="D13" s="21">
        <f>SUMIFS(源数据!$N:$N,源数据!$A:$A,省区产品线!$C13,源数据!$E:$E,省区产品线!$A13)</f>
        <v>301</v>
      </c>
      <c r="E13" s="22">
        <f>SUMIFS(源数据!$O:$O,源数据!$A:$A,省区产品线!$C13,源数据!$E:$E,省区产品线!$A13)</f>
        <v>147.77999877929699</v>
      </c>
      <c r="F13" s="22">
        <f>SUMIFS(源数据!$P:$P,源数据!$A:$A,省区产品线!$C13,源数据!$E:$E,省区产品线!$A13)</f>
        <v>156.4210000038147</v>
      </c>
      <c r="G13" s="22">
        <f t="shared" si="13"/>
        <v>8.6410012245177086</v>
      </c>
      <c r="H13" s="23">
        <f t="shared" si="14"/>
        <v>0.51967109635818831</v>
      </c>
      <c r="I13" s="21">
        <f>SUMIFS(源数据!$Q:$Q,源数据!$A:$A,省区产品线!$C13,源数据!$E:$E,省区产品线!$A13)</f>
        <v>601.5</v>
      </c>
      <c r="J13" s="22">
        <f>SUMIFS(源数据!$R:$R,源数据!$A:$A,省区产品线!$C13,源数据!$E:$E,省区产品线!$A13)</f>
        <v>221.669998168945</v>
      </c>
      <c r="K13" s="22">
        <f t="shared" si="15"/>
        <v>456.4210000038147</v>
      </c>
      <c r="L13" s="22">
        <f>SUMIFS(源数据!$S:$S,源数据!$A:$A,省区产品线!$C13,源数据!$E:$E,省区产品线!$A13)</f>
        <v>156.3639999628067</v>
      </c>
      <c r="M13" s="24">
        <f t="shared" si="16"/>
        <v>2.0590111597147893</v>
      </c>
      <c r="N13" s="24">
        <f t="shared" si="17"/>
        <v>0.70539090203643362</v>
      </c>
      <c r="O13" s="22">
        <f t="shared" si="18"/>
        <v>234.7510018348697</v>
      </c>
      <c r="P13" s="22">
        <f t="shared" si="19"/>
        <v>-65.305998206138298</v>
      </c>
      <c r="Q13" s="44"/>
      <c r="R13" s="21">
        <f>SUMIFS(源数据!$T:$T,源数据!$A:$A,省区产品线!$C13,源数据!$E:$E,省区产品线!$A13)</f>
        <v>300.5</v>
      </c>
      <c r="S13" s="22">
        <f>SUMIFS(源数据!$U:$U,源数据!$A:$A,省区产品线!$C13,源数据!$E:$E,省区产品线!$A13)</f>
        <v>73.889999389648395</v>
      </c>
      <c r="T13" s="22">
        <f>SUMIFS(源数据!$V:$V,源数据!$A:$A,省区产品线!$C13,源数据!$E:$E,省区产品线!$A13)</f>
        <v>300</v>
      </c>
      <c r="U13" s="22">
        <f>SUMIFS(源数据!$W:$W,源数据!$A:$A,省区产品线!$C13,源数据!$E:$E,省区产品线!$A13)</f>
        <v>0</v>
      </c>
      <c r="V13" s="22">
        <f>SUMIFS(源数据!$X:$X,源数据!$A:$A,省区产品线!$C13,源数据!$E:$E,省区产品线!$A13)</f>
        <v>-5.7000041007995599E-2</v>
      </c>
      <c r="W13" s="22">
        <f>SUMIFS(源数据!$Y:$Y,源数据!$A:$A,省区产品线!$C13,源数据!$E:$E,省区产品线!$A13)</f>
        <v>0</v>
      </c>
      <c r="X13" s="22">
        <f>SUMIFS(源数据!$Z:$Z,源数据!$A:$A,省区产品线!$C13,源数据!$E:$E,省区产品线!$A13)</f>
        <v>0</v>
      </c>
      <c r="Y13" s="22">
        <f t="shared" si="20"/>
        <v>-5.7000041007995599E-2</v>
      </c>
      <c r="Z13" s="24">
        <f t="shared" si="21"/>
        <v>-7.7141753253256908E-4</v>
      </c>
      <c r="AA13" s="24">
        <f t="shared" si="22"/>
        <v>-1.9000013669331865E-4</v>
      </c>
      <c r="AB13" s="22">
        <f t="shared" si="23"/>
        <v>-73.94699943065639</v>
      </c>
      <c r="AC13" s="23"/>
    </row>
    <row r="14" spans="1:29" ht="15" hidden="1" outlineLevel="1" x14ac:dyDescent="0.25">
      <c r="A14" s="6" t="s">
        <v>3</v>
      </c>
      <c r="B14" s="58"/>
      <c r="C14" s="8" t="s">
        <v>2</v>
      </c>
      <c r="D14" s="21">
        <f>SUMIFS(源数据!$N:$N,源数据!$A:$A,省区产品线!$C14,源数据!$E:$E,省区产品线!$A14)</f>
        <v>0</v>
      </c>
      <c r="E14" s="22">
        <f>SUMIFS(源数据!$O:$O,源数据!$A:$A,省区产品线!$C14,源数据!$E:$E,省区产品线!$A14)</f>
        <v>0</v>
      </c>
      <c r="F14" s="22">
        <f>SUMIFS(源数据!$P:$P,源数据!$A:$A,省区产品线!$C14,源数据!$E:$E,省区产品线!$A14)</f>
        <v>363.53700600564542</v>
      </c>
      <c r="G14" s="22">
        <f t="shared" si="13"/>
        <v>363.53700600564542</v>
      </c>
      <c r="H14" s="23" t="str">
        <f t="shared" si="14"/>
        <v/>
      </c>
      <c r="I14" s="21">
        <f>SUMIFS(源数据!$Q:$Q,源数据!$A:$A,省区产品线!$C14,源数据!$E:$E,省区产品线!$A14)</f>
        <v>0</v>
      </c>
      <c r="J14" s="22">
        <f>SUMIFS(源数据!$R:$R,源数据!$A:$A,省区产品线!$C14,源数据!$E:$E,省区产品线!$A14)</f>
        <v>0</v>
      </c>
      <c r="K14" s="22">
        <f t="shared" si="15"/>
        <v>363.53700600564542</v>
      </c>
      <c r="L14" s="22">
        <f>SUMIFS(源数据!$S:$S,源数据!$A:$A,省区产品线!$C14,源数据!$E:$E,省区产品线!$A14)</f>
        <v>396.28500615060386</v>
      </c>
      <c r="M14" s="24" t="str">
        <f t="shared" si="16"/>
        <v/>
      </c>
      <c r="N14" s="24" t="str">
        <f t="shared" si="17"/>
        <v/>
      </c>
      <c r="O14" s="22">
        <f t="shared" si="18"/>
        <v>363.53700600564542</v>
      </c>
      <c r="P14" s="22">
        <f t="shared" si="19"/>
        <v>396.28500615060386</v>
      </c>
      <c r="Q14" s="44"/>
      <c r="R14" s="21">
        <f>SUMIFS(源数据!$T:$T,源数据!$A:$A,省区产品线!$C14,源数据!$E:$E,省区产品线!$A14)</f>
        <v>0</v>
      </c>
      <c r="S14" s="22">
        <f>SUMIFS(源数据!$U:$U,源数据!$A:$A,省区产品线!$C14,源数据!$E:$E,省区产品线!$A14)</f>
        <v>0</v>
      </c>
      <c r="T14" s="22">
        <f>SUMIFS(源数据!$V:$V,源数据!$A:$A,省区产品线!$C14,源数据!$E:$E,省区产品线!$A14)</f>
        <v>0</v>
      </c>
      <c r="U14" s="22">
        <f>SUMIFS(源数据!$W:$W,源数据!$A:$A,省区产品线!$C14,源数据!$E:$E,省区产品线!$A14)</f>
        <v>0</v>
      </c>
      <c r="V14" s="22">
        <f>SUMIFS(源数据!$X:$X,源数据!$A:$A,省区产品线!$C14,源数据!$E:$E,省区产品线!$A14)</f>
        <v>13.884000301361091</v>
      </c>
      <c r="W14" s="22">
        <f>SUMIFS(源数据!$Y:$Y,源数据!$A:$A,省区产品线!$C14,源数据!$E:$E,省区产品线!$A14)</f>
        <v>18.863999843597369</v>
      </c>
      <c r="X14" s="22">
        <f>SUMIFS(源数据!$Z:$Z,源数据!$A:$A,省区产品线!$C14,源数据!$E:$E,省区产品线!$A14)</f>
        <v>0</v>
      </c>
      <c r="Y14" s="22">
        <f t="shared" si="20"/>
        <v>32.748000144958461</v>
      </c>
      <c r="Z14" s="24" t="str">
        <f t="shared" si="21"/>
        <v/>
      </c>
      <c r="AA14" s="24" t="str">
        <f t="shared" si="22"/>
        <v/>
      </c>
      <c r="AB14" s="22">
        <f t="shared" si="23"/>
        <v>32.748000144958461</v>
      </c>
      <c r="AC14" s="23"/>
    </row>
    <row r="15" spans="1:29" ht="15.6" collapsed="1" thickBot="1" x14ac:dyDescent="0.3">
      <c r="A15" s="6"/>
      <c r="B15" s="59" t="s">
        <v>580</v>
      </c>
      <c r="C15" s="60"/>
      <c r="D15" s="25">
        <f t="shared" ref="D15:G15" si="24">SUM(D11:D14)</f>
        <v>23397.769954405725</v>
      </c>
      <c r="E15" s="26">
        <f t="shared" si="24"/>
        <v>30678.459686279297</v>
      </c>
      <c r="F15" s="26">
        <f t="shared" si="24"/>
        <v>20410.177032664418</v>
      </c>
      <c r="G15" s="26">
        <f t="shared" si="24"/>
        <v>-10268.282653614879</v>
      </c>
      <c r="H15" s="27">
        <f t="shared" si="14"/>
        <v>0.87231292009609862</v>
      </c>
      <c r="I15" s="25">
        <f t="shared" ref="I15:L15" si="25">SUM(I11:I14)</f>
        <v>35309.969933267683</v>
      </c>
      <c r="J15" s="26">
        <f t="shared" si="25"/>
        <v>46017.689529418945</v>
      </c>
      <c r="K15" s="26">
        <f t="shared" si="25"/>
        <v>32829.387078635402</v>
      </c>
      <c r="L15" s="26">
        <f t="shared" si="25"/>
        <v>34265.605132356286</v>
      </c>
      <c r="M15" s="28">
        <f t="shared" si="16"/>
        <v>0.71340798319845444</v>
      </c>
      <c r="N15" s="28">
        <f t="shared" si="17"/>
        <v>0.74461811279009149</v>
      </c>
      <c r="O15" s="26">
        <f t="shared" ref="O15:P15" si="26">SUM(O11:O14)</f>
        <v>-13188.302450783543</v>
      </c>
      <c r="P15" s="26">
        <f t="shared" si="26"/>
        <v>-11752.084397062663</v>
      </c>
      <c r="Q15" s="45"/>
      <c r="R15" s="25">
        <f t="shared" ref="R15:Y15" si="27">SUM(R11:R14)</f>
        <v>11912.199978861958</v>
      </c>
      <c r="S15" s="26">
        <f t="shared" si="27"/>
        <v>15339.229843139648</v>
      </c>
      <c r="T15" s="26">
        <f t="shared" si="27"/>
        <v>12419.21004597098</v>
      </c>
      <c r="U15" s="26">
        <f t="shared" si="27"/>
        <v>3756.1121007651145</v>
      </c>
      <c r="V15" s="26">
        <f t="shared" si="27"/>
        <v>3748.6609892547135</v>
      </c>
      <c r="W15" s="26">
        <f t="shared" si="27"/>
        <v>2299.1399969309564</v>
      </c>
      <c r="X15" s="26">
        <f t="shared" si="27"/>
        <v>4051.5150127410861</v>
      </c>
      <c r="Y15" s="26">
        <f t="shared" si="27"/>
        <v>13855.428099691871</v>
      </c>
      <c r="Z15" s="28">
        <f t="shared" si="21"/>
        <v>0.90326752003710309</v>
      </c>
      <c r="AA15" s="28">
        <f t="shared" si="22"/>
        <v>1.115644879859877</v>
      </c>
      <c r="AB15" s="26">
        <f t="shared" ref="AB15" si="28">SUM(AB11:AB14)</f>
        <v>-1483.8017434477779</v>
      </c>
      <c r="AC15" s="27"/>
    </row>
    <row r="16" spans="1:29" ht="15" hidden="1" outlineLevel="1" x14ac:dyDescent="0.25">
      <c r="A16" s="6" t="s">
        <v>567</v>
      </c>
      <c r="B16" s="57" t="s">
        <v>568</v>
      </c>
      <c r="C16" s="9" t="s">
        <v>0</v>
      </c>
      <c r="D16" s="17">
        <f>SUMIFS(源数据!$N:$N,源数据!$A:$A,省区产品线!$C16,源数据!$E:$E,省区产品线!$A16)</f>
        <v>15223.980003714563</v>
      </c>
      <c r="E16" s="18">
        <f>SUMIFS(源数据!$O:$O,源数据!$A:$A,省区产品线!$C16,源数据!$E:$E,省区产品线!$A16)</f>
        <v>16683.83984375</v>
      </c>
      <c r="F16" s="18">
        <f>SUMIFS(源数据!$P:$P,源数据!$A:$A,省区产品线!$C16,源数据!$E:$E,省区产品线!$A16)</f>
        <v>7027.220033094286</v>
      </c>
      <c r="G16" s="18">
        <f t="shared" ref="G16:G19" si="29">F16-E16</f>
        <v>-9656.6198106557131</v>
      </c>
      <c r="H16" s="19">
        <f t="shared" si="14"/>
        <v>0.46158889011806931</v>
      </c>
      <c r="I16" s="17">
        <f>SUMIFS(源数据!$Q:$Q,源数据!$A:$A,省区产品线!$C16,源数据!$E:$E,省区产品线!$A16)</f>
        <v>23868.410003840923</v>
      </c>
      <c r="J16" s="18">
        <f>SUMIFS(源数据!$R:$R,源数据!$A:$A,省区产品线!$C16,源数据!$E:$E,省区产品线!$A16)</f>
        <v>25025.759765625</v>
      </c>
      <c r="K16" s="18">
        <f t="shared" ref="K16:K19" si="30">F16+T16</f>
        <v>15344.570022031665</v>
      </c>
      <c r="L16" s="18">
        <f>SUMIFS(源数据!$S:$S,源数据!$A:$A,省区产品线!$C16,源数据!$E:$E,省区产品线!$A16)</f>
        <v>14287.939925476911</v>
      </c>
      <c r="M16" s="20">
        <f t="shared" si="16"/>
        <v>0.61315101582285347</v>
      </c>
      <c r="N16" s="20">
        <f t="shared" si="17"/>
        <v>0.57092931680350445</v>
      </c>
      <c r="O16" s="18">
        <f t="shared" ref="O16:O19" si="31">K16-J16</f>
        <v>-9681.1897435933352</v>
      </c>
      <c r="P16" s="18">
        <f t="shared" ref="P16:P19" si="32">L16-J16</f>
        <v>-10737.819840148089</v>
      </c>
      <c r="Q16" s="43"/>
      <c r="R16" s="17">
        <f>SUMIFS(源数据!$T:$T,源数据!$A:$A,省区产品线!$C16,源数据!$E:$E,省区产品线!$A16)</f>
        <v>8644.4300001263637</v>
      </c>
      <c r="S16" s="18">
        <f>SUMIFS(源数据!$U:$U,源数据!$A:$A,省区产品线!$C16,源数据!$E:$E,省区产品线!$A16)</f>
        <v>8341.919921875</v>
      </c>
      <c r="T16" s="18">
        <f>SUMIFS(源数据!$V:$V,源数据!$A:$A,省区产品线!$C16,源数据!$E:$E,省区产品线!$A16)</f>
        <v>8317.3499889373779</v>
      </c>
      <c r="U16" s="18">
        <f>SUMIFS(源数据!$W:$W,源数据!$A:$A,省区产品线!$C16,源数据!$E:$E,省区产品线!$A16)</f>
        <v>782.69799530506089</v>
      </c>
      <c r="V16" s="18">
        <f>SUMIFS(源数据!$X:$X,源数据!$A:$A,省区产品线!$C16,源数据!$E:$E,省区产品线!$A16)</f>
        <v>1390.5870051085949</v>
      </c>
      <c r="W16" s="18">
        <f>SUMIFS(源数据!$Y:$Y,源数据!$A:$A,省区产品线!$C16,源数据!$E:$E,省区产品线!$A16)</f>
        <v>2199.2729930281644</v>
      </c>
      <c r="X16" s="18">
        <f>SUMIFS(源数据!$Z:$Z,源数据!$A:$A,省区产品线!$C16,源数据!$E:$E,省区产品线!$A16)</f>
        <v>2888.1618989408043</v>
      </c>
      <c r="Y16" s="18">
        <f t="shared" ref="Y16:Y19" si="33">U16+V16+W16+X16</f>
        <v>7260.7198923826245</v>
      </c>
      <c r="Z16" s="20">
        <f t="shared" si="21"/>
        <v>0.87038954585776507</v>
      </c>
      <c r="AA16" s="20">
        <f t="shared" si="22"/>
        <v>0.87296072691901372</v>
      </c>
      <c r="AB16" s="18">
        <f t="shared" ref="AB16:AB19" si="34">Y16-S16</f>
        <v>-1081.2000294923755</v>
      </c>
      <c r="AC16" s="19"/>
    </row>
    <row r="17" spans="1:29" ht="15" hidden="1" outlineLevel="1" x14ac:dyDescent="0.25">
      <c r="A17" s="6" t="s">
        <v>567</v>
      </c>
      <c r="B17" s="58"/>
      <c r="C17" s="8" t="s">
        <v>1</v>
      </c>
      <c r="D17" s="21">
        <f>SUMIFS(源数据!$N:$N,源数据!$A:$A,省区产品线!$C17,源数据!$E:$E,省区产品线!$A17)</f>
        <v>11062.059946894653</v>
      </c>
      <c r="E17" s="22">
        <f>SUMIFS(源数据!$O:$O,源数据!$A:$A,省区产品线!$C17,源数据!$E:$E,省区产品线!$A17)</f>
        <v>11812.580078125</v>
      </c>
      <c r="F17" s="22">
        <f>SUMIFS(源数据!$P:$P,源数据!$A:$A,省区产品线!$C17,源数据!$E:$E,省区产品线!$A17)</f>
        <v>4921.8090162426233</v>
      </c>
      <c r="G17" s="22">
        <f t="shared" si="29"/>
        <v>-6890.7710618823767</v>
      </c>
      <c r="H17" s="23">
        <f t="shared" si="14"/>
        <v>0.44492698827077648</v>
      </c>
      <c r="I17" s="21">
        <f>SUMIFS(源数据!$Q:$Q,源数据!$A:$A,省区产品线!$C17,源数据!$E:$E,省区产品线!$A17)</f>
        <v>18607.999922543764</v>
      </c>
      <c r="J17" s="22">
        <f>SUMIFS(源数据!$R:$R,源数据!$A:$A,省区产品线!$C17,源数据!$E:$E,省区产品线!$A17)</f>
        <v>17718.8701171875</v>
      </c>
      <c r="K17" s="22">
        <f t="shared" si="30"/>
        <v>13287.079016014937</v>
      </c>
      <c r="L17" s="22">
        <f>SUMIFS(源数据!$S:$S,源数据!$A:$A,省区产品线!$C17,源数据!$E:$E,省区产品线!$A17)</f>
        <v>9928.2570179253853</v>
      </c>
      <c r="M17" s="24">
        <f t="shared" si="16"/>
        <v>0.74988297380916646</v>
      </c>
      <c r="N17" s="24">
        <f t="shared" si="17"/>
        <v>0.56032111259142114</v>
      </c>
      <c r="O17" s="22">
        <f t="shared" si="31"/>
        <v>-4431.7911011725628</v>
      </c>
      <c r="P17" s="22">
        <f t="shared" si="32"/>
        <v>-7790.6130992621147</v>
      </c>
      <c r="Q17" s="44"/>
      <c r="R17" s="21">
        <f>SUMIFS(源数据!$T:$T,源数据!$A:$A,省区产品线!$C17,源数据!$E:$E,省区产品线!$A17)</f>
        <v>7545.9399756491212</v>
      </c>
      <c r="S17" s="22">
        <f>SUMIFS(源数据!$U:$U,源数据!$A:$A,省区产品线!$C17,源数据!$E:$E,省区产品线!$A17)</f>
        <v>5906.2900390625</v>
      </c>
      <c r="T17" s="22">
        <f>SUMIFS(源数据!$V:$V,源数据!$A:$A,省区产品线!$C17,源数据!$E:$E,省区产品线!$A17)</f>
        <v>8365.2699997723139</v>
      </c>
      <c r="U17" s="22">
        <f>SUMIFS(源数据!$W:$W,源数据!$A:$A,省区产品线!$C17,源数据!$E:$E,省区产品线!$A17)</f>
        <v>463.20899963378901</v>
      </c>
      <c r="V17" s="22">
        <f>SUMIFS(源数据!$X:$X,源数据!$A:$A,省区产品线!$C17,源数据!$E:$E,省区产品线!$A17)</f>
        <v>1678.9050193428998</v>
      </c>
      <c r="W17" s="22">
        <f>SUMIFS(源数据!$Y:$Y,源数据!$A:$A,省区产品线!$C17,源数据!$E:$E,省区产品线!$A17)</f>
        <v>2813.4469823837289</v>
      </c>
      <c r="X17" s="22">
        <f>SUMIFS(源数据!$Z:$Z,源数据!$A:$A,省区产品线!$C17,源数据!$E:$E,省区产品线!$A17)</f>
        <v>50.887000322342018</v>
      </c>
      <c r="Y17" s="22">
        <f t="shared" si="33"/>
        <v>5006.4480016827602</v>
      </c>
      <c r="Z17" s="24">
        <f t="shared" si="21"/>
        <v>0.84764682543044045</v>
      </c>
      <c r="AA17" s="24">
        <f t="shared" si="22"/>
        <v>0.59848014491092649</v>
      </c>
      <c r="AB17" s="22">
        <f t="shared" si="34"/>
        <v>-899.84203737973985</v>
      </c>
      <c r="AC17" s="23"/>
    </row>
    <row r="18" spans="1:29" ht="15" hidden="1" outlineLevel="1" x14ac:dyDescent="0.25">
      <c r="A18" s="6" t="s">
        <v>567</v>
      </c>
      <c r="B18" s="58"/>
      <c r="C18" s="8" t="s">
        <v>569</v>
      </c>
      <c r="D18" s="21">
        <f>SUMIFS(源数据!$N:$N,源数据!$A:$A,省区产品线!$C18,源数据!$E:$E,省区产品线!$A18)</f>
        <v>0</v>
      </c>
      <c r="E18" s="22">
        <f>SUMIFS(源数据!$O:$O,源数据!$A:$A,省区产品线!$C18,源数据!$E:$E,省区产品线!$A18)</f>
        <v>421.07998657226602</v>
      </c>
      <c r="F18" s="22">
        <f>SUMIFS(源数据!$P:$P,源数据!$A:$A,省区产品线!$C18,源数据!$E:$E,省区产品线!$A18)</f>
        <v>91.135999679565401</v>
      </c>
      <c r="G18" s="22">
        <f t="shared" si="29"/>
        <v>-329.94398689270065</v>
      </c>
      <c r="H18" s="23" t="str">
        <f t="shared" si="14"/>
        <v/>
      </c>
      <c r="I18" s="21">
        <f>SUMIFS(源数据!$Q:$Q,源数据!$A:$A,省区产品线!$C18,源数据!$E:$E,省区产品线!$A18)</f>
        <v>0</v>
      </c>
      <c r="J18" s="22">
        <f>SUMIFS(源数据!$R:$R,源数据!$A:$A,省区产品线!$C18,源数据!$E:$E,省区产品线!$A18)</f>
        <v>631.61997985839798</v>
      </c>
      <c r="K18" s="22">
        <f t="shared" si="30"/>
        <v>91.135999679565401</v>
      </c>
      <c r="L18" s="22">
        <f>SUMIFS(源数据!$S:$S,源数据!$A:$A,省区产品线!$C18,源数据!$E:$E,省区产品线!$A18)</f>
        <v>91.135999679565401</v>
      </c>
      <c r="M18" s="24">
        <f t="shared" si="16"/>
        <v>0.14428929195684573</v>
      </c>
      <c r="N18" s="24">
        <f t="shared" si="17"/>
        <v>0.14428929195684573</v>
      </c>
      <c r="O18" s="22">
        <f t="shared" si="31"/>
        <v>-540.48398017883255</v>
      </c>
      <c r="P18" s="22">
        <f t="shared" si="32"/>
        <v>-540.48398017883255</v>
      </c>
      <c r="Q18" s="44"/>
      <c r="R18" s="21">
        <f>SUMIFS(源数据!$T:$T,源数据!$A:$A,省区产品线!$C18,源数据!$E:$E,省区产品线!$A18)</f>
        <v>0</v>
      </c>
      <c r="S18" s="22">
        <f>SUMIFS(源数据!$U:$U,源数据!$A:$A,省区产品线!$C18,源数据!$E:$E,省区产品线!$A18)</f>
        <v>210.53999328613301</v>
      </c>
      <c r="T18" s="22">
        <f>SUMIFS(源数据!$V:$V,源数据!$A:$A,省区产品线!$C18,源数据!$E:$E,省区产品线!$A18)</f>
        <v>0</v>
      </c>
      <c r="U18" s="22">
        <f>SUMIFS(源数据!$W:$W,源数据!$A:$A,省区产品线!$C18,源数据!$E:$E,省区产品线!$A18)</f>
        <v>0</v>
      </c>
      <c r="V18" s="22">
        <f>SUMIFS(源数据!$X:$X,源数据!$A:$A,省区产品线!$C18,源数据!$E:$E,省区产品线!$A18)</f>
        <v>0</v>
      </c>
      <c r="W18" s="22">
        <f>SUMIFS(源数据!$Y:$Y,源数据!$A:$A,省区产品线!$C18,源数据!$E:$E,省区产品线!$A18)</f>
        <v>0</v>
      </c>
      <c r="X18" s="22">
        <f>SUMIFS(源数据!$Z:$Z,源数据!$A:$A,省区产品线!$C18,源数据!$E:$E,省区产品线!$A18)</f>
        <v>0</v>
      </c>
      <c r="Y18" s="22">
        <f t="shared" si="33"/>
        <v>0</v>
      </c>
      <c r="Z18" s="24">
        <f t="shared" si="21"/>
        <v>0</v>
      </c>
      <c r="AA18" s="24" t="str">
        <f t="shared" si="22"/>
        <v/>
      </c>
      <c r="AB18" s="22">
        <f t="shared" si="34"/>
        <v>-210.53999328613301</v>
      </c>
      <c r="AC18" s="23"/>
    </row>
    <row r="19" spans="1:29" ht="15" hidden="1" outlineLevel="1" x14ac:dyDescent="0.25">
      <c r="A19" s="6" t="s">
        <v>568</v>
      </c>
      <c r="B19" s="58"/>
      <c r="C19" s="8" t="s">
        <v>2</v>
      </c>
      <c r="D19" s="21">
        <f>SUMIFS(源数据!$N:$N,源数据!$A:$A,省区产品线!$C19,源数据!$E:$E,省区产品线!$A19)</f>
        <v>0</v>
      </c>
      <c r="E19" s="22">
        <f>SUMIFS(源数据!$O:$O,源数据!$A:$A,省区产品线!$C19,源数据!$E:$E,省区产品线!$A19)</f>
        <v>0</v>
      </c>
      <c r="F19" s="22">
        <f>SUMIFS(源数据!$P:$P,源数据!$A:$A,省区产品线!$C19,源数据!$E:$E,省区产品线!$A19)</f>
        <v>-76.668965518470088</v>
      </c>
      <c r="G19" s="22">
        <f t="shared" si="29"/>
        <v>-76.668965518470088</v>
      </c>
      <c r="H19" s="23" t="str">
        <f t="shared" si="14"/>
        <v/>
      </c>
      <c r="I19" s="21">
        <f>SUMIFS(源数据!$Q:$Q,源数据!$A:$A,省区产品线!$C19,源数据!$E:$E,省区产品线!$A19)</f>
        <v>0</v>
      </c>
      <c r="J19" s="22">
        <f>SUMIFS(源数据!$R:$R,源数据!$A:$A,省区产品线!$C19,源数据!$E:$E,省区产品线!$A19)</f>
        <v>0</v>
      </c>
      <c r="K19" s="22">
        <f t="shared" si="30"/>
        <v>-76.668965518470088</v>
      </c>
      <c r="L19" s="22">
        <f>SUMIFS(源数据!$S:$S,源数据!$A:$A,省区产品线!$C19,源数据!$E:$E,省区产品线!$A19)</f>
        <v>-70.972965657706538</v>
      </c>
      <c r="M19" s="24" t="str">
        <f t="shared" si="16"/>
        <v/>
      </c>
      <c r="N19" s="24" t="str">
        <f t="shared" si="17"/>
        <v/>
      </c>
      <c r="O19" s="22">
        <f t="shared" si="31"/>
        <v>-76.668965518470088</v>
      </c>
      <c r="P19" s="22">
        <f t="shared" si="32"/>
        <v>-70.972965657706538</v>
      </c>
      <c r="Q19" s="44"/>
      <c r="R19" s="21">
        <f>SUMIFS(源数据!$T:$T,源数据!$A:$A,省区产品线!$C19,源数据!$E:$E,省区产品线!$A19)</f>
        <v>0</v>
      </c>
      <c r="S19" s="22">
        <f>SUMIFS(源数据!$U:$U,源数据!$A:$A,省区产品线!$C19,源数据!$E:$E,省区产品线!$A19)</f>
        <v>0</v>
      </c>
      <c r="T19" s="22">
        <f>SUMIFS(源数据!$V:$V,源数据!$A:$A,省区产品线!$C19,源数据!$E:$E,省区产品线!$A19)</f>
        <v>0</v>
      </c>
      <c r="U19" s="22">
        <f>SUMIFS(源数据!$W:$W,源数据!$A:$A,省区产品线!$C19,源数据!$E:$E,省区产品线!$A19)</f>
        <v>1.5199999809265099</v>
      </c>
      <c r="V19" s="22">
        <f>SUMIFS(源数据!$X:$X,源数据!$A:$A,省区产品线!$C19,源数据!$E:$E,省区产品线!$A19)</f>
        <v>4.1759998798370397</v>
      </c>
      <c r="W19" s="22">
        <f>SUMIFS(源数据!$Y:$Y,源数据!$A:$A,省区产品线!$C19,源数据!$E:$E,省区产品线!$A19)</f>
        <v>0</v>
      </c>
      <c r="X19" s="22">
        <f>SUMIFS(源数据!$Z:$Z,源数据!$A:$A,省区产品线!$C19,源数据!$E:$E,省区产品线!$A19)</f>
        <v>0</v>
      </c>
      <c r="Y19" s="22">
        <f t="shared" si="33"/>
        <v>5.6959998607635498</v>
      </c>
      <c r="Z19" s="24" t="str">
        <f t="shared" si="21"/>
        <v/>
      </c>
      <c r="AA19" s="24" t="str">
        <f t="shared" si="22"/>
        <v/>
      </c>
      <c r="AB19" s="22">
        <f t="shared" si="34"/>
        <v>5.6959998607635498</v>
      </c>
      <c r="AC19" s="23"/>
    </row>
    <row r="20" spans="1:29" ht="15.6" collapsed="1" thickBot="1" x14ac:dyDescent="0.3">
      <c r="A20" s="6"/>
      <c r="B20" s="59" t="s">
        <v>581</v>
      </c>
      <c r="C20" s="60"/>
      <c r="D20" s="25">
        <f t="shared" ref="D20:G20" si="35">SUM(D16:D19)</f>
        <v>26286.039950609214</v>
      </c>
      <c r="E20" s="26">
        <f t="shared" si="35"/>
        <v>28917.499908447266</v>
      </c>
      <c r="F20" s="26">
        <f t="shared" si="35"/>
        <v>11963.496083498005</v>
      </c>
      <c r="G20" s="26">
        <f t="shared" si="35"/>
        <v>-16954.003824949261</v>
      </c>
      <c r="H20" s="27">
        <f t="shared" si="14"/>
        <v>0.4551273644100482</v>
      </c>
      <c r="I20" s="25">
        <f t="shared" ref="I20:L20" si="36">SUM(I16:I19)</f>
        <v>42476.409926384687</v>
      </c>
      <c r="J20" s="26">
        <f t="shared" si="36"/>
        <v>43376.249862670898</v>
      </c>
      <c r="K20" s="26">
        <f t="shared" si="36"/>
        <v>28646.116072207697</v>
      </c>
      <c r="L20" s="26">
        <f t="shared" si="36"/>
        <v>24236.359977424156</v>
      </c>
      <c r="M20" s="28">
        <f t="shared" si="16"/>
        <v>0.66041015908247558</v>
      </c>
      <c r="N20" s="28">
        <f t="shared" si="17"/>
        <v>0.55874724196205094</v>
      </c>
      <c r="O20" s="26">
        <f t="shared" ref="O20:P20" si="37">SUM(O16:O19)</f>
        <v>-14730.133790463202</v>
      </c>
      <c r="P20" s="26">
        <f t="shared" si="37"/>
        <v>-19139.889885246743</v>
      </c>
      <c r="Q20" s="45"/>
      <c r="R20" s="25">
        <f t="shared" ref="R20:Y20" si="38">SUM(R16:R19)</f>
        <v>16190.369975775484</v>
      </c>
      <c r="S20" s="26">
        <f t="shared" si="38"/>
        <v>14458.749954223633</v>
      </c>
      <c r="T20" s="26">
        <f t="shared" si="38"/>
        <v>16682.619988709692</v>
      </c>
      <c r="U20" s="26">
        <f t="shared" si="38"/>
        <v>1247.4269949197765</v>
      </c>
      <c r="V20" s="26">
        <f t="shared" si="38"/>
        <v>3073.6680243313317</v>
      </c>
      <c r="W20" s="26">
        <f t="shared" si="38"/>
        <v>5012.7199754118938</v>
      </c>
      <c r="X20" s="26">
        <f t="shared" si="38"/>
        <v>2939.0488992631463</v>
      </c>
      <c r="Y20" s="26">
        <f t="shared" si="38"/>
        <v>12272.863893926147</v>
      </c>
      <c r="Z20" s="28">
        <f t="shared" si="21"/>
        <v>0.84881915330038937</v>
      </c>
      <c r="AA20" s="28">
        <f t="shared" si="22"/>
        <v>0.73566765305641812</v>
      </c>
      <c r="AB20" s="26">
        <f t="shared" ref="AB20" si="39">SUM(AB16:AB19)</f>
        <v>-2185.8860602974846</v>
      </c>
      <c r="AC20" s="27"/>
    </row>
    <row r="21" spans="1:29" ht="15" hidden="1" outlineLevel="1" x14ac:dyDescent="0.25">
      <c r="A21" s="6" t="s">
        <v>570</v>
      </c>
      <c r="B21" s="57" t="s">
        <v>570</v>
      </c>
      <c r="C21" s="9" t="s">
        <v>0</v>
      </c>
      <c r="D21" s="17">
        <f>SUMIFS(源数据!$N:$N,源数据!$A:$A,省区产品线!$C21,源数据!$E:$E,省区产品线!$A21)</f>
        <v>9747.9400319084525</v>
      </c>
      <c r="E21" s="18">
        <f>SUMIFS(源数据!$O:$O,源数据!$A:$A,省区产品线!$C21,源数据!$E:$E,省区产品线!$A21)</f>
        <v>15096</v>
      </c>
      <c r="F21" s="18">
        <f>SUMIFS(源数据!$P:$P,源数据!$A:$A,省区产品线!$C21,源数据!$E:$E,省区产品线!$A21)</f>
        <v>5481.5199883142495</v>
      </c>
      <c r="G21" s="18">
        <f t="shared" ref="G21:G24" si="40">F21-E21</f>
        <v>-9614.4800116857514</v>
      </c>
      <c r="H21" s="19">
        <f t="shared" si="14"/>
        <v>0.56232598583611482</v>
      </c>
      <c r="I21" s="17">
        <f>SUMIFS(源数据!$Q:$Q,源数据!$A:$A,省区产品线!$C21,源数据!$E:$E,省区产品线!$A21)</f>
        <v>15371.12005058676</v>
      </c>
      <c r="J21" s="18">
        <f>SUMIFS(源数据!$R:$R,源数据!$A:$A,省区产品线!$C21,源数据!$E:$E,省区产品线!$A21)</f>
        <v>21044</v>
      </c>
      <c r="K21" s="18">
        <f t="shared" ref="K21:K24" si="41">F21+T21</f>
        <v>11536.930004180411</v>
      </c>
      <c r="L21" s="18">
        <f>SUMIFS(源数据!$S:$S,源数据!$A:$A,省区产品线!$C21,源数据!$E:$E,省区产品线!$A21)</f>
        <v>10223.811000858434</v>
      </c>
      <c r="M21" s="20">
        <f t="shared" si="16"/>
        <v>0.54822894906768727</v>
      </c>
      <c r="N21" s="20">
        <f t="shared" si="17"/>
        <v>0.4858302129280761</v>
      </c>
      <c r="O21" s="18">
        <f t="shared" ref="O21:O24" si="42">K21-J21</f>
        <v>-9507.0699958195892</v>
      </c>
      <c r="P21" s="18">
        <f t="shared" ref="P21:P24" si="43">L21-J21</f>
        <v>-10820.188999141566</v>
      </c>
      <c r="Q21" s="43"/>
      <c r="R21" s="17">
        <f>SUMIFS(源数据!$T:$T,源数据!$A:$A,省区产品线!$C21,源数据!$E:$E,省区产品线!$A21)</f>
        <v>5623.1800186783084</v>
      </c>
      <c r="S21" s="18">
        <f>SUMIFS(源数据!$U:$U,源数据!$A:$A,省区产品线!$C21,源数据!$E:$E,省区产品线!$A21)</f>
        <v>5948</v>
      </c>
      <c r="T21" s="18">
        <f>SUMIFS(源数据!$V:$V,源数据!$A:$A,省区产品线!$C21,源数据!$E:$E,省区产品线!$A21)</f>
        <v>6055.4100158661613</v>
      </c>
      <c r="U21" s="18">
        <f>SUMIFS(源数据!$W:$W,源数据!$A:$A,省区产品线!$C21,源数据!$E:$E,省区产品线!$A21)</f>
        <v>508.52099692821491</v>
      </c>
      <c r="V21" s="18">
        <f>SUMIFS(源数据!$X:$X,源数据!$A:$A,省区产品线!$C21,源数据!$E:$E,省区产品线!$A21)</f>
        <v>215.53300261497503</v>
      </c>
      <c r="W21" s="18">
        <f>SUMIFS(源数据!$Y:$Y,源数据!$A:$A,省区产品线!$C21,源数据!$E:$E,省区产品线!$A21)</f>
        <v>1931.0589937455948</v>
      </c>
      <c r="X21" s="18">
        <f>SUMIFS(源数据!$Z:$Z,源数据!$A:$A,省区产品线!$C21,源数据!$E:$E,省区产品线!$A21)</f>
        <v>2087.1780192553992</v>
      </c>
      <c r="Y21" s="18">
        <f t="shared" ref="Y21:Y24" si="44">U21+V21+W21+X21</f>
        <v>4742.291012544184</v>
      </c>
      <c r="Z21" s="20">
        <f t="shared" si="21"/>
        <v>0.79729169679626499</v>
      </c>
      <c r="AA21" s="20">
        <f t="shared" si="22"/>
        <v>0.7831494481989838</v>
      </c>
      <c r="AB21" s="18">
        <f t="shared" ref="AB21:AB24" si="45">Y21-S21</f>
        <v>-1205.708987455816</v>
      </c>
      <c r="AC21" s="19"/>
    </row>
    <row r="22" spans="1:29" ht="15" hidden="1" outlineLevel="1" x14ac:dyDescent="0.25">
      <c r="A22" s="6" t="s">
        <v>570</v>
      </c>
      <c r="B22" s="58"/>
      <c r="C22" s="8" t="s">
        <v>1</v>
      </c>
      <c r="D22" s="21">
        <f>SUMIFS(源数据!$N:$N,源数据!$A:$A,省区产品线!$C22,源数据!$E:$E,省区产品线!$A22)</f>
        <v>14953.7800835371</v>
      </c>
      <c r="E22" s="22">
        <f>SUMIFS(源数据!$O:$O,源数据!$A:$A,省区产品线!$C22,源数据!$E:$E,省区产品线!$A22)</f>
        <v>18985.69921875</v>
      </c>
      <c r="F22" s="22">
        <f>SUMIFS(源数据!$P:$P,源数据!$A:$A,省区产品线!$C22,源数据!$E:$E,省区产品线!$A22)</f>
        <v>5679.5160095095644</v>
      </c>
      <c r="G22" s="22">
        <f t="shared" si="40"/>
        <v>-13306.183209240437</v>
      </c>
      <c r="H22" s="23">
        <f t="shared" si="14"/>
        <v>0.37980470341156425</v>
      </c>
      <c r="I22" s="21">
        <f>SUMIFS(源数据!$Q:$Q,源数据!$A:$A,省区产品线!$C22,源数据!$E:$E,省区产品线!$A22)</f>
        <v>22869.730084180836</v>
      </c>
      <c r="J22" s="22">
        <f>SUMIFS(源数据!$R:$R,源数据!$A:$A,省区产品线!$C22,源数据!$E:$E,省区产品线!$A22)</f>
        <v>25478.549316406301</v>
      </c>
      <c r="K22" s="22">
        <f t="shared" si="41"/>
        <v>12454.426083266739</v>
      </c>
      <c r="L22" s="22">
        <f>SUMIFS(源数据!$S:$S,源数据!$A:$A,省区产品线!$C22,源数据!$E:$E,省区产品线!$A22)</f>
        <v>12325.844020843509</v>
      </c>
      <c r="M22" s="24">
        <f t="shared" si="16"/>
        <v>0.48882006304994019</v>
      </c>
      <c r="N22" s="24">
        <f t="shared" si="17"/>
        <v>0.48377338394641556</v>
      </c>
      <c r="O22" s="22">
        <f t="shared" si="42"/>
        <v>-13024.123233139562</v>
      </c>
      <c r="P22" s="22">
        <f t="shared" si="43"/>
        <v>-13152.705295562791</v>
      </c>
      <c r="Q22" s="44"/>
      <c r="R22" s="21">
        <f>SUMIFS(源数据!$T:$T,源数据!$A:$A,省区产品线!$C22,源数据!$E:$E,省区产品线!$A22)</f>
        <v>7915.9500006437293</v>
      </c>
      <c r="S22" s="22">
        <f>SUMIFS(源数据!$U:$U,源数据!$A:$A,省区产品线!$C22,源数据!$E:$E,省区产品线!$A22)</f>
        <v>6492.85009765625</v>
      </c>
      <c r="T22" s="22">
        <f>SUMIFS(源数据!$V:$V,源数据!$A:$A,省区产品线!$C22,源数据!$E:$E,省区产品线!$A22)</f>
        <v>6774.9100737571744</v>
      </c>
      <c r="U22" s="22">
        <f>SUMIFS(源数据!$W:$W,源数据!$A:$A,省区产品线!$C22,源数据!$E:$E,省区产品线!$A22)</f>
        <v>318.11000061035219</v>
      </c>
      <c r="V22" s="22">
        <f>SUMIFS(源数据!$X:$X,源数据!$A:$A,省区产品线!$C22,源数据!$E:$E,省区产品线!$A22)</f>
        <v>1314.9920063018794</v>
      </c>
      <c r="W22" s="22">
        <f>SUMIFS(源数据!$Y:$Y,源数据!$A:$A,省区产品线!$C22,源数据!$E:$E,省区产品线!$A22)</f>
        <v>739.32600462436676</v>
      </c>
      <c r="X22" s="22">
        <f>SUMIFS(源数据!$Z:$Z,源数据!$A:$A,省区产品线!$C22,源数据!$E:$E,省区产品线!$A22)</f>
        <v>4273.8999997973433</v>
      </c>
      <c r="Y22" s="22">
        <f t="shared" si="44"/>
        <v>6646.3280113339415</v>
      </c>
      <c r="Z22" s="24">
        <f t="shared" si="21"/>
        <v>1.0236379881514734</v>
      </c>
      <c r="AA22" s="24">
        <f t="shared" si="22"/>
        <v>0.98102084588232408</v>
      </c>
      <c r="AB22" s="22">
        <f t="shared" si="45"/>
        <v>153.4779136776915</v>
      </c>
      <c r="AC22" s="23"/>
    </row>
    <row r="23" spans="1:29" ht="15" hidden="1" outlineLevel="1" x14ac:dyDescent="0.25">
      <c r="A23" s="6" t="s">
        <v>570</v>
      </c>
      <c r="B23" s="58"/>
      <c r="C23" s="8" t="s">
        <v>565</v>
      </c>
      <c r="D23" s="21">
        <f>SUMIFS(源数据!$N:$N,源数据!$A:$A,省区产品线!$C23,源数据!$E:$E,省区产品线!$A23)</f>
        <v>614.67999982833862</v>
      </c>
      <c r="E23" s="22">
        <f>SUMIFS(源数据!$O:$O,源数据!$A:$A,省区产品线!$C23,源数据!$E:$E,省区产品线!$A23)</f>
        <v>188.88000488281301</v>
      </c>
      <c r="F23" s="22">
        <f>SUMIFS(源数据!$P:$P,源数据!$A:$A,省区产品线!$C23,源数据!$E:$E,省区产品线!$A23)</f>
        <v>6.625</v>
      </c>
      <c r="G23" s="22">
        <f t="shared" si="40"/>
        <v>-182.25500488281301</v>
      </c>
      <c r="H23" s="23">
        <f t="shared" si="14"/>
        <v>1.0777965773817531E-2</v>
      </c>
      <c r="I23" s="21">
        <f>SUMIFS(源数据!$Q:$Q,源数据!$A:$A,省区产品线!$C23,源数据!$E:$E,省区产品线!$A23)</f>
        <v>646.27999973297119</v>
      </c>
      <c r="J23" s="22">
        <f>SUMIFS(源数据!$R:$R,源数据!$A:$A,省区产品线!$C23,源数据!$E:$E,省区产品线!$A23)</f>
        <v>283.32000732421898</v>
      </c>
      <c r="K23" s="22">
        <f t="shared" si="41"/>
        <v>192.72499990463257</v>
      </c>
      <c r="L23" s="22">
        <f>SUMIFS(源数据!$S:$S,源数据!$A:$A,省区产品线!$C23,源数据!$E:$E,省区产品线!$A23)</f>
        <v>273.10000002384186</v>
      </c>
      <c r="M23" s="24">
        <f t="shared" si="16"/>
        <v>0.68023787562622273</v>
      </c>
      <c r="N23" s="24">
        <f t="shared" si="17"/>
        <v>0.96392768941064655</v>
      </c>
      <c r="O23" s="22">
        <f t="shared" si="42"/>
        <v>-90.595007419586409</v>
      </c>
      <c r="P23" s="22">
        <f t="shared" si="43"/>
        <v>-10.220007300377119</v>
      </c>
      <c r="Q23" s="44"/>
      <c r="R23" s="21">
        <f>SUMIFS(源数据!$T:$T,源数据!$A:$A,省区产品线!$C23,源数据!$E:$E,省区产品线!$A23)</f>
        <v>31.599999904632568</v>
      </c>
      <c r="S23" s="22">
        <f>SUMIFS(源数据!$U:$U,源数据!$A:$A,省区产品线!$C23,源数据!$E:$E,省区产品线!$A23)</f>
        <v>94.440002441406307</v>
      </c>
      <c r="T23" s="22">
        <f>SUMIFS(源数据!$V:$V,源数据!$A:$A,省区产品线!$C23,源数据!$E:$E,省区产品线!$A23)</f>
        <v>186.09999990463257</v>
      </c>
      <c r="U23" s="22">
        <f>SUMIFS(源数据!$W:$W,源数据!$A:$A,省区产品线!$C23,源数据!$E:$E,省区产品线!$A23)</f>
        <v>0</v>
      </c>
      <c r="V23" s="22">
        <f>SUMIFS(源数据!$X:$X,源数据!$A:$A,省区产品线!$C23,源数据!$E:$E,省区产品线!$A23)</f>
        <v>0</v>
      </c>
      <c r="W23" s="22">
        <f>SUMIFS(源数据!$Y:$Y,源数据!$A:$A,省区产品线!$C23,源数据!$E:$E,省区产品线!$A23)</f>
        <v>42.975000023841858</v>
      </c>
      <c r="X23" s="22">
        <f>SUMIFS(源数据!$Z:$Z,源数据!$A:$A,省区产品线!$C23,源数据!$E:$E,省区产品线!$A23)</f>
        <v>223.5</v>
      </c>
      <c r="Y23" s="22">
        <f t="shared" si="44"/>
        <v>266.47500002384186</v>
      </c>
      <c r="Z23" s="24">
        <f t="shared" si="21"/>
        <v>2.8216327100284833</v>
      </c>
      <c r="AA23" s="24">
        <f t="shared" si="22"/>
        <v>1.4318914570682304</v>
      </c>
      <c r="AB23" s="22">
        <f t="shared" si="45"/>
        <v>172.03499758243555</v>
      </c>
      <c r="AC23" s="23"/>
    </row>
    <row r="24" spans="1:29" ht="15" hidden="1" outlineLevel="1" x14ac:dyDescent="0.25">
      <c r="A24" s="6" t="s">
        <v>570</v>
      </c>
      <c r="B24" s="58"/>
      <c r="C24" s="8" t="s">
        <v>2</v>
      </c>
      <c r="D24" s="21">
        <f>SUMIFS(源数据!$N:$N,源数据!$A:$A,省区产品线!$C24,源数据!$E:$E,省区产品线!$A24)</f>
        <v>0</v>
      </c>
      <c r="E24" s="22">
        <f>SUMIFS(源数据!$O:$O,源数据!$A:$A,省区产品线!$C24,源数据!$E:$E,省区产品线!$A24)</f>
        <v>0</v>
      </c>
      <c r="F24" s="22">
        <f>SUMIFS(源数据!$P:$P,源数据!$A:$A,省区产品线!$C24,源数据!$E:$E,省区产品线!$A24)</f>
        <v>15.477999746799473</v>
      </c>
      <c r="G24" s="22">
        <f t="shared" si="40"/>
        <v>15.477999746799473</v>
      </c>
      <c r="H24" s="23" t="str">
        <f t="shared" si="14"/>
        <v/>
      </c>
      <c r="I24" s="21">
        <f>SUMIFS(源数据!$Q:$Q,源数据!$A:$A,省区产品线!$C24,源数据!$E:$E,省区产品线!$A24)</f>
        <v>4600</v>
      </c>
      <c r="J24" s="22">
        <f>SUMIFS(源数据!$R:$R,源数据!$A:$A,省区产品线!$C24,源数据!$E:$E,省区产品线!$A24)</f>
        <v>4600</v>
      </c>
      <c r="K24" s="22">
        <f t="shared" si="41"/>
        <v>15.477999746799473</v>
      </c>
      <c r="L24" s="22">
        <f>SUMIFS(源数据!$S:$S,源数据!$A:$A,省区产品线!$C24,源数据!$E:$E,省区产品线!$A24)</f>
        <v>146.99799996614448</v>
      </c>
      <c r="M24" s="24">
        <f t="shared" si="16"/>
        <v>3.3647825536520593E-3</v>
      </c>
      <c r="N24" s="24">
        <f t="shared" si="17"/>
        <v>3.1956086949161841E-2</v>
      </c>
      <c r="O24" s="22">
        <f t="shared" si="42"/>
        <v>-4584.5220002532005</v>
      </c>
      <c r="P24" s="22">
        <f t="shared" si="43"/>
        <v>-4453.0020000338554</v>
      </c>
      <c r="Q24" s="44"/>
      <c r="R24" s="21">
        <f>SUMIFS(源数据!$T:$T,源数据!$A:$A,省区产品线!$C24,源数据!$E:$E,省区产品线!$A24)</f>
        <v>4600</v>
      </c>
      <c r="S24" s="22">
        <f>SUMIFS(源数据!$U:$U,源数据!$A:$A,省区产品线!$C24,源数据!$E:$E,省区产品线!$A24)</f>
        <v>4600</v>
      </c>
      <c r="T24" s="22">
        <f>SUMIFS(源数据!$V:$V,源数据!$A:$A,省区产品线!$C24,源数据!$E:$E,省区产品线!$A24)</f>
        <v>0</v>
      </c>
      <c r="U24" s="22">
        <f>SUMIFS(源数据!$W:$W,源数据!$A:$A,省区产品线!$C24,源数据!$E:$E,省区产品线!$A24)</f>
        <v>0</v>
      </c>
      <c r="V24" s="22">
        <f>SUMIFS(源数据!$X:$X,源数据!$A:$A,省区产品线!$C24,源数据!$E:$E,省区产品线!$A24)</f>
        <v>90</v>
      </c>
      <c r="W24" s="22">
        <f>SUMIFS(源数据!$Y:$Y,源数据!$A:$A,省区产品线!$C24,源数据!$E:$E,省区产品线!$A24)</f>
        <v>36.959000349044828</v>
      </c>
      <c r="X24" s="22">
        <f>SUMIFS(源数据!$Z:$Z,源数据!$A:$A,省区产品线!$C24,源数据!$E:$E,省区产品线!$A24)</f>
        <v>4.5609998703002903</v>
      </c>
      <c r="Y24" s="22">
        <f t="shared" si="44"/>
        <v>131.52000021934512</v>
      </c>
      <c r="Z24" s="24">
        <f t="shared" si="21"/>
        <v>2.859130439550981E-2</v>
      </c>
      <c r="AA24" s="24" t="str">
        <f t="shared" si="22"/>
        <v/>
      </c>
      <c r="AB24" s="22">
        <f t="shared" si="45"/>
        <v>-4468.4799997806549</v>
      </c>
      <c r="AC24" s="23"/>
    </row>
    <row r="25" spans="1:29" ht="15.6" collapsed="1" thickBot="1" x14ac:dyDescent="0.3">
      <c r="A25" s="6"/>
      <c r="B25" s="59" t="s">
        <v>582</v>
      </c>
      <c r="C25" s="60"/>
      <c r="D25" s="25">
        <f t="shared" ref="D25:G25" si="46">SUM(D21:D24)</f>
        <v>25316.400115273893</v>
      </c>
      <c r="E25" s="26">
        <f t="shared" si="46"/>
        <v>34270.579223632813</v>
      </c>
      <c r="F25" s="26">
        <f t="shared" si="46"/>
        <v>11183.138997570613</v>
      </c>
      <c r="G25" s="26">
        <f t="shared" si="46"/>
        <v>-23087.440226062201</v>
      </c>
      <c r="H25" s="27">
        <f t="shared" si="14"/>
        <v>0.44173496020959158</v>
      </c>
      <c r="I25" s="25">
        <f t="shared" ref="I25:L25" si="47">SUM(I21:I24)</f>
        <v>43487.130134500563</v>
      </c>
      <c r="J25" s="26">
        <f t="shared" si="47"/>
        <v>51405.86932373052</v>
      </c>
      <c r="K25" s="26">
        <f t="shared" si="47"/>
        <v>24199.559087098583</v>
      </c>
      <c r="L25" s="26">
        <f t="shared" si="47"/>
        <v>22969.753021691929</v>
      </c>
      <c r="M25" s="28">
        <f t="shared" si="16"/>
        <v>0.47075478744850885</v>
      </c>
      <c r="N25" s="28">
        <f t="shared" si="17"/>
        <v>0.4468313312053725</v>
      </c>
      <c r="O25" s="26">
        <f t="shared" ref="O25:P25" si="48">SUM(O21:O24)</f>
        <v>-27206.310236631936</v>
      </c>
      <c r="P25" s="26">
        <f t="shared" si="48"/>
        <v>-28436.11630203859</v>
      </c>
      <c r="Q25" s="45"/>
      <c r="R25" s="25">
        <f t="shared" ref="R25:Y25" si="49">SUM(R21:R24)</f>
        <v>18170.73001922667</v>
      </c>
      <c r="S25" s="26">
        <f t="shared" si="49"/>
        <v>17135.290100097656</v>
      </c>
      <c r="T25" s="26">
        <f t="shared" si="49"/>
        <v>13016.420089527968</v>
      </c>
      <c r="U25" s="26">
        <f t="shared" si="49"/>
        <v>826.63099753856704</v>
      </c>
      <c r="V25" s="26">
        <f t="shared" si="49"/>
        <v>1620.5250089168544</v>
      </c>
      <c r="W25" s="26">
        <f t="shared" si="49"/>
        <v>2750.3189987428482</v>
      </c>
      <c r="X25" s="26">
        <f t="shared" si="49"/>
        <v>6589.1390189230424</v>
      </c>
      <c r="Y25" s="26">
        <f t="shared" si="49"/>
        <v>11786.614024121312</v>
      </c>
      <c r="Z25" s="28">
        <f t="shared" si="21"/>
        <v>0.68785611187604812</v>
      </c>
      <c r="AA25" s="28">
        <f t="shared" si="22"/>
        <v>0.90551887101461448</v>
      </c>
      <c r="AB25" s="26">
        <f t="shared" ref="AB25" si="50">SUM(AB21:AB24)</f>
        <v>-5348.6760759763438</v>
      </c>
      <c r="AC25" s="27"/>
    </row>
    <row r="26" spans="1:29" ht="15" hidden="1" outlineLevel="1" x14ac:dyDescent="0.25">
      <c r="A26" s="6" t="s">
        <v>571</v>
      </c>
      <c r="B26" s="57" t="s">
        <v>571</v>
      </c>
      <c r="C26" s="9" t="s">
        <v>0</v>
      </c>
      <c r="D26" s="17">
        <f>SUMIFS(源数据!$N:$N,源数据!$A:$A,省区产品线!$C26,源数据!$E:$E,省区产品线!$A26)</f>
        <v>7389.090023815631</v>
      </c>
      <c r="E26" s="18">
        <f>SUMIFS(源数据!$O:$O,源数据!$A:$A,省区产品线!$C26,源数据!$E:$E,省区产品线!$A26)</f>
        <v>11233.599609375</v>
      </c>
      <c r="F26" s="18">
        <f>SUMIFS(源数据!$P:$P,源数据!$A:$A,省区产品线!$C26,源数据!$E:$E,省区产品线!$A26)</f>
        <v>5626.1759896874428</v>
      </c>
      <c r="G26" s="18">
        <f t="shared" ref="G26:G29" si="51">F26-E26</f>
        <v>-5607.4236196875572</v>
      </c>
      <c r="H26" s="19">
        <f t="shared" si="14"/>
        <v>0.76141662526154441</v>
      </c>
      <c r="I26" s="17">
        <f>SUMIFS(源数据!$Q:$Q,源数据!$A:$A,省区产品线!$C26,源数据!$E:$E,省区产品线!$A26)</f>
        <v>11734.690038383007</v>
      </c>
      <c r="J26" s="18">
        <f>SUMIFS(源数据!$R:$R,源数据!$A:$A,省区产品线!$C26,源数据!$E:$E,省区产品线!$A26)</f>
        <v>16850.3994140625</v>
      </c>
      <c r="K26" s="18">
        <f t="shared" ref="K26:K29" si="52">F26+T26</f>
        <v>8448.0460030436516</v>
      </c>
      <c r="L26" s="18">
        <f>SUMIFS(源数据!$S:$S,源数据!$A:$A,省区产品线!$C26,源数据!$E:$E,省区产品线!$A26)</f>
        <v>8121.262977451086</v>
      </c>
      <c r="M26" s="20">
        <f t="shared" si="16"/>
        <v>0.50135583112607618</v>
      </c>
      <c r="N26" s="20">
        <f t="shared" si="17"/>
        <v>0.4819626394537263</v>
      </c>
      <c r="O26" s="18">
        <f t="shared" ref="O26:O29" si="53">K26-J26</f>
        <v>-8402.3534110188484</v>
      </c>
      <c r="P26" s="18">
        <f t="shared" ref="P26:P29" si="54">L26-J26</f>
        <v>-8729.136436611414</v>
      </c>
      <c r="Q26" s="43"/>
      <c r="R26" s="17">
        <f>SUMIFS(源数据!$T:$T,源数据!$A:$A,省区产品线!$C26,源数据!$E:$E,省区产品线!$A26)</f>
        <v>4345.6000145673761</v>
      </c>
      <c r="S26" s="18">
        <f>SUMIFS(源数据!$U:$U,源数据!$A:$A,省区产品线!$C26,源数据!$E:$E,省区产品线!$A26)</f>
        <v>5616.7998046875</v>
      </c>
      <c r="T26" s="18">
        <f>SUMIFS(源数据!$V:$V,源数据!$A:$A,省区产品线!$C26,源数据!$E:$E,省区产品线!$A26)</f>
        <v>2821.8700133562083</v>
      </c>
      <c r="U26" s="18">
        <f>SUMIFS(源数据!$W:$W,源数据!$A:$A,省区产品线!$C26,源数据!$E:$E,省区产品线!$A26)</f>
        <v>257.21599322557478</v>
      </c>
      <c r="V26" s="18">
        <f>SUMIFS(源数据!$X:$X,源数据!$A:$A,省区产品线!$C26,源数据!$E:$E,省区产品线!$A26)</f>
        <v>1607.2090065181264</v>
      </c>
      <c r="W26" s="18">
        <f>SUMIFS(源数据!$Y:$Y,源数据!$A:$A,省区产品线!$C26,源数据!$E:$E,省区产品线!$A26)</f>
        <v>442.28198766708402</v>
      </c>
      <c r="X26" s="18">
        <f>SUMIFS(源数据!$Z:$Z,源数据!$A:$A,省区产品线!$C26,源数据!$E:$E,省区产品线!$A26)</f>
        <v>188.3800003528595</v>
      </c>
      <c r="Y26" s="18">
        <f t="shared" ref="Y26:Y29" si="55">U26+V26+W26+X26</f>
        <v>2495.0869877636446</v>
      </c>
      <c r="Z26" s="20">
        <f t="shared" si="21"/>
        <v>0.44421860748559527</v>
      </c>
      <c r="AA26" s="20">
        <f t="shared" si="22"/>
        <v>0.88419628684316953</v>
      </c>
      <c r="AB26" s="18">
        <f t="shared" ref="AB26:AB29" si="56">Y26-S26</f>
        <v>-3121.7128169238554</v>
      </c>
      <c r="AC26" s="19"/>
    </row>
    <row r="27" spans="1:29" ht="15" hidden="1" outlineLevel="1" x14ac:dyDescent="0.25">
      <c r="A27" s="6" t="s">
        <v>571</v>
      </c>
      <c r="B27" s="58"/>
      <c r="C27" s="8" t="s">
        <v>1</v>
      </c>
      <c r="D27" s="21">
        <f>SUMIFS(源数据!$N:$N,源数据!$A:$A,省区产品线!$C27,源数据!$E:$E,省区产品线!$A27)</f>
        <v>5236.5899999141711</v>
      </c>
      <c r="E27" s="22">
        <f>SUMIFS(源数据!$O:$O,源数据!$A:$A,省区产品线!$C27,源数据!$E:$E,省区产品线!$A27)</f>
        <v>5970.919921875</v>
      </c>
      <c r="F27" s="22">
        <f>SUMIFS(源数据!$P:$P,源数据!$A:$A,省区产品线!$C27,源数据!$E:$E,省区产品线!$A27)</f>
        <v>1681.6539812088031</v>
      </c>
      <c r="G27" s="22">
        <f t="shared" si="51"/>
        <v>-4289.2659406661969</v>
      </c>
      <c r="H27" s="23">
        <f t="shared" si="14"/>
        <v>0.32113531539348428</v>
      </c>
      <c r="I27" s="21">
        <f>SUMIFS(源数据!$Q:$Q,源数据!$A:$A,省区产品线!$C27,源数据!$E:$E,省区产品线!$A27)</f>
        <v>8032.280016183855</v>
      </c>
      <c r="J27" s="22">
        <f>SUMIFS(源数据!$R:$R,源数据!$A:$A,省区产品线!$C27,源数据!$E:$E,省区产品线!$A27)</f>
        <v>8956.3798828125</v>
      </c>
      <c r="K27" s="22">
        <f t="shared" si="52"/>
        <v>4245.3939554691333</v>
      </c>
      <c r="L27" s="22">
        <f>SUMIFS(源数据!$S:$S,源数据!$A:$A,省区产品线!$C27,源数据!$E:$E,省区产品线!$A27)</f>
        <v>4563.2200051546115</v>
      </c>
      <c r="M27" s="24">
        <f t="shared" si="16"/>
        <v>0.4740078034894592</v>
      </c>
      <c r="N27" s="24">
        <f t="shared" si="17"/>
        <v>0.50949379826011354</v>
      </c>
      <c r="O27" s="22">
        <f t="shared" si="53"/>
        <v>-4710.9859273433667</v>
      </c>
      <c r="P27" s="22">
        <f t="shared" si="54"/>
        <v>-4393.1598776578885</v>
      </c>
      <c r="Q27" s="44"/>
      <c r="R27" s="21">
        <f>SUMIFS(源数据!$T:$T,源数据!$A:$A,省区产品线!$C27,源数据!$E:$E,省区产品线!$A27)</f>
        <v>2795.6900162696838</v>
      </c>
      <c r="S27" s="22">
        <f>SUMIFS(源数据!$U:$U,源数据!$A:$A,省区产品线!$C27,源数据!$E:$E,省区产品线!$A27)</f>
        <v>2985.4599609375</v>
      </c>
      <c r="T27" s="22">
        <f>SUMIFS(源数据!$V:$V,源数据!$A:$A,省区产品线!$C27,源数据!$E:$E,省区产品线!$A27)</f>
        <v>2563.7399742603307</v>
      </c>
      <c r="U27" s="22">
        <f>SUMIFS(源数据!$W:$W,源数据!$A:$A,省区产品线!$C27,源数据!$E:$E,省区产品线!$A27)</f>
        <v>0</v>
      </c>
      <c r="V27" s="22">
        <f>SUMIFS(源数据!$X:$X,源数据!$A:$A,省区产品线!$C27,源数据!$E:$E,省区产品线!$A27)</f>
        <v>2731.1750232577333</v>
      </c>
      <c r="W27" s="22">
        <f>SUMIFS(源数据!$Y:$Y,源数据!$A:$A,省区产品线!$C27,源数据!$E:$E,省区产品线!$A27)</f>
        <v>112.90200227499004</v>
      </c>
      <c r="X27" s="22">
        <f>SUMIFS(源数据!$Z:$Z,源数据!$A:$A,省区产品线!$C27,源数据!$E:$E,省区产品线!$A27)</f>
        <v>37.488998413085902</v>
      </c>
      <c r="Y27" s="22">
        <f t="shared" si="55"/>
        <v>2881.5660239458093</v>
      </c>
      <c r="Z27" s="24">
        <f t="shared" si="21"/>
        <v>0.96520002332938148</v>
      </c>
      <c r="AA27" s="24">
        <f t="shared" si="22"/>
        <v>1.1239696899359597</v>
      </c>
      <c r="AB27" s="22">
        <f t="shared" si="56"/>
        <v>-103.89393699169068</v>
      </c>
      <c r="AC27" s="23"/>
    </row>
    <row r="28" spans="1:29" ht="15" hidden="1" outlineLevel="1" x14ac:dyDescent="0.25">
      <c r="A28" s="6" t="s">
        <v>572</v>
      </c>
      <c r="B28" s="58"/>
      <c r="C28" s="8" t="s">
        <v>565</v>
      </c>
      <c r="D28" s="21">
        <f>SUMIFS(源数据!$N:$N,源数据!$A:$A,省区产品线!$C28,源数据!$E:$E,省区产品线!$A28)</f>
        <v>20</v>
      </c>
      <c r="E28" s="22">
        <f>SUMIFS(源数据!$O:$O,源数据!$A:$A,省区产品线!$C28,源数据!$E:$E,省区产品线!$A28)</f>
        <v>305.260009765625</v>
      </c>
      <c r="F28" s="22">
        <f>SUMIFS(源数据!$P:$P,源数据!$A:$A,省区产品线!$C28,源数据!$E:$E,省区产品线!$A28)</f>
        <v>39.69200038909915</v>
      </c>
      <c r="G28" s="22">
        <f t="shared" si="51"/>
        <v>-265.56800937652588</v>
      </c>
      <c r="H28" s="23">
        <f t="shared" si="14"/>
        <v>1.9846000194549576</v>
      </c>
      <c r="I28" s="21">
        <f>SUMIFS(源数据!$Q:$Q,源数据!$A:$A,省区产品线!$C28,源数据!$E:$E,省区产品线!$A28)</f>
        <v>36</v>
      </c>
      <c r="J28" s="22">
        <f>SUMIFS(源数据!$R:$R,源数据!$A:$A,省区产品线!$C28,源数据!$E:$E,省区产品线!$A28)</f>
        <v>457.89001464843801</v>
      </c>
      <c r="K28" s="22">
        <f t="shared" si="52"/>
        <v>39.69200038909915</v>
      </c>
      <c r="L28" s="22">
        <f>SUMIFS(源数据!$S:$S,源数据!$A:$A,省区产品线!$C28,源数据!$E:$E,省区产品线!$A28)</f>
        <v>98.887000977993011</v>
      </c>
      <c r="M28" s="24">
        <f t="shared" si="16"/>
        <v>8.6684572974525656E-2</v>
      </c>
      <c r="N28" s="24">
        <f t="shared" si="17"/>
        <v>0.21596234426277489</v>
      </c>
      <c r="O28" s="22">
        <f t="shared" si="53"/>
        <v>-418.19801425933883</v>
      </c>
      <c r="P28" s="22">
        <f t="shared" si="54"/>
        <v>-359.003013670445</v>
      </c>
      <c r="Q28" s="44"/>
      <c r="R28" s="21">
        <f>SUMIFS(源数据!$T:$T,源数据!$A:$A,省区产品线!$C28,源数据!$E:$E,省区产品线!$A28)</f>
        <v>16</v>
      </c>
      <c r="S28" s="22">
        <f>SUMIFS(源数据!$U:$U,源数据!$A:$A,省区产品线!$C28,源数据!$E:$E,省区产品线!$A28)</f>
        <v>152.63000488281301</v>
      </c>
      <c r="T28" s="22">
        <f>SUMIFS(源数据!$V:$V,源数据!$A:$A,省区产品线!$C28,源数据!$E:$E,省区产品线!$A28)</f>
        <v>0</v>
      </c>
      <c r="U28" s="22">
        <f>SUMIFS(源数据!$W:$W,源数据!$A:$A,省区产品线!$C28,源数据!$E:$E,省区产品线!$A28)</f>
        <v>0</v>
      </c>
      <c r="V28" s="22">
        <f>SUMIFS(源数据!$X:$X,源数据!$A:$A,省区产品线!$C28,源数据!$E:$E,省区产品线!$A28)</f>
        <v>48.870000779628725</v>
      </c>
      <c r="W28" s="22">
        <f>SUMIFS(源数据!$Y:$Y,源数据!$A:$A,省区产品线!$C28,源数据!$E:$E,省区产品线!$A28)</f>
        <v>0</v>
      </c>
      <c r="X28" s="22">
        <f>SUMIFS(源数据!$Z:$Z,源数据!$A:$A,省区产品线!$C28,源数据!$E:$E,省区产品线!$A28)</f>
        <v>10.324999809265099</v>
      </c>
      <c r="Y28" s="22">
        <f t="shared" si="55"/>
        <v>59.195000588893826</v>
      </c>
      <c r="Z28" s="24">
        <f t="shared" si="21"/>
        <v>0.38783331386474662</v>
      </c>
      <c r="AA28" s="24" t="str">
        <f t="shared" si="22"/>
        <v/>
      </c>
      <c r="AB28" s="22">
        <f t="shared" si="56"/>
        <v>-93.435004293919178</v>
      </c>
      <c r="AC28" s="23"/>
    </row>
    <row r="29" spans="1:29" ht="15" hidden="1" outlineLevel="1" x14ac:dyDescent="0.25">
      <c r="A29" s="6" t="s">
        <v>571</v>
      </c>
      <c r="B29" s="58"/>
      <c r="C29" s="8" t="s">
        <v>2</v>
      </c>
      <c r="D29" s="21">
        <f>SUMIFS(源数据!$N:$N,源数据!$A:$A,省区产品线!$C29,源数据!$E:$E,省区产品线!$A29)</f>
        <v>0</v>
      </c>
      <c r="E29" s="22">
        <f>SUMIFS(源数据!$O:$O,源数据!$A:$A,省区产品线!$C29,源数据!$E:$E,省区产品线!$A29)</f>
        <v>0</v>
      </c>
      <c r="F29" s="22">
        <f>SUMIFS(源数据!$P:$P,源数据!$A:$A,省区产品线!$C29,源数据!$E:$E,省区产品线!$A29)</f>
        <v>43.637000203132651</v>
      </c>
      <c r="G29" s="22">
        <f t="shared" si="51"/>
        <v>43.637000203132651</v>
      </c>
      <c r="H29" s="23" t="str">
        <f t="shared" si="14"/>
        <v/>
      </c>
      <c r="I29" s="21">
        <f>SUMIFS(源数据!$Q:$Q,源数据!$A:$A,省区产品线!$C29,源数据!$E:$E,省区产品线!$A29)</f>
        <v>0</v>
      </c>
      <c r="J29" s="22">
        <f>SUMIFS(源数据!$R:$R,源数据!$A:$A,省区产品线!$C29,源数据!$E:$E,省区产品线!$A29)</f>
        <v>0</v>
      </c>
      <c r="K29" s="22">
        <f t="shared" si="52"/>
        <v>43.637000203132651</v>
      </c>
      <c r="L29" s="22">
        <f>SUMIFS(源数据!$S:$S,源数据!$A:$A,省区产品线!$C29,源数据!$E:$E,省区产品线!$A29)</f>
        <v>761.11500060558319</v>
      </c>
      <c r="M29" s="24" t="str">
        <f t="shared" si="16"/>
        <v/>
      </c>
      <c r="N29" s="24" t="str">
        <f t="shared" si="17"/>
        <v/>
      </c>
      <c r="O29" s="22">
        <f t="shared" si="53"/>
        <v>43.637000203132651</v>
      </c>
      <c r="P29" s="22">
        <f t="shared" si="54"/>
        <v>761.11500060558319</v>
      </c>
      <c r="Q29" s="44"/>
      <c r="R29" s="21">
        <f>SUMIFS(源数据!$T:$T,源数据!$A:$A,省区产品线!$C29,源数据!$E:$E,省区产品线!$A29)</f>
        <v>0</v>
      </c>
      <c r="S29" s="22">
        <f>SUMIFS(源数据!$U:$U,源数据!$A:$A,省区产品线!$C29,源数据!$E:$E,省区产品线!$A29)</f>
        <v>0</v>
      </c>
      <c r="T29" s="22">
        <f>SUMIFS(源数据!$V:$V,源数据!$A:$A,省区产品线!$C29,源数据!$E:$E,省区产品线!$A29)</f>
        <v>0</v>
      </c>
      <c r="U29" s="22">
        <f>SUMIFS(源数据!$W:$W,源数据!$A:$A,省区产品线!$C29,源数据!$E:$E,省区产品线!$A29)</f>
        <v>0</v>
      </c>
      <c r="V29" s="22">
        <f>SUMIFS(源数据!$X:$X,源数据!$A:$A,省区产品线!$C29,源数据!$E:$E,省区产品线!$A29)</f>
        <v>17.87800002098081</v>
      </c>
      <c r="W29" s="22">
        <f>SUMIFS(源数据!$Y:$Y,源数据!$A:$A,省区产品线!$C29,源数据!$E:$E,省区产品线!$A29)</f>
        <v>690</v>
      </c>
      <c r="X29" s="22">
        <f>SUMIFS(源数据!$Z:$Z,源数据!$A:$A,省区产品线!$C29,源数据!$E:$E,省区产品线!$A29)</f>
        <v>9.6000003814697301</v>
      </c>
      <c r="Y29" s="22">
        <f t="shared" si="55"/>
        <v>717.47800040245056</v>
      </c>
      <c r="Z29" s="24" t="str">
        <f t="shared" si="21"/>
        <v/>
      </c>
      <c r="AA29" s="24" t="str">
        <f t="shared" si="22"/>
        <v/>
      </c>
      <c r="AB29" s="22">
        <f t="shared" si="56"/>
        <v>717.47800040245056</v>
      </c>
      <c r="AC29" s="23"/>
    </row>
    <row r="30" spans="1:29" ht="15.6" collapsed="1" thickBot="1" x14ac:dyDescent="0.3">
      <c r="A30" s="6"/>
      <c r="B30" s="59" t="s">
        <v>583</v>
      </c>
      <c r="C30" s="60"/>
      <c r="D30" s="25">
        <f t="shared" ref="D30:G30" si="57">SUM(D26:D29)</f>
        <v>12645.680023729801</v>
      </c>
      <c r="E30" s="26">
        <f t="shared" si="57"/>
        <v>17509.779541015625</v>
      </c>
      <c r="F30" s="26">
        <f t="shared" si="57"/>
        <v>7391.1589714884776</v>
      </c>
      <c r="G30" s="26">
        <f t="shared" si="57"/>
        <v>-10118.620569527147</v>
      </c>
      <c r="H30" s="27">
        <f t="shared" si="14"/>
        <v>0.58448094191999644</v>
      </c>
      <c r="I30" s="25">
        <f t="shared" ref="I30:L30" si="58">SUM(I26:I29)</f>
        <v>19802.97005456686</v>
      </c>
      <c r="J30" s="26">
        <f t="shared" si="58"/>
        <v>26264.669311523438</v>
      </c>
      <c r="K30" s="26">
        <f t="shared" si="58"/>
        <v>12776.768959105017</v>
      </c>
      <c r="L30" s="26">
        <f t="shared" si="58"/>
        <v>13544.484984189274</v>
      </c>
      <c r="M30" s="28">
        <f t="shared" si="16"/>
        <v>0.48646220546547297</v>
      </c>
      <c r="N30" s="28">
        <f t="shared" si="17"/>
        <v>0.51569219560844526</v>
      </c>
      <c r="O30" s="26">
        <f t="shared" ref="O30:P30" si="59">SUM(O26:O29)</f>
        <v>-13487.900352418421</v>
      </c>
      <c r="P30" s="26">
        <f t="shared" si="59"/>
        <v>-12720.184327334164</v>
      </c>
      <c r="Q30" s="45"/>
      <c r="R30" s="25">
        <f t="shared" ref="R30:Y30" si="60">SUM(R26:R29)</f>
        <v>7157.2900308370599</v>
      </c>
      <c r="S30" s="26">
        <f t="shared" si="60"/>
        <v>8754.8897705078125</v>
      </c>
      <c r="T30" s="26">
        <f t="shared" si="60"/>
        <v>5385.609987616539</v>
      </c>
      <c r="U30" s="26">
        <f t="shared" si="60"/>
        <v>257.21599322557478</v>
      </c>
      <c r="V30" s="26">
        <f t="shared" si="60"/>
        <v>4405.1320305764693</v>
      </c>
      <c r="W30" s="26">
        <f t="shared" si="60"/>
        <v>1245.183989942074</v>
      </c>
      <c r="X30" s="26">
        <f t="shared" si="60"/>
        <v>245.79399895668024</v>
      </c>
      <c r="Y30" s="26">
        <f t="shared" si="60"/>
        <v>6153.3260127007979</v>
      </c>
      <c r="Z30" s="28">
        <f t="shared" si="21"/>
        <v>0.70284448736627381</v>
      </c>
      <c r="AA30" s="28">
        <f t="shared" si="22"/>
        <v>1.1425495026282102</v>
      </c>
      <c r="AB30" s="26">
        <f t="shared" ref="AB30" si="61">SUM(AB26:AB29)</f>
        <v>-2601.5637578070146</v>
      </c>
      <c r="AC30" s="27"/>
    </row>
    <row r="31" spans="1:29" ht="15" hidden="1" outlineLevel="1" x14ac:dyDescent="0.25">
      <c r="A31" s="6" t="s">
        <v>573</v>
      </c>
      <c r="B31" s="57" t="s">
        <v>573</v>
      </c>
      <c r="C31" s="9" t="s">
        <v>0</v>
      </c>
      <c r="D31" s="17">
        <f>SUMIFS(源数据!$N:$N,源数据!$A:$A,省区产品线!$C31,源数据!$E:$E,省区产品线!$A31)</f>
        <v>12510.230003476143</v>
      </c>
      <c r="E31" s="18">
        <f>SUMIFS(源数据!$O:$O,源数据!$A:$A,省区产品线!$C31,源数据!$E:$E,省区产品线!$A31)</f>
        <v>15681.5</v>
      </c>
      <c r="F31" s="18">
        <f>SUMIFS(源数据!$P:$P,源数据!$A:$A,省区产品线!$C31,源数据!$E:$E,省区产品线!$A31)</f>
        <v>6713.8539963122466</v>
      </c>
      <c r="G31" s="18">
        <f t="shared" ref="G31:G34" si="62">F31-E31</f>
        <v>-8967.6460036877543</v>
      </c>
      <c r="H31" s="19">
        <f t="shared" si="14"/>
        <v>0.53666910955647562</v>
      </c>
      <c r="I31" s="17">
        <f>SUMIFS(源数据!$Q:$Q,源数据!$A:$A,省区产品线!$C31,源数据!$E:$E,省区产品线!$A31)</f>
        <v>18867.670007348064</v>
      </c>
      <c r="J31" s="18">
        <f>SUMIFS(源数据!$R:$R,源数据!$A:$A,省区产品线!$C31,源数据!$E:$E,省区产品线!$A31)</f>
        <v>23522.25</v>
      </c>
      <c r="K31" s="18">
        <f t="shared" ref="K31:K34" si="63">F31+T31</f>
        <v>12896.884018866347</v>
      </c>
      <c r="L31" s="18">
        <f>SUMIFS(源数据!$S:$S,源数据!$A:$A,省区产品线!$C31,源数据!$E:$E,省区产品线!$A31)</f>
        <v>12416.147029017098</v>
      </c>
      <c r="M31" s="20">
        <f t="shared" si="16"/>
        <v>0.54828445488277466</v>
      </c>
      <c r="N31" s="20">
        <f t="shared" si="17"/>
        <v>0.52784691213710844</v>
      </c>
      <c r="O31" s="18">
        <f t="shared" ref="O31:O34" si="64">K31-J31</f>
        <v>-10625.365981133653</v>
      </c>
      <c r="P31" s="18">
        <f t="shared" ref="P31:P34" si="65">L31-J31</f>
        <v>-11106.102970982902</v>
      </c>
      <c r="Q31" s="43"/>
      <c r="R31" s="17">
        <f>SUMIFS(源数据!$T:$T,源数据!$A:$A,省区产品线!$C31,源数据!$E:$E,省区产品线!$A31)</f>
        <v>6357.4400038719186</v>
      </c>
      <c r="S31" s="18">
        <f>SUMIFS(源数据!$U:$U,源数据!$A:$A,省区产品线!$C31,源数据!$E:$E,省区产品线!$A31)</f>
        <v>7840.75</v>
      </c>
      <c r="T31" s="18">
        <f>SUMIFS(源数据!$V:$V,源数据!$A:$A,省区产品线!$C31,源数据!$E:$E,省区产品线!$A31)</f>
        <v>6183.0300225541005</v>
      </c>
      <c r="U31" s="18">
        <f>SUMIFS(源数据!$W:$W,源数据!$A:$A,省区产品线!$C31,源数据!$E:$E,省区产品线!$A31)</f>
        <v>1282.2790001621474</v>
      </c>
      <c r="V31" s="18">
        <f>SUMIFS(源数据!$X:$X,源数据!$A:$A,省区产品线!$C31,源数据!$E:$E,省区产品线!$A31)</f>
        <v>1428.5590223073962</v>
      </c>
      <c r="W31" s="18">
        <f>SUMIFS(源数据!$Y:$Y,源数据!$A:$A,省区产品线!$C31,源数据!$E:$E,省区产品线!$A31)</f>
        <v>611.25999945402123</v>
      </c>
      <c r="X31" s="18">
        <f>SUMIFS(源数据!$Z:$Z,源数据!$A:$A,省区产品线!$C31,源数据!$E:$E,省区产品线!$A31)</f>
        <v>2380.1950107812881</v>
      </c>
      <c r="Y31" s="18">
        <f t="shared" ref="Y31:Y34" si="66">U31+V31+W31+X31</f>
        <v>5702.2930327048534</v>
      </c>
      <c r="Z31" s="20">
        <f t="shared" si="21"/>
        <v>0.72726372256542471</v>
      </c>
      <c r="AA31" s="20">
        <f t="shared" si="22"/>
        <v>0.92224896400379064</v>
      </c>
      <c r="AB31" s="18">
        <f t="shared" ref="AB31:AB34" si="67">Y31-S31</f>
        <v>-2138.4569672951466</v>
      </c>
      <c r="AC31" s="19"/>
    </row>
    <row r="32" spans="1:29" ht="15" hidden="1" outlineLevel="1" x14ac:dyDescent="0.25">
      <c r="A32" s="6" t="s">
        <v>573</v>
      </c>
      <c r="B32" s="58"/>
      <c r="C32" s="8" t="s">
        <v>1</v>
      </c>
      <c r="D32" s="21">
        <f>SUMIFS(源数据!$N:$N,源数据!$A:$A,省区产品线!$C32,源数据!$E:$E,省区产品线!$A32)</f>
        <v>9497.4599978923816</v>
      </c>
      <c r="E32" s="22">
        <f>SUMIFS(源数据!$O:$O,源数据!$A:$A,省区产品线!$C32,源数据!$E:$E,省区产品线!$A32)</f>
        <v>9388.9599609375</v>
      </c>
      <c r="F32" s="22">
        <f>SUMIFS(源数据!$P:$P,源数据!$A:$A,省区产品线!$C32,源数据!$E:$E,省区产品线!$A32)</f>
        <v>11397.193003892902</v>
      </c>
      <c r="G32" s="22">
        <f t="shared" si="62"/>
        <v>2008.2330429554022</v>
      </c>
      <c r="H32" s="23">
        <f t="shared" si="14"/>
        <v>1.2000253758817723</v>
      </c>
      <c r="I32" s="21">
        <f>SUMIFS(源数据!$Q:$Q,源数据!$A:$A,省区产品线!$C32,源数据!$E:$E,省区产品线!$A32)</f>
        <v>14439.06997585297</v>
      </c>
      <c r="J32" s="22">
        <f>SUMIFS(源数据!$R:$R,源数据!$A:$A,省区产品线!$C32,源数据!$E:$E,省区产品线!$A32)</f>
        <v>14083.439941406299</v>
      </c>
      <c r="K32" s="22">
        <f t="shared" si="63"/>
        <v>17187.60303032399</v>
      </c>
      <c r="L32" s="22">
        <f>SUMIFS(源数据!$S:$S,源数据!$A:$A,省区产品线!$C32,源数据!$E:$E,省区产品线!$A32)</f>
        <v>16608.483991205692</v>
      </c>
      <c r="M32" s="24">
        <f t="shared" si="16"/>
        <v>1.2204122786643363</v>
      </c>
      <c r="N32" s="24">
        <f t="shared" si="17"/>
        <v>1.1792917114216952</v>
      </c>
      <c r="O32" s="22">
        <f t="shared" si="64"/>
        <v>3104.1630889176904</v>
      </c>
      <c r="P32" s="22">
        <f t="shared" si="65"/>
        <v>2525.0440497993932</v>
      </c>
      <c r="Q32" s="44"/>
      <c r="R32" s="21">
        <f>SUMIFS(源数据!$T:$T,源数据!$A:$A,省区产品线!$C32,源数据!$E:$E,省区产品线!$A32)</f>
        <v>4941.6099779605865</v>
      </c>
      <c r="S32" s="22">
        <f>SUMIFS(源数据!$U:$U,源数据!$A:$A,省区产品线!$C32,源数据!$E:$E,省区产品线!$A32)</f>
        <v>4694.47998046875</v>
      </c>
      <c r="T32" s="22">
        <f>SUMIFS(源数据!$V:$V,源数据!$A:$A,省区产品线!$C32,源数据!$E:$E,省区产品线!$A32)</f>
        <v>5790.4100264310864</v>
      </c>
      <c r="U32" s="22">
        <f>SUMIFS(源数据!$W:$W,源数据!$A:$A,省区产品线!$C32,源数据!$E:$E,省区产品线!$A32)</f>
        <v>2131.5760178565984</v>
      </c>
      <c r="V32" s="22">
        <f>SUMIFS(源数据!$X:$X,源数据!$A:$A,省区产品线!$C32,源数据!$E:$E,省区产品线!$A32)</f>
        <v>839.76498180627846</v>
      </c>
      <c r="W32" s="22">
        <f>SUMIFS(源数据!$Y:$Y,源数据!$A:$A,省区产品线!$C32,源数据!$E:$E,省区产品线!$A32)</f>
        <v>29.917999267578082</v>
      </c>
      <c r="X32" s="22">
        <f>SUMIFS(源数据!$Z:$Z,源数据!$A:$A,省区产品线!$C32,源数据!$E:$E,省区产品线!$A32)</f>
        <v>2210.0319883823395</v>
      </c>
      <c r="Y32" s="22">
        <f t="shared" si="66"/>
        <v>5211.2909873127946</v>
      </c>
      <c r="Z32" s="24">
        <f t="shared" si="21"/>
        <v>1.110089085264869</v>
      </c>
      <c r="AA32" s="24">
        <f t="shared" si="22"/>
        <v>0.8999865231521037</v>
      </c>
      <c r="AB32" s="22">
        <f t="shared" si="67"/>
        <v>516.81100684404464</v>
      </c>
      <c r="AC32" s="23"/>
    </row>
    <row r="33" spans="1:29" ht="15" hidden="1" outlineLevel="1" x14ac:dyDescent="0.25">
      <c r="A33" s="6" t="s">
        <v>573</v>
      </c>
      <c r="B33" s="58"/>
      <c r="C33" s="8" t="s">
        <v>569</v>
      </c>
      <c r="D33" s="21">
        <f>SUMIFS(源数据!$N:$N,源数据!$A:$A,省区产品线!$C33,源数据!$E:$E,省区产品线!$A33)</f>
        <v>0</v>
      </c>
      <c r="E33" s="22">
        <f>SUMIFS(源数据!$O:$O,源数据!$A:$A,省区产品线!$C33,源数据!$E:$E,省区产品线!$A33)</f>
        <v>368.67999267578102</v>
      </c>
      <c r="F33" s="22">
        <f>SUMIFS(源数据!$P:$P,源数据!$A:$A,省区产品线!$C33,源数据!$E:$E,省区产品线!$A33)</f>
        <v>0</v>
      </c>
      <c r="G33" s="22">
        <f t="shared" si="62"/>
        <v>-368.67999267578102</v>
      </c>
      <c r="H33" s="23" t="str">
        <f t="shared" si="14"/>
        <v/>
      </c>
      <c r="I33" s="21">
        <f>SUMIFS(源数据!$Q:$Q,源数据!$A:$A,省区产品线!$C33,源数据!$E:$E,省区产品线!$A33)</f>
        <v>150</v>
      </c>
      <c r="J33" s="22">
        <f>SUMIFS(源数据!$R:$R,源数据!$A:$A,省区产品线!$C33,源数据!$E:$E,省区产品线!$A33)</f>
        <v>553.01998901367199</v>
      </c>
      <c r="K33" s="22">
        <f t="shared" si="63"/>
        <v>0</v>
      </c>
      <c r="L33" s="22">
        <f>SUMIFS(源数据!$S:$S,源数据!$A:$A,省区产品线!$C33,源数据!$E:$E,省区产品线!$A33)</f>
        <v>0</v>
      </c>
      <c r="M33" s="24">
        <f t="shared" si="16"/>
        <v>0</v>
      </c>
      <c r="N33" s="24">
        <f t="shared" si="17"/>
        <v>0</v>
      </c>
      <c r="O33" s="22">
        <f t="shared" si="64"/>
        <v>-553.01998901367199</v>
      </c>
      <c r="P33" s="22">
        <f t="shared" si="65"/>
        <v>-553.01998901367199</v>
      </c>
      <c r="Q33" s="44"/>
      <c r="R33" s="21">
        <f>SUMIFS(源数据!$T:$T,源数据!$A:$A,省区产品线!$C33,源数据!$E:$E,省区产品线!$A33)</f>
        <v>150</v>
      </c>
      <c r="S33" s="22">
        <f>SUMIFS(源数据!$U:$U,源数据!$A:$A,省区产品线!$C33,源数据!$E:$E,省区产品线!$A33)</f>
        <v>184.33999633789099</v>
      </c>
      <c r="T33" s="22">
        <f>SUMIFS(源数据!$V:$V,源数据!$A:$A,省区产品线!$C33,源数据!$E:$E,省区产品线!$A33)</f>
        <v>0</v>
      </c>
      <c r="U33" s="22">
        <f>SUMIFS(源数据!$W:$W,源数据!$A:$A,省区产品线!$C33,源数据!$E:$E,省区产品线!$A33)</f>
        <v>0</v>
      </c>
      <c r="V33" s="22">
        <f>SUMIFS(源数据!$X:$X,源数据!$A:$A,省区产品线!$C33,源数据!$E:$E,省区产品线!$A33)</f>
        <v>0</v>
      </c>
      <c r="W33" s="22">
        <f>SUMIFS(源数据!$Y:$Y,源数据!$A:$A,省区产品线!$C33,源数据!$E:$E,省区产品线!$A33)</f>
        <v>0</v>
      </c>
      <c r="X33" s="22">
        <f>SUMIFS(源数据!$Z:$Z,源数据!$A:$A,省区产品线!$C33,源数据!$E:$E,省区产品线!$A33)</f>
        <v>0</v>
      </c>
      <c r="Y33" s="22">
        <f t="shared" si="66"/>
        <v>0</v>
      </c>
      <c r="Z33" s="24">
        <f t="shared" si="21"/>
        <v>0</v>
      </c>
      <c r="AA33" s="24" t="str">
        <f t="shared" si="22"/>
        <v/>
      </c>
      <c r="AB33" s="22">
        <f t="shared" si="67"/>
        <v>-184.33999633789099</v>
      </c>
      <c r="AC33" s="23"/>
    </row>
    <row r="34" spans="1:29" ht="15" hidden="1" outlineLevel="1" x14ac:dyDescent="0.25">
      <c r="A34" s="6" t="s">
        <v>574</v>
      </c>
      <c r="B34" s="58"/>
      <c r="C34" s="8" t="s">
        <v>2</v>
      </c>
      <c r="D34" s="21">
        <f>SUMIFS(源数据!$N:$N,源数据!$A:$A,省区产品线!$C34,源数据!$E:$E,省区产品线!$A34)</f>
        <v>0</v>
      </c>
      <c r="E34" s="22">
        <f>SUMIFS(源数据!$O:$O,源数据!$A:$A,省区产品线!$C34,源数据!$E:$E,省区产品线!$A34)</f>
        <v>0</v>
      </c>
      <c r="F34" s="22">
        <f>SUMIFS(源数据!$P:$P,源数据!$A:$A,省区产品线!$C34,源数据!$E:$E,省区产品线!$A34)</f>
        <v>1417.7390002310276</v>
      </c>
      <c r="G34" s="22">
        <f t="shared" si="62"/>
        <v>1417.7390002310276</v>
      </c>
      <c r="H34" s="23" t="str">
        <f t="shared" si="14"/>
        <v/>
      </c>
      <c r="I34" s="21">
        <f>SUMIFS(源数据!$Q:$Q,源数据!$A:$A,省区产品线!$C34,源数据!$E:$E,省区产品线!$A34)</f>
        <v>0</v>
      </c>
      <c r="J34" s="22">
        <f>SUMIFS(源数据!$R:$R,源数据!$A:$A,省区产品线!$C34,源数据!$E:$E,省区产品线!$A34)</f>
        <v>0</v>
      </c>
      <c r="K34" s="22">
        <f t="shared" si="63"/>
        <v>1417.7390002310276</v>
      </c>
      <c r="L34" s="22">
        <f>SUMIFS(源数据!$S:$S,源数据!$A:$A,省区产品线!$C34,源数据!$E:$E,省区产品线!$A34)</f>
        <v>3308.1490002274513</v>
      </c>
      <c r="M34" s="24" t="str">
        <f t="shared" si="16"/>
        <v/>
      </c>
      <c r="N34" s="24" t="str">
        <f t="shared" si="17"/>
        <v/>
      </c>
      <c r="O34" s="22">
        <f t="shared" si="64"/>
        <v>1417.7390002310276</v>
      </c>
      <c r="P34" s="22">
        <f t="shared" si="65"/>
        <v>3308.1490002274513</v>
      </c>
      <c r="Q34" s="44"/>
      <c r="R34" s="21">
        <f>SUMIFS(源数据!$T:$T,源数据!$A:$A,省区产品线!$C34,源数据!$E:$E,省区产品线!$A34)</f>
        <v>0</v>
      </c>
      <c r="S34" s="22">
        <f>SUMIFS(源数据!$U:$U,源数据!$A:$A,省区产品线!$C34,源数据!$E:$E,省区产品线!$A34)</f>
        <v>0</v>
      </c>
      <c r="T34" s="22">
        <f>SUMIFS(源数据!$V:$V,源数据!$A:$A,省区产品线!$C34,源数据!$E:$E,省区产品线!$A34)</f>
        <v>0</v>
      </c>
      <c r="U34" s="22">
        <f>SUMIFS(源数据!$W:$W,源数据!$A:$A,省区产品线!$C34,源数据!$E:$E,省区产品线!$A34)</f>
        <v>0</v>
      </c>
      <c r="V34" s="22">
        <f>SUMIFS(源数据!$X:$X,源数据!$A:$A,省区产品线!$C34,源数据!$E:$E,省区产品线!$A34)</f>
        <v>0.40999999642372098</v>
      </c>
      <c r="W34" s="22">
        <f>SUMIFS(源数据!$Y:$Y,源数据!$A:$A,省区产品线!$C34,源数据!$E:$E,省区产品线!$A34)</f>
        <v>940</v>
      </c>
      <c r="X34" s="22">
        <f>SUMIFS(源数据!$Z:$Z,源数据!$A:$A,省区产品线!$C34,源数据!$E:$E,省区产品线!$A34)</f>
        <v>950</v>
      </c>
      <c r="Y34" s="22">
        <f t="shared" si="66"/>
        <v>1890.4099999964237</v>
      </c>
      <c r="Z34" s="24" t="str">
        <f t="shared" si="21"/>
        <v/>
      </c>
      <c r="AA34" s="24" t="str">
        <f t="shared" si="22"/>
        <v/>
      </c>
      <c r="AB34" s="22">
        <f t="shared" si="67"/>
        <v>1890.4099999964237</v>
      </c>
      <c r="AC34" s="23"/>
    </row>
    <row r="35" spans="1:29" ht="15.6" collapsed="1" thickBot="1" x14ac:dyDescent="0.3">
      <c r="A35" s="6"/>
      <c r="B35" s="59" t="s">
        <v>584</v>
      </c>
      <c r="C35" s="60"/>
      <c r="D35" s="25">
        <f t="shared" ref="D35:G35" si="68">SUM(D31:D34)</f>
        <v>22007.690001368523</v>
      </c>
      <c r="E35" s="26">
        <f t="shared" si="68"/>
        <v>25439.139953613281</v>
      </c>
      <c r="F35" s="26">
        <f t="shared" si="68"/>
        <v>19528.786000436176</v>
      </c>
      <c r="G35" s="26">
        <f t="shared" si="68"/>
        <v>-5910.3539531771057</v>
      </c>
      <c r="H35" s="27">
        <f t="shared" si="14"/>
        <v>0.88736191754890226</v>
      </c>
      <c r="I35" s="25">
        <f t="shared" ref="I35:L35" si="69">SUM(I31:I34)</f>
        <v>33456.739983201034</v>
      </c>
      <c r="J35" s="26">
        <f t="shared" si="69"/>
        <v>38158.709930419973</v>
      </c>
      <c r="K35" s="26">
        <f t="shared" si="69"/>
        <v>31502.226049421362</v>
      </c>
      <c r="L35" s="26">
        <f t="shared" si="69"/>
        <v>32332.780020450242</v>
      </c>
      <c r="M35" s="28">
        <f t="shared" si="16"/>
        <v>0.82555794225915147</v>
      </c>
      <c r="N35" s="28">
        <f t="shared" si="17"/>
        <v>0.84732371926113459</v>
      </c>
      <c r="O35" s="26">
        <f t="shared" ref="O35:P35" si="70">SUM(O31:O34)</f>
        <v>-6656.4838809986068</v>
      </c>
      <c r="P35" s="26">
        <f t="shared" si="70"/>
        <v>-5825.9299099697291</v>
      </c>
      <c r="Q35" s="45"/>
      <c r="R35" s="25">
        <f t="shared" ref="R35:Y35" si="71">SUM(R31:R34)</f>
        <v>11449.049981832504</v>
      </c>
      <c r="S35" s="26">
        <f t="shared" si="71"/>
        <v>12719.569976806641</v>
      </c>
      <c r="T35" s="26">
        <f t="shared" si="71"/>
        <v>11973.440048985187</v>
      </c>
      <c r="U35" s="26">
        <f t="shared" si="71"/>
        <v>3413.8550180187458</v>
      </c>
      <c r="V35" s="26">
        <f t="shared" si="71"/>
        <v>2268.7340041100983</v>
      </c>
      <c r="W35" s="26">
        <f t="shared" si="71"/>
        <v>1581.1779987215994</v>
      </c>
      <c r="X35" s="26">
        <f t="shared" si="71"/>
        <v>5540.2269991636276</v>
      </c>
      <c r="Y35" s="26">
        <f t="shared" si="71"/>
        <v>12803.994020014072</v>
      </c>
      <c r="Z35" s="28">
        <f t="shared" si="21"/>
        <v>1.0066373347024604</v>
      </c>
      <c r="AA35" s="28">
        <f t="shared" si="22"/>
        <v>1.0693663615160689</v>
      </c>
      <c r="AB35" s="26">
        <f t="shared" ref="AB35" si="72">SUM(AB31:AB34)</f>
        <v>84.424043207430714</v>
      </c>
      <c r="AC35" s="27"/>
    </row>
    <row r="36" spans="1:29" ht="15" hidden="1" outlineLevel="1" x14ac:dyDescent="0.25">
      <c r="A36" s="6" t="s">
        <v>575</v>
      </c>
      <c r="B36" s="57" t="s">
        <v>575</v>
      </c>
      <c r="C36" s="9" t="s">
        <v>0</v>
      </c>
      <c r="D36" s="17">
        <f>SUMIFS(源数据!$N:$N,源数据!$A:$A,省区产品线!$C36,源数据!$E:$E,省区产品线!$A36)</f>
        <v>981.67000031471287</v>
      </c>
      <c r="E36" s="18">
        <f>SUMIFS(源数据!$O:$O,源数据!$A:$A,省区产品线!$C36,源数据!$E:$E,省区产品线!$A36)</f>
        <v>1048.88000488281</v>
      </c>
      <c r="F36" s="18">
        <f>SUMIFS(源数据!$P:$P,源数据!$A:$A,省区产品线!$C36,源数据!$E:$E,省区产品线!$A36)</f>
        <v>237.29000067710879</v>
      </c>
      <c r="G36" s="18">
        <f t="shared" ref="G36:G39" si="73">F36-E36</f>
        <v>-811.59000420570123</v>
      </c>
      <c r="H36" s="19">
        <f t="shared" si="14"/>
        <v>0.24172074179819711</v>
      </c>
      <c r="I36" s="17">
        <f>SUMIFS(源数据!$Q:$Q,源数据!$A:$A,省区产品线!$C36,源数据!$E:$E,省区产品线!$A36)</f>
        <v>1810.5000004768362</v>
      </c>
      <c r="J36" s="18">
        <f>SUMIFS(源数据!$R:$R,源数据!$A:$A,省区产品线!$C36,源数据!$E:$E,省区产品线!$A36)</f>
        <v>1573.3200073242199</v>
      </c>
      <c r="K36" s="18">
        <f t="shared" ref="K36:K39" si="74">F36+T36</f>
        <v>625.18999648094166</v>
      </c>
      <c r="L36" s="18">
        <f>SUMIFS(源数据!$S:$S,源数据!$A:$A,省区产品线!$C36,源数据!$E:$E,省区产品线!$A36)</f>
        <v>834.0600103139875</v>
      </c>
      <c r="M36" s="20">
        <f t="shared" si="16"/>
        <v>0.39736988887862434</v>
      </c>
      <c r="N36" s="20">
        <f t="shared" si="17"/>
        <v>0.53012737804846954</v>
      </c>
      <c r="O36" s="18">
        <f t="shared" ref="O36:O39" si="75">K36-J36</f>
        <v>-948.13001084327823</v>
      </c>
      <c r="P36" s="18">
        <f t="shared" ref="P36:P39" si="76">L36-J36</f>
        <v>-739.25999701023238</v>
      </c>
      <c r="Q36" s="43"/>
      <c r="R36" s="17">
        <f>SUMIFS(源数据!$T:$T,源数据!$A:$A,省区产品线!$C36,源数据!$E:$E,省区产品线!$A36)</f>
        <v>828.83000016212475</v>
      </c>
      <c r="S36" s="18">
        <f>SUMIFS(源数据!$U:$U,源数据!$A:$A,省区产品线!$C36,源数据!$E:$E,省区产品线!$A36)</f>
        <v>524.44000244140602</v>
      </c>
      <c r="T36" s="18">
        <f>SUMIFS(源数据!$V:$V,源数据!$A:$A,省区产品线!$C36,源数据!$E:$E,省区产品线!$A36)</f>
        <v>387.89999580383284</v>
      </c>
      <c r="U36" s="18">
        <f>SUMIFS(源数据!$W:$W,源数据!$A:$A,省区产品线!$C36,源数据!$E:$E,省区产品线!$A36)</f>
        <v>0</v>
      </c>
      <c r="V36" s="18">
        <f>SUMIFS(源数据!$X:$X,源数据!$A:$A,省区产品线!$C36,源数据!$E:$E,省区产品线!$A36)</f>
        <v>47.349999904632568</v>
      </c>
      <c r="W36" s="18">
        <f>SUMIFS(源数据!$Y:$Y,源数据!$A:$A,省区产品线!$C36,源数据!$E:$E,省区产品线!$A36)</f>
        <v>222.33400166034727</v>
      </c>
      <c r="X36" s="18">
        <f>SUMIFS(源数据!$Z:$Z,源数据!$A:$A,省区产品线!$C36,源数据!$E:$E,省区产品线!$A36)</f>
        <v>327.08600807189924</v>
      </c>
      <c r="Y36" s="18">
        <f t="shared" ref="Y36:Y39" si="77">U36+V36+W36+X36</f>
        <v>596.77000963687908</v>
      </c>
      <c r="Z36" s="20">
        <f t="shared" si="21"/>
        <v>1.1379185547608075</v>
      </c>
      <c r="AA36" s="20">
        <f t="shared" si="22"/>
        <v>1.5384635630124501</v>
      </c>
      <c r="AB36" s="18">
        <f t="shared" ref="AB36:AB39" si="78">Y36-S36</f>
        <v>72.330007195473058</v>
      </c>
      <c r="AC36" s="19"/>
    </row>
    <row r="37" spans="1:29" ht="15" hidden="1" outlineLevel="1" x14ac:dyDescent="0.25">
      <c r="A37" s="6" t="s">
        <v>575</v>
      </c>
      <c r="B37" s="58"/>
      <c r="C37" s="8" t="s">
        <v>1</v>
      </c>
      <c r="D37" s="21">
        <f>SUMIFS(源数据!$N:$N,源数据!$A:$A,省区产品线!$C37,源数据!$E:$E,省区产品线!$A37)</f>
        <v>3250.5799951553345</v>
      </c>
      <c r="E37" s="22">
        <f>SUMIFS(源数据!$O:$O,源数据!$A:$A,省区产品线!$C37,源数据!$E:$E,省区产品线!$A37)</f>
        <v>2421.47998046875</v>
      </c>
      <c r="F37" s="22">
        <f>SUMIFS(源数据!$P:$P,源数据!$A:$A,省区产品线!$C37,源数据!$E:$E,省区产品线!$A37)</f>
        <v>1034.0529999732969</v>
      </c>
      <c r="G37" s="22">
        <f t="shared" si="73"/>
        <v>-1387.4269804954531</v>
      </c>
      <c r="H37" s="23">
        <f t="shared" si="14"/>
        <v>0.31811338330834799</v>
      </c>
      <c r="I37" s="21">
        <f>SUMIFS(源数据!$Q:$Q,源数据!$A:$A,省区产品线!$C37,源数据!$E:$E,省区产品线!$A37)</f>
        <v>4957.3699927330017</v>
      </c>
      <c r="J37" s="22">
        <f>SUMIFS(源数据!$R:$R,源数据!$A:$A,省区产品线!$C37,源数据!$E:$E,省区产品线!$A37)</f>
        <v>3632.21997070313</v>
      </c>
      <c r="K37" s="22">
        <f t="shared" si="74"/>
        <v>4134.0730404853875</v>
      </c>
      <c r="L37" s="22">
        <f>SUMIFS(源数据!$S:$S,源数据!$A:$A,省区产品线!$C37,源数据!$E:$E,省区产品线!$A37)</f>
        <v>1591.2600356936455</v>
      </c>
      <c r="M37" s="24">
        <f t="shared" si="16"/>
        <v>1.1381670366415357</v>
      </c>
      <c r="N37" s="24">
        <f t="shared" si="17"/>
        <v>0.43809572342217129</v>
      </c>
      <c r="O37" s="22">
        <f t="shared" si="75"/>
        <v>501.85306978225753</v>
      </c>
      <c r="P37" s="22">
        <f t="shared" si="76"/>
        <v>-2040.9599350094845</v>
      </c>
      <c r="Q37" s="44"/>
      <c r="R37" s="21">
        <f>SUMIFS(源数据!$T:$T,源数据!$A:$A,省区产品线!$C37,源数据!$E:$E,省区产品线!$A37)</f>
        <v>1706.7899975776672</v>
      </c>
      <c r="S37" s="22">
        <f>SUMIFS(源数据!$U:$U,源数据!$A:$A,省区产品线!$C37,源数据!$E:$E,省区产品线!$A37)</f>
        <v>1210.73999023438</v>
      </c>
      <c r="T37" s="22">
        <f>SUMIFS(源数据!$V:$V,源数据!$A:$A,省区产品线!$C37,源数据!$E:$E,省区产品线!$A37)</f>
        <v>3100.0200405120904</v>
      </c>
      <c r="U37" s="22">
        <f>SUMIFS(源数据!$W:$W,源数据!$A:$A,省区产品线!$C37,源数据!$E:$E,省区产品线!$A37)</f>
        <v>0</v>
      </c>
      <c r="V37" s="22">
        <f>SUMIFS(源数据!$X:$X,源数据!$A:$A,省区产品线!$C37,源数据!$E:$E,省区产品线!$A37)</f>
        <v>4.5</v>
      </c>
      <c r="W37" s="22">
        <f>SUMIFS(源数据!$Y:$Y,源数据!$A:$A,省区产品线!$C37,源数据!$E:$E,省区产品线!$A37)</f>
        <v>856.49899929761932</v>
      </c>
      <c r="X37" s="22">
        <f>SUMIFS(源数据!$Z:$Z,源数据!$A:$A,省区产品线!$C37,源数据!$E:$E,省区产品线!$A37)</f>
        <v>-303.79196357727102</v>
      </c>
      <c r="Y37" s="22">
        <f t="shared" si="77"/>
        <v>557.20703572034836</v>
      </c>
      <c r="Z37" s="24">
        <f t="shared" si="21"/>
        <v>0.46022022912820609</v>
      </c>
      <c r="AA37" s="24">
        <f t="shared" si="22"/>
        <v>0.17974304308958713</v>
      </c>
      <c r="AB37" s="22">
        <f t="shared" si="78"/>
        <v>-653.53295451403164</v>
      </c>
      <c r="AC37" s="23"/>
    </row>
    <row r="38" spans="1:29" ht="15" hidden="1" outlineLevel="1" x14ac:dyDescent="0.25">
      <c r="A38" s="6" t="s">
        <v>575</v>
      </c>
      <c r="B38" s="58"/>
      <c r="C38" s="8" t="s">
        <v>565</v>
      </c>
      <c r="D38" s="21">
        <f>SUMIFS(源数据!$N:$N,源数据!$A:$A,省区产品线!$C38,源数据!$E:$E,省区产品线!$A38)</f>
        <v>0</v>
      </c>
      <c r="E38" s="22">
        <f>SUMIFS(源数据!$O:$O,源数据!$A:$A,省区产品线!$C38,源数据!$E:$E,省区产品线!$A38)</f>
        <v>0</v>
      </c>
      <c r="F38" s="22">
        <f>SUMIFS(源数据!$P:$P,源数据!$A:$A,省区产品线!$C38,源数据!$E:$E,省区产品线!$A38)</f>
        <v>0</v>
      </c>
      <c r="G38" s="22">
        <f t="shared" si="73"/>
        <v>0</v>
      </c>
      <c r="H38" s="23" t="str">
        <f t="shared" si="14"/>
        <v/>
      </c>
      <c r="I38" s="21">
        <f>SUMIFS(源数据!$Q:$Q,源数据!$A:$A,省区产品线!$C38,源数据!$E:$E,省区产品线!$A38)</f>
        <v>0</v>
      </c>
      <c r="J38" s="22">
        <f>SUMIFS(源数据!$R:$R,源数据!$A:$A,省区产品线!$C38,源数据!$E:$E,省区产品线!$A38)</f>
        <v>0</v>
      </c>
      <c r="K38" s="22">
        <f t="shared" si="74"/>
        <v>0</v>
      </c>
      <c r="L38" s="22">
        <f>SUMIFS(源数据!$S:$S,源数据!$A:$A,省区产品线!$C38,源数据!$E:$E,省区产品线!$A38)</f>
        <v>0</v>
      </c>
      <c r="M38" s="24" t="str">
        <f t="shared" si="16"/>
        <v/>
      </c>
      <c r="N38" s="24" t="str">
        <f t="shared" si="17"/>
        <v/>
      </c>
      <c r="O38" s="22">
        <f t="shared" si="75"/>
        <v>0</v>
      </c>
      <c r="P38" s="22">
        <f t="shared" si="76"/>
        <v>0</v>
      </c>
      <c r="Q38" s="44"/>
      <c r="R38" s="21">
        <f>SUMIFS(源数据!$T:$T,源数据!$A:$A,省区产品线!$C38,源数据!$E:$E,省区产品线!$A38)</f>
        <v>0</v>
      </c>
      <c r="S38" s="22">
        <f>SUMIFS(源数据!$U:$U,源数据!$A:$A,省区产品线!$C38,源数据!$E:$E,省区产品线!$A38)</f>
        <v>0</v>
      </c>
      <c r="T38" s="22">
        <f>SUMIFS(源数据!$V:$V,源数据!$A:$A,省区产品线!$C38,源数据!$E:$E,省区产品线!$A38)</f>
        <v>0</v>
      </c>
      <c r="U38" s="22">
        <f>SUMIFS(源数据!$W:$W,源数据!$A:$A,省区产品线!$C38,源数据!$E:$E,省区产品线!$A38)</f>
        <v>0</v>
      </c>
      <c r="V38" s="22">
        <f>SUMIFS(源数据!$X:$X,源数据!$A:$A,省区产品线!$C38,源数据!$E:$E,省区产品线!$A38)</f>
        <v>0</v>
      </c>
      <c r="W38" s="22">
        <f>SUMIFS(源数据!$Y:$Y,源数据!$A:$A,省区产品线!$C38,源数据!$E:$E,省区产品线!$A38)</f>
        <v>0</v>
      </c>
      <c r="X38" s="22">
        <f>SUMIFS(源数据!$Z:$Z,源数据!$A:$A,省区产品线!$C38,源数据!$E:$E,省区产品线!$A38)</f>
        <v>0</v>
      </c>
      <c r="Y38" s="22">
        <f t="shared" si="77"/>
        <v>0</v>
      </c>
      <c r="Z38" s="24" t="str">
        <f t="shared" si="21"/>
        <v/>
      </c>
      <c r="AA38" s="24" t="str">
        <f t="shared" si="22"/>
        <v/>
      </c>
      <c r="AB38" s="22">
        <f t="shared" si="78"/>
        <v>0</v>
      </c>
      <c r="AC38" s="23"/>
    </row>
    <row r="39" spans="1:29" ht="15" hidden="1" outlineLevel="1" x14ac:dyDescent="0.25">
      <c r="A39" s="6" t="s">
        <v>575</v>
      </c>
      <c r="B39" s="58"/>
      <c r="C39" s="8" t="s">
        <v>2</v>
      </c>
      <c r="D39" s="21">
        <f>SUMIFS(源数据!$N:$N,源数据!$A:$A,省区产品线!$C39,源数据!$E:$E,省区产品线!$A39)</f>
        <v>0</v>
      </c>
      <c r="E39" s="22">
        <f>SUMIFS(源数据!$O:$O,源数据!$A:$A,省区产品线!$C39,源数据!$E:$E,省区产品线!$A39)</f>
        <v>0</v>
      </c>
      <c r="F39" s="22">
        <f>SUMIFS(源数据!$P:$P,源数据!$A:$A,省区产品线!$C39,源数据!$E:$E,省区产品线!$A39)</f>
        <v>0</v>
      </c>
      <c r="G39" s="22">
        <f t="shared" si="73"/>
        <v>0</v>
      </c>
      <c r="H39" s="23" t="str">
        <f t="shared" si="14"/>
        <v/>
      </c>
      <c r="I39" s="21">
        <f>SUMIFS(源数据!$Q:$Q,源数据!$A:$A,省区产品线!$C39,源数据!$E:$E,省区产品线!$A39)</f>
        <v>0</v>
      </c>
      <c r="J39" s="22">
        <f>SUMIFS(源数据!$R:$R,源数据!$A:$A,省区产品线!$C39,源数据!$E:$E,省区产品线!$A39)</f>
        <v>0</v>
      </c>
      <c r="K39" s="22">
        <f t="shared" si="74"/>
        <v>0</v>
      </c>
      <c r="L39" s="22">
        <f>SUMIFS(源数据!$S:$S,源数据!$A:$A,省区产品线!$C39,源数据!$E:$E,省区产品线!$A39)</f>
        <v>0</v>
      </c>
      <c r="M39" s="24" t="str">
        <f t="shared" si="16"/>
        <v/>
      </c>
      <c r="N39" s="24" t="str">
        <f t="shared" si="17"/>
        <v/>
      </c>
      <c r="O39" s="22">
        <f t="shared" si="75"/>
        <v>0</v>
      </c>
      <c r="P39" s="22">
        <f t="shared" si="76"/>
        <v>0</v>
      </c>
      <c r="Q39" s="44"/>
      <c r="R39" s="21">
        <f>SUMIFS(源数据!$T:$T,源数据!$A:$A,省区产品线!$C39,源数据!$E:$E,省区产品线!$A39)</f>
        <v>0</v>
      </c>
      <c r="S39" s="22">
        <f>SUMIFS(源数据!$U:$U,源数据!$A:$A,省区产品线!$C39,源数据!$E:$E,省区产品线!$A39)</f>
        <v>0</v>
      </c>
      <c r="T39" s="22">
        <f>SUMIFS(源数据!$V:$V,源数据!$A:$A,省区产品线!$C39,源数据!$E:$E,省区产品线!$A39)</f>
        <v>0</v>
      </c>
      <c r="U39" s="22">
        <f>SUMIFS(源数据!$W:$W,源数据!$A:$A,省区产品线!$C39,源数据!$E:$E,省区产品线!$A39)</f>
        <v>0</v>
      </c>
      <c r="V39" s="22">
        <f>SUMIFS(源数据!$X:$X,源数据!$A:$A,省区产品线!$C39,源数据!$E:$E,省区产品线!$A39)</f>
        <v>0</v>
      </c>
      <c r="W39" s="22">
        <f>SUMIFS(源数据!$Y:$Y,源数据!$A:$A,省区产品线!$C39,源数据!$E:$E,省区产品线!$A39)</f>
        <v>0</v>
      </c>
      <c r="X39" s="22">
        <f>SUMIFS(源数据!$Z:$Z,源数据!$A:$A,省区产品线!$C39,源数据!$E:$E,省区产品线!$A39)</f>
        <v>0</v>
      </c>
      <c r="Y39" s="22">
        <f t="shared" si="77"/>
        <v>0</v>
      </c>
      <c r="Z39" s="24" t="str">
        <f t="shared" si="21"/>
        <v/>
      </c>
      <c r="AA39" s="24" t="str">
        <f t="shared" si="22"/>
        <v/>
      </c>
      <c r="AB39" s="22">
        <f t="shared" si="78"/>
        <v>0</v>
      </c>
      <c r="AC39" s="23"/>
    </row>
    <row r="40" spans="1:29" ht="15.6" collapsed="1" thickBot="1" x14ac:dyDescent="0.3">
      <c r="A40" s="6"/>
      <c r="B40" s="59" t="s">
        <v>585</v>
      </c>
      <c r="C40" s="60"/>
      <c r="D40" s="25">
        <f t="shared" ref="D40:G40" si="79">SUM(D36:D39)</f>
        <v>4232.249995470047</v>
      </c>
      <c r="E40" s="26">
        <f t="shared" si="79"/>
        <v>3470.3599853515598</v>
      </c>
      <c r="F40" s="26">
        <f t="shared" si="79"/>
        <v>1271.3430006504057</v>
      </c>
      <c r="G40" s="26">
        <f t="shared" si="79"/>
        <v>-2199.0169847011543</v>
      </c>
      <c r="H40" s="27">
        <f t="shared" si="14"/>
        <v>0.3003941170798457</v>
      </c>
      <c r="I40" s="25">
        <f t="shared" ref="I40:L40" si="80">SUM(I36:I39)</f>
        <v>6767.869993209838</v>
      </c>
      <c r="J40" s="26">
        <f t="shared" si="80"/>
        <v>5205.5399780273501</v>
      </c>
      <c r="K40" s="26">
        <f t="shared" si="80"/>
        <v>4759.2630369663293</v>
      </c>
      <c r="L40" s="26">
        <f t="shared" si="80"/>
        <v>2425.3200460076332</v>
      </c>
      <c r="M40" s="28">
        <f t="shared" si="16"/>
        <v>0.91426884762296301</v>
      </c>
      <c r="N40" s="28">
        <f t="shared" si="17"/>
        <v>0.46591132836265586</v>
      </c>
      <c r="O40" s="26">
        <f t="shared" ref="O40:P40" si="81">SUM(O36:O39)</f>
        <v>-446.27694106102069</v>
      </c>
      <c r="P40" s="26">
        <f t="shared" si="81"/>
        <v>-2780.2199320197169</v>
      </c>
      <c r="Q40" s="45"/>
      <c r="R40" s="25">
        <f t="shared" ref="R40:Y40" si="82">SUM(R36:R39)</f>
        <v>2535.6199977397919</v>
      </c>
      <c r="S40" s="26">
        <f t="shared" si="82"/>
        <v>1735.179992675786</v>
      </c>
      <c r="T40" s="26">
        <f t="shared" si="82"/>
        <v>3487.9200363159234</v>
      </c>
      <c r="U40" s="26">
        <f t="shared" si="82"/>
        <v>0</v>
      </c>
      <c r="V40" s="26">
        <f t="shared" si="82"/>
        <v>51.849999904632568</v>
      </c>
      <c r="W40" s="26">
        <f t="shared" si="82"/>
        <v>1078.8330009579665</v>
      </c>
      <c r="X40" s="26">
        <f t="shared" si="82"/>
        <v>23.294044494628224</v>
      </c>
      <c r="Y40" s="26">
        <f t="shared" si="82"/>
        <v>1153.9770453572273</v>
      </c>
      <c r="Z40" s="28">
        <f t="shared" si="21"/>
        <v>0.66504745918474006</v>
      </c>
      <c r="AA40" s="28">
        <f t="shared" si="22"/>
        <v>0.33084962766981973</v>
      </c>
      <c r="AB40" s="26">
        <f t="shared" ref="AB40" si="83">SUM(AB36:AB39)</f>
        <v>-581.20294731855859</v>
      </c>
      <c r="AC40" s="27"/>
    </row>
    <row r="41" spans="1:29" ht="15" hidden="1" outlineLevel="1" x14ac:dyDescent="0.25">
      <c r="A41" s="6" t="s">
        <v>576</v>
      </c>
      <c r="B41" s="57" t="s">
        <v>576</v>
      </c>
      <c r="C41" s="9" t="s">
        <v>0</v>
      </c>
      <c r="D41" s="17">
        <f>SUMIFS(源数据!$N:$N,源数据!$A:$A,省区产品线!$C41,源数据!$E:$E,省区产品线!$A41)</f>
        <v>3154.059982299802</v>
      </c>
      <c r="E41" s="18">
        <f>SUMIFS(源数据!$O:$O,源数据!$A:$A,省区产品线!$C41,源数据!$E:$E,省区产品线!$A41)</f>
        <v>2945.419921875</v>
      </c>
      <c r="F41" s="18">
        <f>SUMIFS(源数据!$P:$P,源数据!$A:$A,省区产品线!$C41,源数据!$E:$E,省区产品线!$A41)</f>
        <v>3844.5360107421889</v>
      </c>
      <c r="G41" s="18">
        <f t="shared" ref="G41:G44" si="84">F41-E41</f>
        <v>899.11608886718886</v>
      </c>
      <c r="H41" s="19">
        <f t="shared" si="14"/>
        <v>1.2189165812689846</v>
      </c>
      <c r="I41" s="17">
        <f>SUMIFS(源数据!$Q:$Q,源数据!$A:$A,省区产品线!$C41,源数据!$E:$E,省区产品线!$A41)</f>
        <v>4809.5799865722629</v>
      </c>
      <c r="J41" s="18">
        <f>SUMIFS(源数据!$R:$R,源数据!$A:$A,省区产品线!$C41,源数据!$E:$E,省区产品线!$A41)</f>
        <v>4418.1298828125</v>
      </c>
      <c r="K41" s="18">
        <f t="shared" ref="K41:K44" si="85">F41+T41</f>
        <v>5122.1960296630868</v>
      </c>
      <c r="L41" s="18">
        <f>SUMIFS(源数据!$S:$S,源数据!$A:$A,省区产品线!$C41,源数据!$E:$E,省区产品线!$A41)</f>
        <v>4905.2400207519495</v>
      </c>
      <c r="M41" s="20">
        <f t="shared" si="16"/>
        <v>1.1593584085405817</v>
      </c>
      <c r="N41" s="20">
        <f t="shared" si="17"/>
        <v>1.1102525617986958</v>
      </c>
      <c r="O41" s="18">
        <f t="shared" ref="O41:O44" si="86">K41-J41</f>
        <v>704.06614685058685</v>
      </c>
      <c r="P41" s="18">
        <f t="shared" ref="P41:P44" si="87">L41-J41</f>
        <v>487.11013793944949</v>
      </c>
      <c r="Q41" s="43"/>
      <c r="R41" s="17">
        <f>SUMIFS(源数据!$T:$T,源数据!$A:$A,省区产品线!$C41,源数据!$E:$E,省区产品线!$A41)</f>
        <v>1655.5200042724609</v>
      </c>
      <c r="S41" s="18">
        <f>SUMIFS(源数据!$U:$U,源数据!$A:$A,省区产品线!$C41,源数据!$E:$E,省区产品线!$A41)</f>
        <v>1472.7099609375</v>
      </c>
      <c r="T41" s="18">
        <f>SUMIFS(源数据!$V:$V,源数据!$A:$A,省区产品线!$C41,源数据!$E:$E,省区产品线!$A41)</f>
        <v>1277.660018920898</v>
      </c>
      <c r="U41" s="18">
        <f>SUMIFS(源数据!$W:$W,源数据!$A:$A,省区产品线!$C41,源数据!$E:$E,省区产品线!$A41)</f>
        <v>0</v>
      </c>
      <c r="V41" s="18">
        <f>SUMIFS(源数据!$X:$X,源数据!$A:$A,省区产品线!$C41,源数据!$E:$E,省区产品线!$A41)</f>
        <v>1060.7040100097661</v>
      </c>
      <c r="W41" s="18">
        <f>SUMIFS(源数据!$Y:$Y,源数据!$A:$A,省区产品线!$C41,源数据!$E:$E,省区产品线!$A41)</f>
        <v>0</v>
      </c>
      <c r="X41" s="18">
        <f>SUMIFS(源数据!$Z:$Z,源数据!$A:$A,省区产品线!$C41,源数据!$E:$E,省区产品线!$A41)</f>
        <v>0</v>
      </c>
      <c r="Y41" s="18">
        <f t="shared" ref="Y41:Y44" si="88">U41+V41+W41+X41</f>
        <v>1060.7040100097661</v>
      </c>
      <c r="Z41" s="20">
        <f t="shared" si="21"/>
        <v>0.72023958426582613</v>
      </c>
      <c r="AA41" s="20">
        <f t="shared" si="22"/>
        <v>0.8301926915625244</v>
      </c>
      <c r="AB41" s="18">
        <f t="shared" ref="AB41:AB44" si="89">Y41-S41</f>
        <v>-412.00595092773392</v>
      </c>
      <c r="AC41" s="19"/>
    </row>
    <row r="42" spans="1:29" ht="15" hidden="1" outlineLevel="1" x14ac:dyDescent="0.25">
      <c r="A42" s="6" t="s">
        <v>576</v>
      </c>
      <c r="B42" s="58"/>
      <c r="C42" s="8" t="s">
        <v>1</v>
      </c>
      <c r="D42" s="21">
        <f>SUMIFS(源数据!$N:$N,源数据!$A:$A,省区产品线!$C42,源数据!$E:$E,省区产品线!$A42)</f>
        <v>288.83999574184418</v>
      </c>
      <c r="E42" s="22">
        <f>SUMIFS(源数据!$O:$O,源数据!$A:$A,省区产品线!$C42,源数据!$E:$E,省区产品线!$A42)</f>
        <v>0</v>
      </c>
      <c r="F42" s="22">
        <f>SUMIFS(源数据!$P:$P,源数据!$A:$A,省区产品线!$C42,源数据!$E:$E,省区产品线!$A42)</f>
        <v>35.604000091552699</v>
      </c>
      <c r="G42" s="22">
        <f t="shared" si="84"/>
        <v>35.604000091552699</v>
      </c>
      <c r="H42" s="23">
        <f t="shared" si="14"/>
        <v>0.12326547783006617</v>
      </c>
      <c r="I42" s="21">
        <f>SUMIFS(源数据!$Q:$Q,源数据!$A:$A,省区产品线!$C42,源数据!$E:$E,省区产品线!$A42)</f>
        <v>433.25999361276644</v>
      </c>
      <c r="J42" s="22">
        <f>SUMIFS(源数据!$R:$R,源数据!$A:$A,省区产品线!$C42,源数据!$E:$E,省区产品线!$A42)</f>
        <v>0</v>
      </c>
      <c r="K42" s="22">
        <f t="shared" si="85"/>
        <v>35.604000091552699</v>
      </c>
      <c r="L42" s="22">
        <f>SUMIFS(源数据!$S:$S,源数据!$A:$A,省区产品线!$C42,源数据!$E:$E,省区产品线!$A42)</f>
        <v>77.208000183105497</v>
      </c>
      <c r="M42" s="24" t="str">
        <f t="shared" si="16"/>
        <v/>
      </c>
      <c r="N42" s="24" t="str">
        <f t="shared" si="17"/>
        <v/>
      </c>
      <c r="O42" s="22">
        <f t="shared" si="86"/>
        <v>35.604000091552699</v>
      </c>
      <c r="P42" s="22">
        <f t="shared" si="87"/>
        <v>77.208000183105497</v>
      </c>
      <c r="Q42" s="44"/>
      <c r="R42" s="21">
        <f>SUMIFS(源数据!$T:$T,源数据!$A:$A,省区产品线!$C42,源数据!$E:$E,省区产品线!$A42)</f>
        <v>144.41999787092209</v>
      </c>
      <c r="S42" s="22">
        <f>SUMIFS(源数据!$U:$U,源数据!$A:$A,省区产品线!$C42,源数据!$E:$E,省区产品线!$A42)</f>
        <v>0</v>
      </c>
      <c r="T42" s="22">
        <f>SUMIFS(源数据!$V:$V,源数据!$A:$A,省区产品线!$C42,源数据!$E:$E,省区产品线!$A42)</f>
        <v>0</v>
      </c>
      <c r="U42" s="22">
        <f>SUMIFS(源数据!$W:$W,源数据!$A:$A,省区产品线!$C42,源数据!$E:$E,省区产品线!$A42)</f>
        <v>35.604000091552699</v>
      </c>
      <c r="V42" s="22">
        <f>SUMIFS(源数据!$X:$X,源数据!$A:$A,省区产品线!$C42,源数据!$E:$E,省区产品线!$A42)</f>
        <v>0</v>
      </c>
      <c r="W42" s="22">
        <f>SUMIFS(源数据!$Y:$Y,源数据!$A:$A,省区产品线!$C42,源数据!$E:$E,省区产品线!$A42)</f>
        <v>6</v>
      </c>
      <c r="X42" s="22">
        <f>SUMIFS(源数据!$Z:$Z,源数据!$A:$A,省区产品线!$C42,源数据!$E:$E,省区产品线!$A42)</f>
        <v>0</v>
      </c>
      <c r="Y42" s="22">
        <f t="shared" si="88"/>
        <v>41.604000091552699</v>
      </c>
      <c r="Z42" s="24" t="str">
        <f t="shared" si="21"/>
        <v/>
      </c>
      <c r="AA42" s="24" t="str">
        <f t="shared" si="22"/>
        <v/>
      </c>
      <c r="AB42" s="22">
        <f t="shared" si="89"/>
        <v>41.604000091552699</v>
      </c>
      <c r="AC42" s="23"/>
    </row>
    <row r="43" spans="1:29" ht="15" hidden="1" outlineLevel="1" x14ac:dyDescent="0.25">
      <c r="A43" s="6" t="s">
        <v>576</v>
      </c>
      <c r="B43" s="58"/>
      <c r="C43" s="8" t="s">
        <v>565</v>
      </c>
      <c r="D43" s="21">
        <f>SUMIFS(源数据!$N:$N,源数据!$A:$A,省区产品线!$C43,源数据!$E:$E,省区产品线!$A43)</f>
        <v>0</v>
      </c>
      <c r="E43" s="22">
        <f>SUMIFS(源数据!$O:$O,源数据!$A:$A,省区产品线!$C43,源数据!$E:$E,省区产品线!$A43)</f>
        <v>0</v>
      </c>
      <c r="F43" s="22">
        <f>SUMIFS(源数据!$P:$P,源数据!$A:$A,省区产品线!$C43,源数据!$E:$E,省区产品线!$A43)</f>
        <v>0</v>
      </c>
      <c r="G43" s="22">
        <f t="shared" si="84"/>
        <v>0</v>
      </c>
      <c r="H43" s="23" t="str">
        <f t="shared" si="14"/>
        <v/>
      </c>
      <c r="I43" s="21">
        <f>SUMIFS(源数据!$Q:$Q,源数据!$A:$A,省区产品线!$C43,源数据!$E:$E,省区产品线!$A43)</f>
        <v>0</v>
      </c>
      <c r="J43" s="22">
        <f>SUMIFS(源数据!$R:$R,源数据!$A:$A,省区产品线!$C43,源数据!$E:$E,省区产品线!$A43)</f>
        <v>0</v>
      </c>
      <c r="K43" s="22">
        <f t="shared" si="85"/>
        <v>0</v>
      </c>
      <c r="L43" s="22">
        <f>SUMIFS(源数据!$S:$S,源数据!$A:$A,省区产品线!$C43,源数据!$E:$E,省区产品线!$A43)</f>
        <v>0</v>
      </c>
      <c r="M43" s="24" t="str">
        <f t="shared" si="16"/>
        <v/>
      </c>
      <c r="N43" s="24" t="str">
        <f t="shared" si="17"/>
        <v/>
      </c>
      <c r="O43" s="22">
        <f t="shared" si="86"/>
        <v>0</v>
      </c>
      <c r="P43" s="22">
        <f t="shared" si="87"/>
        <v>0</v>
      </c>
      <c r="Q43" s="44"/>
      <c r="R43" s="21">
        <f>SUMIFS(源数据!$T:$T,源数据!$A:$A,省区产品线!$C43,源数据!$E:$E,省区产品线!$A43)</f>
        <v>0</v>
      </c>
      <c r="S43" s="22">
        <f>SUMIFS(源数据!$U:$U,源数据!$A:$A,省区产品线!$C43,源数据!$E:$E,省区产品线!$A43)</f>
        <v>0</v>
      </c>
      <c r="T43" s="22">
        <f>SUMIFS(源数据!$V:$V,源数据!$A:$A,省区产品线!$C43,源数据!$E:$E,省区产品线!$A43)</f>
        <v>0</v>
      </c>
      <c r="U43" s="22">
        <f>SUMIFS(源数据!$W:$W,源数据!$A:$A,省区产品线!$C43,源数据!$E:$E,省区产品线!$A43)</f>
        <v>0</v>
      </c>
      <c r="V43" s="22">
        <f>SUMIFS(源数据!$X:$X,源数据!$A:$A,省区产品线!$C43,源数据!$E:$E,省区产品线!$A43)</f>
        <v>0</v>
      </c>
      <c r="W43" s="22">
        <f>SUMIFS(源数据!$Y:$Y,源数据!$A:$A,省区产品线!$C43,源数据!$E:$E,省区产品线!$A43)</f>
        <v>0</v>
      </c>
      <c r="X43" s="22">
        <f>SUMIFS(源数据!$Z:$Z,源数据!$A:$A,省区产品线!$C43,源数据!$E:$E,省区产品线!$A43)</f>
        <v>0</v>
      </c>
      <c r="Y43" s="22">
        <f t="shared" si="88"/>
        <v>0</v>
      </c>
      <c r="Z43" s="24" t="str">
        <f t="shared" si="21"/>
        <v/>
      </c>
      <c r="AA43" s="24" t="str">
        <f t="shared" si="22"/>
        <v/>
      </c>
      <c r="AB43" s="22">
        <f t="shared" si="89"/>
        <v>0</v>
      </c>
      <c r="AC43" s="23"/>
    </row>
    <row r="44" spans="1:29" ht="15" hidden="1" outlineLevel="1" x14ac:dyDescent="0.25">
      <c r="A44" s="6" t="s">
        <v>576</v>
      </c>
      <c r="B44" s="58"/>
      <c r="C44" s="8" t="s">
        <v>2</v>
      </c>
      <c r="D44" s="21">
        <f>SUMIFS(源数据!$N:$N,源数据!$A:$A,省区产品线!$C44,源数据!$E:$E,省区产品线!$A44)</f>
        <v>0</v>
      </c>
      <c r="E44" s="22">
        <f>SUMIFS(源数据!$O:$O,源数据!$A:$A,省区产品线!$C44,源数据!$E:$E,省区产品线!$A44)</f>
        <v>0</v>
      </c>
      <c r="F44" s="22">
        <f>SUMIFS(源数据!$P:$P,源数据!$A:$A,省区产品线!$C44,源数据!$E:$E,省区产品线!$A44)</f>
        <v>0</v>
      </c>
      <c r="G44" s="22">
        <f t="shared" si="84"/>
        <v>0</v>
      </c>
      <c r="H44" s="23" t="str">
        <f t="shared" si="14"/>
        <v/>
      </c>
      <c r="I44" s="21">
        <f>SUMIFS(源数据!$Q:$Q,源数据!$A:$A,省区产品线!$C44,源数据!$E:$E,省区产品线!$A44)</f>
        <v>0</v>
      </c>
      <c r="J44" s="22">
        <f>SUMIFS(源数据!$R:$R,源数据!$A:$A,省区产品线!$C44,源数据!$E:$E,省区产品线!$A44)</f>
        <v>0</v>
      </c>
      <c r="K44" s="22">
        <f t="shared" si="85"/>
        <v>0</v>
      </c>
      <c r="L44" s="22">
        <f>SUMIFS(源数据!$S:$S,源数据!$A:$A,省区产品线!$C44,源数据!$E:$E,省区产品线!$A44)</f>
        <v>0</v>
      </c>
      <c r="M44" s="24" t="str">
        <f t="shared" si="16"/>
        <v/>
      </c>
      <c r="N44" s="24" t="str">
        <f t="shared" si="17"/>
        <v/>
      </c>
      <c r="O44" s="22">
        <f t="shared" si="86"/>
        <v>0</v>
      </c>
      <c r="P44" s="22">
        <f t="shared" si="87"/>
        <v>0</v>
      </c>
      <c r="Q44" s="44"/>
      <c r="R44" s="21">
        <f>SUMIFS(源数据!$T:$T,源数据!$A:$A,省区产品线!$C44,源数据!$E:$E,省区产品线!$A44)</f>
        <v>0</v>
      </c>
      <c r="S44" s="22">
        <f>SUMIFS(源数据!$U:$U,源数据!$A:$A,省区产品线!$C44,源数据!$E:$E,省区产品线!$A44)</f>
        <v>0</v>
      </c>
      <c r="T44" s="22">
        <f>SUMIFS(源数据!$V:$V,源数据!$A:$A,省区产品线!$C44,源数据!$E:$E,省区产品线!$A44)</f>
        <v>0</v>
      </c>
      <c r="U44" s="22">
        <f>SUMIFS(源数据!$W:$W,源数据!$A:$A,省区产品线!$C44,源数据!$E:$E,省区产品线!$A44)</f>
        <v>0</v>
      </c>
      <c r="V44" s="22">
        <f>SUMIFS(源数据!$X:$X,源数据!$A:$A,省区产品线!$C44,源数据!$E:$E,省区产品线!$A44)</f>
        <v>0</v>
      </c>
      <c r="W44" s="22">
        <f>SUMIFS(源数据!$Y:$Y,源数据!$A:$A,省区产品线!$C44,源数据!$E:$E,省区产品线!$A44)</f>
        <v>0</v>
      </c>
      <c r="X44" s="22">
        <f>SUMIFS(源数据!$Z:$Z,源数据!$A:$A,省区产品线!$C44,源数据!$E:$E,省区产品线!$A44)</f>
        <v>0</v>
      </c>
      <c r="Y44" s="22">
        <f t="shared" si="88"/>
        <v>0</v>
      </c>
      <c r="Z44" s="24" t="str">
        <f t="shared" si="21"/>
        <v/>
      </c>
      <c r="AA44" s="24" t="str">
        <f t="shared" si="22"/>
        <v/>
      </c>
      <c r="AB44" s="22">
        <f t="shared" si="89"/>
        <v>0</v>
      </c>
      <c r="AC44" s="23"/>
    </row>
    <row r="45" spans="1:29" ht="15.6" collapsed="1" thickBot="1" x14ac:dyDescent="0.3">
      <c r="A45" s="6"/>
      <c r="B45" s="59" t="s">
        <v>586</v>
      </c>
      <c r="C45" s="60"/>
      <c r="D45" s="25">
        <f t="shared" ref="D45:G45" si="90">SUM(D41:D44)</f>
        <v>3442.8999780416461</v>
      </c>
      <c r="E45" s="26">
        <f t="shared" si="90"/>
        <v>2945.419921875</v>
      </c>
      <c r="F45" s="26">
        <f t="shared" si="90"/>
        <v>3880.1400108337416</v>
      </c>
      <c r="G45" s="26">
        <f t="shared" si="90"/>
        <v>934.7200889587416</v>
      </c>
      <c r="H45" s="27">
        <f t="shared" si="14"/>
        <v>1.1269975995761579</v>
      </c>
      <c r="I45" s="25">
        <f t="shared" ref="I45:L45" si="91">SUM(I41:I44)</f>
        <v>5242.8399801850292</v>
      </c>
      <c r="J45" s="26">
        <f t="shared" si="91"/>
        <v>4418.1298828125</v>
      </c>
      <c r="K45" s="26">
        <f t="shared" si="91"/>
        <v>5157.8000297546396</v>
      </c>
      <c r="L45" s="26">
        <f t="shared" si="91"/>
        <v>4982.448020935055</v>
      </c>
      <c r="M45" s="28">
        <f t="shared" si="16"/>
        <v>1.1674170218081681</v>
      </c>
      <c r="N45" s="28">
        <f t="shared" si="17"/>
        <v>1.1277278289888844</v>
      </c>
      <c r="O45" s="26">
        <f t="shared" ref="O45:P45" si="92">SUM(O41:O44)</f>
        <v>739.67014694213958</v>
      </c>
      <c r="P45" s="26">
        <f t="shared" si="92"/>
        <v>564.31813812255496</v>
      </c>
      <c r="Q45" s="45"/>
      <c r="R45" s="25">
        <f t="shared" ref="R45:Y45" si="93">SUM(R41:R44)</f>
        <v>1799.940002143383</v>
      </c>
      <c r="S45" s="26">
        <f t="shared" si="93"/>
        <v>1472.7099609375</v>
      </c>
      <c r="T45" s="26">
        <f t="shared" si="93"/>
        <v>1277.660018920898</v>
      </c>
      <c r="U45" s="26">
        <f t="shared" si="93"/>
        <v>35.604000091552699</v>
      </c>
      <c r="V45" s="26">
        <f t="shared" si="93"/>
        <v>1060.7040100097661</v>
      </c>
      <c r="W45" s="26">
        <f t="shared" si="93"/>
        <v>6</v>
      </c>
      <c r="X45" s="26">
        <f t="shared" si="93"/>
        <v>0</v>
      </c>
      <c r="Y45" s="26">
        <f t="shared" si="93"/>
        <v>1102.3080101013188</v>
      </c>
      <c r="Z45" s="28">
        <f t="shared" si="21"/>
        <v>0.74848954603363305</v>
      </c>
      <c r="AA45" s="28">
        <f t="shared" si="22"/>
        <v>0.86275534475307436</v>
      </c>
      <c r="AB45" s="26">
        <f t="shared" ref="AB45" si="94">SUM(AB41:AB44)</f>
        <v>-370.40195083618124</v>
      </c>
      <c r="AC45" s="27"/>
    </row>
    <row r="46" spans="1:29" ht="16.8" customHeight="1" thickBot="1" x14ac:dyDescent="0.3">
      <c r="B46" s="62" t="s">
        <v>6</v>
      </c>
      <c r="C46" s="64" t="s">
        <v>7</v>
      </c>
      <c r="D46" s="66" t="s">
        <v>678</v>
      </c>
      <c r="E46" s="67"/>
      <c r="F46" s="67"/>
      <c r="G46" s="67"/>
      <c r="H46" s="68"/>
      <c r="I46" s="69" t="s">
        <v>680</v>
      </c>
      <c r="J46" s="70"/>
      <c r="K46" s="71"/>
      <c r="L46" s="71"/>
      <c r="M46" s="71"/>
      <c r="N46" s="71"/>
      <c r="O46" s="71"/>
      <c r="P46" s="71"/>
      <c r="Q46" s="72"/>
      <c r="R46" s="66" t="s">
        <v>19</v>
      </c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8"/>
    </row>
    <row r="47" spans="1:29" ht="31.8" thickBot="1" x14ac:dyDescent="0.3">
      <c r="B47" s="63"/>
      <c r="C47" s="65"/>
      <c r="D47" s="38" t="s">
        <v>5</v>
      </c>
      <c r="E47" s="1" t="s">
        <v>674</v>
      </c>
      <c r="F47" s="38" t="s">
        <v>675</v>
      </c>
      <c r="G47" s="1" t="s">
        <v>676</v>
      </c>
      <c r="H47" s="38" t="s">
        <v>677</v>
      </c>
      <c r="I47" s="15" t="s">
        <v>5</v>
      </c>
      <c r="J47" s="40" t="s">
        <v>684</v>
      </c>
      <c r="K47" s="16" t="s">
        <v>11</v>
      </c>
      <c r="L47" s="16" t="s">
        <v>14</v>
      </c>
      <c r="M47" s="2" t="s">
        <v>558</v>
      </c>
      <c r="N47" s="2" t="s">
        <v>559</v>
      </c>
      <c r="O47" s="2" t="s">
        <v>686</v>
      </c>
      <c r="P47" s="2" t="s">
        <v>687</v>
      </c>
      <c r="Q47" s="41" t="s">
        <v>12</v>
      </c>
      <c r="R47" s="13" t="s">
        <v>8</v>
      </c>
      <c r="S47" s="42" t="s">
        <v>685</v>
      </c>
      <c r="T47" s="14" t="s">
        <v>10</v>
      </c>
      <c r="U47" s="14" t="s">
        <v>16</v>
      </c>
      <c r="V47" s="14" t="s">
        <v>17</v>
      </c>
      <c r="W47" s="14" t="s">
        <v>18</v>
      </c>
      <c r="X47" s="14" t="s">
        <v>20</v>
      </c>
      <c r="Y47" s="14" t="s">
        <v>13</v>
      </c>
      <c r="Z47" s="1" t="s">
        <v>688</v>
      </c>
      <c r="AA47" s="1" t="s">
        <v>562</v>
      </c>
      <c r="AB47" s="1" t="s">
        <v>689</v>
      </c>
      <c r="AC47" s="3" t="s">
        <v>15</v>
      </c>
    </row>
    <row r="48" spans="1:29" ht="15" x14ac:dyDescent="0.25">
      <c r="B48" s="73" t="s">
        <v>577</v>
      </c>
      <c r="C48" s="9" t="s">
        <v>0</v>
      </c>
      <c r="D48" s="17">
        <f>D6+D11+D16+D21+D26+D31+D36+D41</f>
        <v>67882.920020982623</v>
      </c>
      <c r="E48" s="35">
        <f>E6+E11+E16+E21+E26+E31+E36+E41</f>
        <v>88656.879028320313</v>
      </c>
      <c r="F48" s="18">
        <f>F6+F11+F16+F21+F26+F31+F36+F41</f>
        <v>40899.356033043005</v>
      </c>
      <c r="G48" s="18">
        <f t="shared" ref="G48:G51" si="95">F48-E48</f>
        <v>-47757.522995277308</v>
      </c>
      <c r="H48" s="19">
        <f t="shared" ref="H48:H52" si="96">IFERROR(F48/D48,"")</f>
        <v>0.60249847856281091</v>
      </c>
      <c r="I48" s="17">
        <f t="shared" ref="I48:L48" si="97">I6+I11+I16+I21+I26+I31+I36+I41</f>
        <v>105497.60006180778</v>
      </c>
      <c r="J48" s="35">
        <f>J6+J11+J16+J21+J26+J31+J36+J41</f>
        <v>131385.31854248047</v>
      </c>
      <c r="K48" s="18">
        <f t="shared" si="97"/>
        <v>75192.056098074652</v>
      </c>
      <c r="L48" s="18">
        <f t="shared" si="97"/>
        <v>73528.884908873588</v>
      </c>
      <c r="M48" s="20">
        <f t="shared" ref="M48:M52" si="98">IFERROR(K48/J48,"")</f>
        <v>0.57230181372025213</v>
      </c>
      <c r="N48" s="20">
        <f t="shared" ref="N48:N51" si="99">IFERROR(L48/J48,"")</f>
        <v>0.55964308436105581</v>
      </c>
      <c r="O48" s="18">
        <f t="shared" ref="O48:O51" si="100">K48-J48</f>
        <v>-56193.262444405816</v>
      </c>
      <c r="P48" s="18">
        <f t="shared" ref="P48:P50" si="101">L48-J48</f>
        <v>-57856.433633606881</v>
      </c>
      <c r="Q48" s="43"/>
      <c r="R48" s="17">
        <f t="shared" ref="R48:Y48" si="102">R6+R11+R16+R21+R26+R31+R36+R41</f>
        <v>37614.680040825158</v>
      </c>
      <c r="S48" s="35">
        <f>S6+S11+S16+S21+S26+S31+S36+S41</f>
        <v>42728.439514160156</v>
      </c>
      <c r="T48" s="18">
        <f t="shared" si="102"/>
        <v>34292.700065031648</v>
      </c>
      <c r="U48" s="18">
        <f t="shared" si="102"/>
        <v>5098.2989665707537</v>
      </c>
      <c r="V48" s="18">
        <f t="shared" si="102"/>
        <v>8670.6830067932624</v>
      </c>
      <c r="W48" s="18">
        <f t="shared" si="102"/>
        <v>7740.8559725321829</v>
      </c>
      <c r="X48" s="18">
        <f t="shared" si="102"/>
        <v>11119.690929934384</v>
      </c>
      <c r="Y48" s="18">
        <f t="shared" si="102"/>
        <v>32629.528875830583</v>
      </c>
      <c r="Z48" s="20">
        <f t="shared" ref="Z48:Z51" si="103">IFERROR(Y48/S48,"")</f>
        <v>0.76364897119674113</v>
      </c>
      <c r="AA48" s="20">
        <f t="shared" ref="AA48:AA51" si="104">IFERROR(Y48/T48,"")</f>
        <v>0.95150072213482528</v>
      </c>
      <c r="AB48" s="18">
        <f t="shared" ref="AB48:AB51" si="105">Y48-S48</f>
        <v>-10098.910638329573</v>
      </c>
      <c r="AC48" s="19"/>
    </row>
    <row r="49" spans="2:29" ht="15" x14ac:dyDescent="0.25">
      <c r="B49" s="74"/>
      <c r="C49" s="8" t="s">
        <v>1</v>
      </c>
      <c r="D49" s="21">
        <f t="shared" ref="D49" si="106">D7+D12+D17+D22+D27+D32+D37+D42</f>
        <v>54063.580029845245</v>
      </c>
      <c r="E49" s="36">
        <f t="shared" ref="E49" si="107">E7+E12+E17+E22+E27+E32+E37+E42</f>
        <v>62399.13916015625</v>
      </c>
      <c r="F49" s="22">
        <f t="shared" ref="F49:F51" si="108">F7+F12+F17+F22+F27+F32+F37+F42</f>
        <v>35380.41404716672</v>
      </c>
      <c r="G49" s="22">
        <f t="shared" si="95"/>
        <v>-27018.72511298953</v>
      </c>
      <c r="H49" s="23">
        <f t="shared" si="96"/>
        <v>0.65442233066392064</v>
      </c>
      <c r="I49" s="21">
        <f t="shared" ref="I49:L49" si="109">I7+I12+I17+I22+I27+I32+I37+I42</f>
        <v>83771.140006750822</v>
      </c>
      <c r="J49" s="36">
        <f t="shared" si="109"/>
        <v>90598.709228515727</v>
      </c>
      <c r="K49" s="22">
        <f t="shared" si="109"/>
        <v>70883.114297822147</v>
      </c>
      <c r="L49" s="22">
        <f t="shared" si="109"/>
        <v>62801.067257747054</v>
      </c>
      <c r="M49" s="24">
        <f t="shared" si="98"/>
        <v>0.7823854765859275</v>
      </c>
      <c r="N49" s="24">
        <f t="shared" si="99"/>
        <v>0.6931783884397833</v>
      </c>
      <c r="O49" s="22">
        <f t="shared" si="100"/>
        <v>-19715.59493069358</v>
      </c>
      <c r="P49" s="22">
        <f t="shared" si="101"/>
        <v>-27797.641970768673</v>
      </c>
      <c r="Q49" s="44"/>
      <c r="R49" s="21">
        <f t="shared" ref="R49:Y49" si="110">R7+R12+R17+R22+R27+R32+R37+R42</f>
        <v>29707.559976905588</v>
      </c>
      <c r="S49" s="36">
        <f t="shared" si="110"/>
        <v>28199.570068359379</v>
      </c>
      <c r="T49" s="22">
        <f t="shared" si="110"/>
        <v>35502.700250655435</v>
      </c>
      <c r="U49" s="22">
        <f t="shared" si="110"/>
        <v>6010.8971352577264</v>
      </c>
      <c r="V49" s="22">
        <f t="shared" si="110"/>
        <v>8109.6250585913676</v>
      </c>
      <c r="W49" s="22">
        <f t="shared" si="110"/>
        <v>5312.9469834268111</v>
      </c>
      <c r="X49" s="22">
        <f t="shared" si="110"/>
        <v>7987.1840333044483</v>
      </c>
      <c r="Y49" s="22">
        <f t="shared" si="110"/>
        <v>27420.653210580353</v>
      </c>
      <c r="Z49" s="24">
        <f t="shared" si="103"/>
        <v>0.97237841371727185</v>
      </c>
      <c r="AA49" s="24">
        <f t="shared" si="104"/>
        <v>0.77235401862353059</v>
      </c>
      <c r="AB49" s="22">
        <f t="shared" si="105"/>
        <v>-778.91685777902603</v>
      </c>
      <c r="AC49" s="23"/>
    </row>
    <row r="50" spans="2:29" ht="15" x14ac:dyDescent="0.25">
      <c r="B50" s="74"/>
      <c r="C50" s="8" t="s">
        <v>565</v>
      </c>
      <c r="D50" s="21">
        <f t="shared" ref="D50" si="111">D8+D13+D18+D23+D28+D33+D38+D43</f>
        <v>985.67999982833862</v>
      </c>
      <c r="E50" s="36">
        <f t="shared" ref="E50" si="112">E8+E13+E18+E23+E28+E33+E38+E43</f>
        <v>1431.6799926757819</v>
      </c>
      <c r="F50" s="22">
        <f t="shared" si="108"/>
        <v>293.87400007247925</v>
      </c>
      <c r="G50" s="22">
        <f t="shared" si="95"/>
        <v>-1137.8059926033027</v>
      </c>
      <c r="H50" s="23">
        <f t="shared" si="96"/>
        <v>0.29814341380940973</v>
      </c>
      <c r="I50" s="21">
        <f t="shared" ref="I50:L50" si="113">I8+I13+I18+I23+I28+I33+I38+I43</f>
        <v>1583.7799997329712</v>
      </c>
      <c r="J50" s="36">
        <f t="shared" si="113"/>
        <v>2147.5199890136719</v>
      </c>
      <c r="K50" s="22">
        <f t="shared" si="113"/>
        <v>779.97399997711182</v>
      </c>
      <c r="L50" s="22">
        <f t="shared" si="113"/>
        <v>598.987000644207</v>
      </c>
      <c r="M50" s="24">
        <f t="shared" si="98"/>
        <v>0.36319755064787257</v>
      </c>
      <c r="N50" s="24">
        <f t="shared" si="99"/>
        <v>0.27892033774238068</v>
      </c>
      <c r="O50" s="22">
        <f t="shared" si="100"/>
        <v>-1367.5459890365601</v>
      </c>
      <c r="P50" s="22">
        <f t="shared" si="101"/>
        <v>-1548.5329883694649</v>
      </c>
      <c r="Q50" s="44"/>
      <c r="R50" s="21">
        <f t="shared" ref="R50:Y50" si="114">R8+R13+R18+R23+R28+R33+R38+R43</f>
        <v>598.09999990463257</v>
      </c>
      <c r="S50" s="36">
        <f t="shared" si="114"/>
        <v>715.83999633789165</v>
      </c>
      <c r="T50" s="22">
        <f t="shared" si="114"/>
        <v>486.09999990463257</v>
      </c>
      <c r="U50" s="22">
        <f t="shared" si="114"/>
        <v>0</v>
      </c>
      <c r="V50" s="22">
        <f t="shared" si="114"/>
        <v>48.81300073862073</v>
      </c>
      <c r="W50" s="22">
        <f t="shared" si="114"/>
        <v>22.475000023841858</v>
      </c>
      <c r="X50" s="22">
        <f t="shared" si="114"/>
        <v>233.82499980926511</v>
      </c>
      <c r="Y50" s="22">
        <f t="shared" si="114"/>
        <v>305.1130005717277</v>
      </c>
      <c r="Z50" s="24">
        <f t="shared" si="103"/>
        <v>0.42623072492823927</v>
      </c>
      <c r="AA50" s="24">
        <f t="shared" si="104"/>
        <v>0.62767537673644824</v>
      </c>
      <c r="AB50" s="22">
        <f t="shared" si="105"/>
        <v>-410.72699576616395</v>
      </c>
      <c r="AC50" s="23"/>
    </row>
    <row r="51" spans="2:29" ht="15" x14ac:dyDescent="0.25">
      <c r="B51" s="74"/>
      <c r="C51" s="8" t="s">
        <v>2</v>
      </c>
      <c r="D51" s="21">
        <f>D9+D14+D19+D24+D29+D34+D39+D44</f>
        <v>0</v>
      </c>
      <c r="E51" s="36">
        <f>E9+E14+E19+E24+E29+E34+E39+E44</f>
        <v>0</v>
      </c>
      <c r="F51" s="22">
        <f t="shared" si="108"/>
        <v>1777.8480405956557</v>
      </c>
      <c r="G51" s="22">
        <f t="shared" si="95"/>
        <v>1777.8480405956557</v>
      </c>
      <c r="H51" s="23" t="str">
        <f t="shared" si="96"/>
        <v/>
      </c>
      <c r="I51" s="21">
        <f t="shared" ref="I51:L51" si="115">I9+I14+I19+I24+I29+I34+I39+I44</f>
        <v>4600</v>
      </c>
      <c r="J51" s="36">
        <f>J9+J14+J19+J24+J29+J34+J39+J44</f>
        <v>4600</v>
      </c>
      <c r="K51" s="22">
        <f t="shared" si="115"/>
        <v>4467.8480405956561</v>
      </c>
      <c r="L51" s="22">
        <f t="shared" si="115"/>
        <v>6856.2000412195976</v>
      </c>
      <c r="M51" s="24">
        <f t="shared" si="98"/>
        <v>0.97127131317296878</v>
      </c>
      <c r="N51" s="24">
        <f t="shared" si="99"/>
        <v>1.4904782698303474</v>
      </c>
      <c r="O51" s="22">
        <f t="shared" si="100"/>
        <v>-132.15195940434387</v>
      </c>
      <c r="P51" s="22">
        <f>L51-J51</f>
        <v>2256.2000412195976</v>
      </c>
      <c r="Q51" s="44"/>
      <c r="R51" s="21">
        <f t="shared" ref="R51:Y51" si="116">R9+R14+R19+R24+R29+R34+R39+R44</f>
        <v>4600</v>
      </c>
      <c r="S51" s="36">
        <f>S9+S14+S19+S24+S29+S34+S39+S44</f>
        <v>4600</v>
      </c>
      <c r="T51" s="22">
        <f t="shared" si="116"/>
        <v>2690</v>
      </c>
      <c r="U51" s="22">
        <f t="shared" si="116"/>
        <v>1.5199999809265099</v>
      </c>
      <c r="V51" s="22">
        <f t="shared" si="116"/>
        <v>126.34800019860266</v>
      </c>
      <c r="W51" s="22">
        <f t="shared" si="116"/>
        <v>1706.3230001926422</v>
      </c>
      <c r="X51" s="22">
        <f t="shared" si="116"/>
        <v>3244.16100025177</v>
      </c>
      <c r="Y51" s="22">
        <f t="shared" si="116"/>
        <v>5078.3520006239414</v>
      </c>
      <c r="Z51" s="24">
        <f t="shared" si="103"/>
        <v>1.1039895653530307</v>
      </c>
      <c r="AA51" s="24">
        <f t="shared" si="104"/>
        <v>1.8878631972579707</v>
      </c>
      <c r="AB51" s="22">
        <f t="shared" si="105"/>
        <v>478.35200062394142</v>
      </c>
      <c r="AC51" s="23"/>
    </row>
    <row r="52" spans="2:29" ht="15.6" thickBot="1" x14ac:dyDescent="0.3">
      <c r="B52" s="59" t="s">
        <v>566</v>
      </c>
      <c r="C52" s="60"/>
      <c r="D52" s="25">
        <f>SUM(D48:D51)</f>
        <v>122932.1800506562</v>
      </c>
      <c r="E52" s="37">
        <f>SUM(E48:E51)</f>
        <v>152487.69818115234</v>
      </c>
      <c r="F52" s="26">
        <f t="shared" ref="F52" si="117">SUM(F48:F51)</f>
        <v>78351.492120877854</v>
      </c>
      <c r="G52" s="26">
        <f>SUM(G48:G51)</f>
        <v>-74136.20606027449</v>
      </c>
      <c r="H52" s="27">
        <f t="shared" si="96"/>
        <v>0.63735542710291038</v>
      </c>
      <c r="I52" s="25">
        <f t="shared" ref="I52" si="118">SUM(I48:I51)</f>
        <v>195452.52006829157</v>
      </c>
      <c r="J52" s="37">
        <f>SUM(J48:J51)</f>
        <v>228731.54776000988</v>
      </c>
      <c r="K52" s="26">
        <f t="shared" ref="K52" si="119">SUM(K48:K51)</f>
        <v>151322.99243646956</v>
      </c>
      <c r="L52" s="26">
        <f t="shared" ref="L52" si="120">SUM(L48:L51)</f>
        <v>143785.13920848444</v>
      </c>
      <c r="M52" s="28">
        <f t="shared" si="98"/>
        <v>0.66157464468015115</v>
      </c>
      <c r="N52" s="28">
        <f>IFERROR(L52/J52,"")</f>
        <v>0.6286196225076347</v>
      </c>
      <c r="O52" s="26">
        <f>SUM(O48:O51)</f>
        <v>-77408.555323540306</v>
      </c>
      <c r="P52" s="26">
        <f>SUM(P48:P51)</f>
        <v>-84946.408551525426</v>
      </c>
      <c r="Q52" s="45"/>
      <c r="R52" s="25">
        <f t="shared" ref="R52" si="121">SUM(R48:R51)</f>
        <v>72520.340017635375</v>
      </c>
      <c r="S52" s="37">
        <f>SUM(S48:S51)</f>
        <v>76243.849578857422</v>
      </c>
      <c r="T52" s="26">
        <f t="shared" ref="T52" si="122">SUM(T48:T51)</f>
        <v>72971.500315591722</v>
      </c>
      <c r="U52" s="26">
        <f t="shared" ref="U52" si="123">SUM(U48:U51)</f>
        <v>11110.716101809407</v>
      </c>
      <c r="V52" s="26">
        <f t="shared" ref="V52" si="124">SUM(V48:V51)</f>
        <v>16955.469066321853</v>
      </c>
      <c r="W52" s="26">
        <f t="shared" ref="W52" si="125">SUM(W48:W51)</f>
        <v>14782.600956175478</v>
      </c>
      <c r="X52" s="26">
        <f t="shared" ref="X52" si="126">SUM(X48:X51)</f>
        <v>22584.860963299867</v>
      </c>
      <c r="Y52" s="26">
        <f t="shared" ref="Y52" si="127">SUM(Y48:Y51)</f>
        <v>65433.647087606601</v>
      </c>
      <c r="Z52" s="28">
        <f>IFERROR(Y52/S52,"")</f>
        <v>0.85821541605044416</v>
      </c>
      <c r="AA52" s="28">
        <f>IFERROR(Y52/T52,"")</f>
        <v>0.89670140814722266</v>
      </c>
      <c r="AB52" s="26">
        <f>Y52-S52</f>
        <v>-10810.20249125082</v>
      </c>
      <c r="AC52" s="27"/>
    </row>
  </sheetData>
  <mergeCells count="32">
    <mergeCell ref="D3:H3"/>
    <mergeCell ref="I3:Q3"/>
    <mergeCell ref="R3:AC3"/>
    <mergeCell ref="D4:H4"/>
    <mergeCell ref="R4:AC4"/>
    <mergeCell ref="I4:Q4"/>
    <mergeCell ref="B6:B9"/>
    <mergeCell ref="B10:C10"/>
    <mergeCell ref="B4:B5"/>
    <mergeCell ref="C4:C5"/>
    <mergeCell ref="B11:B14"/>
    <mergeCell ref="B15:C15"/>
    <mergeCell ref="B16:B19"/>
    <mergeCell ref="B21:B24"/>
    <mergeCell ref="B25:C25"/>
    <mergeCell ref="B20:C20"/>
    <mergeCell ref="B26:B29"/>
    <mergeCell ref="B30:C30"/>
    <mergeCell ref="B31:B34"/>
    <mergeCell ref="B52:C52"/>
    <mergeCell ref="B1:AC1"/>
    <mergeCell ref="B46:B47"/>
    <mergeCell ref="C46:C47"/>
    <mergeCell ref="D46:H46"/>
    <mergeCell ref="I46:Q46"/>
    <mergeCell ref="R46:AC46"/>
    <mergeCell ref="B48:B51"/>
    <mergeCell ref="B35:C35"/>
    <mergeCell ref="B36:B39"/>
    <mergeCell ref="B40:C40"/>
    <mergeCell ref="B41:B44"/>
    <mergeCell ref="B45:C45"/>
  </mergeCells>
  <phoneticPr fontId="4" type="noConversion"/>
  <conditionalFormatting sqref="G6:G45">
    <cfRule type="expression" dxfId="427" priority="41">
      <formula>G6&lt;0</formula>
    </cfRule>
  </conditionalFormatting>
  <conditionalFormatting sqref="H6:H45">
    <cfRule type="expression" dxfId="426" priority="40">
      <formula>H6&lt;1</formula>
    </cfRule>
  </conditionalFormatting>
  <conditionalFormatting sqref="O6:O45">
    <cfRule type="expression" dxfId="425" priority="39">
      <formula>O6&lt;0</formula>
    </cfRule>
  </conditionalFormatting>
  <conditionalFormatting sqref="P6:P45">
    <cfRule type="expression" dxfId="424" priority="38">
      <formula>P6&lt;0</formula>
    </cfRule>
  </conditionalFormatting>
  <conditionalFormatting sqref="AB6:AB45">
    <cfRule type="expression" dxfId="423" priority="37">
      <formula>AB6&lt;0</formula>
    </cfRule>
  </conditionalFormatting>
  <conditionalFormatting sqref="M6:M45">
    <cfRule type="expression" dxfId="422" priority="36">
      <formula>M6&lt;1</formula>
    </cfRule>
  </conditionalFormatting>
  <conditionalFormatting sqref="N6:N45">
    <cfRule type="expression" dxfId="421" priority="35">
      <formula>N6&lt;1</formula>
    </cfRule>
  </conditionalFormatting>
  <conditionalFormatting sqref="Z6:Z45">
    <cfRule type="expression" dxfId="420" priority="34">
      <formula>Z6&lt;1</formula>
    </cfRule>
  </conditionalFormatting>
  <conditionalFormatting sqref="AA6:AA45">
    <cfRule type="expression" dxfId="419" priority="33">
      <formula>AA6&lt;1</formula>
    </cfRule>
  </conditionalFormatting>
  <conditionalFormatting sqref="G48:G52">
    <cfRule type="expression" dxfId="418" priority="19">
      <formula>G48&lt;0</formula>
    </cfRule>
  </conditionalFormatting>
  <conditionalFormatting sqref="H48:H52">
    <cfRule type="expression" dxfId="417" priority="10">
      <formula>H48&lt;1</formula>
    </cfRule>
  </conditionalFormatting>
  <conditionalFormatting sqref="AB48:AB52">
    <cfRule type="expression" dxfId="416" priority="7">
      <formula>AB48&lt;0</formula>
    </cfRule>
  </conditionalFormatting>
  <conditionalFormatting sqref="Z48:Z52">
    <cfRule type="expression" dxfId="415" priority="6">
      <formula>Z48&lt;1</formula>
    </cfRule>
  </conditionalFormatting>
  <conditionalFormatting sqref="AA48:AA52">
    <cfRule type="expression" dxfId="414" priority="5">
      <formula>AA48&lt;1</formula>
    </cfRule>
  </conditionalFormatting>
  <conditionalFormatting sqref="O48:O52">
    <cfRule type="expression" dxfId="413" priority="4">
      <formula>O48&lt;0</formula>
    </cfRule>
  </conditionalFormatting>
  <conditionalFormatting sqref="P48:P52">
    <cfRule type="expression" dxfId="412" priority="3">
      <formula>P48&lt;0</formula>
    </cfRule>
  </conditionalFormatting>
  <conditionalFormatting sqref="M48:M52">
    <cfRule type="expression" dxfId="411" priority="2">
      <formula>M48&lt;1</formula>
    </cfRule>
  </conditionalFormatting>
  <conditionalFormatting sqref="N48:N52">
    <cfRule type="expression" dxfId="410" priority="1">
      <formula>N48&lt;1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showGridLines="0" zoomScale="70" zoomScaleNormal="70" workbookViewId="0">
      <pane xSplit="3" ySplit="5" topLeftCell="D42" activePane="bottomRight" state="frozen"/>
      <selection pane="topRight" activeCell="D1" sqref="D1"/>
      <selection pane="bottomLeft" activeCell="A4" sqref="A4"/>
      <selection pane="bottomRight" activeCell="D62" sqref="D62:G62"/>
    </sheetView>
  </sheetViews>
  <sheetFormatPr defaultRowHeight="14.4" outlineLevelRow="1" x14ac:dyDescent="0.25"/>
  <cols>
    <col min="1" max="1" width="0.109375" customWidth="1"/>
    <col min="2" max="2" width="9.21875" customWidth="1"/>
    <col min="3" max="3" width="12.77734375" bestFit="1" customWidth="1"/>
    <col min="4" max="4" width="9.88671875" customWidth="1"/>
    <col min="5" max="5" width="10.21875" bestFit="1" customWidth="1"/>
    <col min="6" max="6" width="9.44140625" bestFit="1" customWidth="1"/>
    <col min="7" max="7" width="8.109375" bestFit="1" customWidth="1"/>
    <col min="8" max="8" width="10.21875" bestFit="1" customWidth="1"/>
    <col min="9" max="9" width="12.44140625" bestFit="1" customWidth="1"/>
    <col min="10" max="10" width="10.21875" bestFit="1" customWidth="1"/>
    <col min="11" max="12" width="9.6640625" customWidth="1"/>
    <col min="13" max="13" width="12" customWidth="1"/>
    <col min="14" max="14" width="10.21875" customWidth="1"/>
    <col min="15" max="15" width="8.88671875" bestFit="1" customWidth="1"/>
    <col min="16" max="17" width="10.21875" bestFit="1" customWidth="1"/>
    <col min="18" max="18" width="7.6640625" customWidth="1"/>
    <col min="19" max="19" width="8.109375" customWidth="1"/>
    <col min="20" max="20" width="8.44140625" customWidth="1"/>
    <col min="21" max="21" width="8" customWidth="1"/>
    <col min="22" max="22" width="10.21875" bestFit="1" customWidth="1"/>
    <col min="23" max="24" width="8.77734375" customWidth="1"/>
    <col min="25" max="25" width="10.109375" customWidth="1"/>
    <col min="26" max="26" width="12.6640625" customWidth="1"/>
  </cols>
  <sheetData>
    <row r="1" spans="1:26" ht="15.6" x14ac:dyDescent="0.35">
      <c r="B1" s="61" t="s">
        <v>578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0.399999999999999" thickBot="1" x14ac:dyDescent="0.4">
      <c r="D2" s="39" t="s">
        <v>690</v>
      </c>
      <c r="U2" s="4"/>
    </row>
    <row r="3" spans="1:26" ht="20.399999999999999" thickBot="1" x14ac:dyDescent="0.3">
      <c r="D3" s="97" t="s">
        <v>714</v>
      </c>
      <c r="E3" s="98"/>
      <c r="F3" s="98"/>
      <c r="G3" s="98"/>
      <c r="H3" s="99" t="s">
        <v>692</v>
      </c>
      <c r="I3" s="100"/>
      <c r="J3" s="100"/>
      <c r="K3" s="100"/>
      <c r="L3" s="100"/>
      <c r="M3" s="100"/>
      <c r="N3" s="100"/>
      <c r="O3" s="101"/>
      <c r="P3" s="99" t="s">
        <v>693</v>
      </c>
      <c r="Q3" s="100"/>
      <c r="R3" s="100"/>
      <c r="S3" s="100"/>
      <c r="T3" s="100"/>
      <c r="U3" s="100"/>
      <c r="V3" s="100"/>
      <c r="W3" s="100"/>
      <c r="X3" s="100"/>
      <c r="Y3" s="100"/>
      <c r="Z3" s="101"/>
    </row>
    <row r="4" spans="1:26" ht="16.95" customHeight="1" thickBot="1" x14ac:dyDescent="0.3">
      <c r="B4" s="62" t="s">
        <v>6</v>
      </c>
      <c r="C4" s="64" t="s">
        <v>7</v>
      </c>
      <c r="D4" s="83" t="s">
        <v>720</v>
      </c>
      <c r="E4" s="67"/>
      <c r="F4" s="67"/>
      <c r="G4" s="84"/>
      <c r="H4" s="62" t="s">
        <v>680</v>
      </c>
      <c r="I4" s="85"/>
      <c r="J4" s="85"/>
      <c r="K4" s="85"/>
      <c r="L4" s="85"/>
      <c r="M4" s="85"/>
      <c r="N4" s="85"/>
      <c r="O4" s="64"/>
      <c r="P4" s="86" t="s">
        <v>19</v>
      </c>
      <c r="Q4" s="87"/>
      <c r="R4" s="87"/>
      <c r="S4" s="87"/>
      <c r="T4" s="87"/>
      <c r="U4" s="87"/>
      <c r="V4" s="87"/>
      <c r="W4" s="87"/>
      <c r="X4" s="87"/>
      <c r="Y4" s="87"/>
      <c r="Z4" s="88"/>
    </row>
    <row r="5" spans="1:26" ht="35.4" customHeight="1" thickBot="1" x14ac:dyDescent="0.3">
      <c r="B5" s="69"/>
      <c r="C5" s="72"/>
      <c r="D5" s="38" t="s">
        <v>5</v>
      </c>
      <c r="E5" s="38" t="s">
        <v>9</v>
      </c>
      <c r="F5" s="1" t="s">
        <v>4</v>
      </c>
      <c r="G5" s="38" t="s">
        <v>677</v>
      </c>
      <c r="H5" s="15" t="s">
        <v>5</v>
      </c>
      <c r="I5" s="16" t="s">
        <v>11</v>
      </c>
      <c r="J5" s="16" t="s">
        <v>14</v>
      </c>
      <c r="K5" s="2" t="s">
        <v>558</v>
      </c>
      <c r="L5" s="2" t="s">
        <v>559</v>
      </c>
      <c r="M5" s="2" t="s">
        <v>654</v>
      </c>
      <c r="N5" s="2" t="s">
        <v>655</v>
      </c>
      <c r="O5" s="12" t="s">
        <v>12</v>
      </c>
      <c r="P5" s="13" t="s">
        <v>8</v>
      </c>
      <c r="Q5" s="14" t="s">
        <v>10</v>
      </c>
      <c r="R5" s="14" t="s">
        <v>16</v>
      </c>
      <c r="S5" s="14" t="s">
        <v>17</v>
      </c>
      <c r="T5" s="14" t="s">
        <v>18</v>
      </c>
      <c r="U5" s="14" t="s">
        <v>20</v>
      </c>
      <c r="V5" s="14" t="s">
        <v>13</v>
      </c>
      <c r="W5" s="1" t="s">
        <v>561</v>
      </c>
      <c r="X5" s="1" t="s">
        <v>562</v>
      </c>
      <c r="Y5" s="1" t="s">
        <v>708</v>
      </c>
      <c r="Z5" s="3" t="s">
        <v>15</v>
      </c>
    </row>
    <row r="6" spans="1:26" ht="15" outlineLevel="1" x14ac:dyDescent="0.25">
      <c r="A6" s="6" t="s">
        <v>563</v>
      </c>
      <c r="B6" s="90" t="s">
        <v>563</v>
      </c>
      <c r="C6" s="46" t="s">
        <v>79</v>
      </c>
      <c r="D6" s="17">
        <f>SUMIFS(源数据!$N:$N,源数据!$B:$B,省区重点产品组!$C6,源数据!$E:$E,省区重点产品组!$A6)</f>
        <v>1149.4399909973154</v>
      </c>
      <c r="E6" s="18">
        <f>SUMIFS(源数据!$P:$P,源数据!$B:$B,省区重点产品组!$C6,源数据!$E:$E,省区重点产品组!$A6)</f>
        <v>340.4880104064942</v>
      </c>
      <c r="F6" s="18">
        <f>E6-D6</f>
        <v>-808.95198059082122</v>
      </c>
      <c r="G6" s="19">
        <f>IFERROR(E6/D6,"")</f>
        <v>0.29622077974776972</v>
      </c>
      <c r="H6" s="17">
        <f>SUMIFS(源数据!$Q:$Q,源数据!$B:$B,省区重点产品组!$C6,源数据!$E:$E,省区重点产品组!$A6)</f>
        <v>1946.9099895954137</v>
      </c>
      <c r="I6" s="18">
        <f>E6+Q6</f>
        <v>715.09801483154342</v>
      </c>
      <c r="J6" s="18">
        <f>SUMIFS(源数据!$S:$S,源数据!$B:$B,省区重点产品组!$C6,源数据!$E:$E,省区重点产品组!$A6)</f>
        <v>1169.7790145874023</v>
      </c>
      <c r="K6" s="20">
        <f>IFERROR(I6/H6,"")</f>
        <v>0.36729896022576142</v>
      </c>
      <c r="L6" s="20">
        <f>IFERROR(J6/H6,"")</f>
        <v>0.60083877572095334</v>
      </c>
      <c r="M6" s="18">
        <f>I6-H6</f>
        <v>-1231.8119747638702</v>
      </c>
      <c r="N6" s="18">
        <f>J6-H6</f>
        <v>-777.13097500801132</v>
      </c>
      <c r="O6" s="43"/>
      <c r="P6" s="17">
        <f>SUMIFS(源数据!$T:$T,源数据!$B:$B,省区重点产品组!$C6,源数据!$E:$E,省区重点产品组!$A6)</f>
        <v>797.46999859809887</v>
      </c>
      <c r="Q6" s="18">
        <f>SUMIFS(源数据!$V:$V,源数据!$B:$B,省区重点产品组!$C6,源数据!$E:$E,省区重点产品组!$A6)</f>
        <v>374.61000442504917</v>
      </c>
      <c r="R6" s="18">
        <f>SUMIFS(源数据!$W:$W,源数据!$B:$B,省区重点产品组!$C6,源数据!$E:$E,省区重点产品组!$A6)</f>
        <v>198.85100555419922</v>
      </c>
      <c r="S6" s="18">
        <f>SUMIFS(源数据!$X:$X,源数据!$B:$B,省区重点产品组!$C6,源数据!$E:$E,省区重点产品组!$A6)</f>
        <v>128.11999893188471</v>
      </c>
      <c r="T6" s="18">
        <f>SUMIFS(源数据!$Y:$Y,源数据!$B:$B,省区重点产品组!$C6,源数据!$E:$E,省区重点产品组!$A6)</f>
        <v>0</v>
      </c>
      <c r="U6" s="18">
        <f>SUMIFS(源数据!$Z:$Z,源数据!$B:$B,省区重点产品组!$C6,源数据!$E:$E,省区重点产品组!$A6)</f>
        <v>502.31999969482467</v>
      </c>
      <c r="V6" s="18">
        <f>R6+S6+T6+U6</f>
        <v>829.29100418090866</v>
      </c>
      <c r="W6" s="20">
        <f>IFERROR(V6/P6,"")</f>
        <v>1.0399024485419504</v>
      </c>
      <c r="X6" s="20">
        <f>IFERROR(V6/Q6,"")</f>
        <v>2.2137449464375707</v>
      </c>
      <c r="Y6" s="18">
        <f>V6-P6</f>
        <v>31.821005582809789</v>
      </c>
      <c r="Z6" s="19"/>
    </row>
    <row r="7" spans="1:26" ht="15" outlineLevel="1" x14ac:dyDescent="0.25">
      <c r="A7" s="6" t="s">
        <v>563</v>
      </c>
      <c r="B7" s="91"/>
      <c r="C7" s="47" t="s">
        <v>590</v>
      </c>
      <c r="D7" s="21">
        <f>SUMIFS(源数据!$N:$N,源数据!$B:$B,省区重点产品组!$C7,源数据!$E:$E,省区重点产品组!$A7)</f>
        <v>249.60000610351599</v>
      </c>
      <c r="E7" s="22">
        <f>SUMIFS(源数据!$P:$P,源数据!$B:$B,省区重点产品组!$C7,源数据!$E:$E,省区重点产品组!$A7)</f>
        <v>187.200004577637</v>
      </c>
      <c r="F7" s="22">
        <f t="shared" ref="F7:F11" si="0">E7-D7</f>
        <v>-62.400001525878992</v>
      </c>
      <c r="G7" s="23">
        <f t="shared" ref="G7:G11" si="1">IFERROR(E7/D7,"")</f>
        <v>0.75</v>
      </c>
      <c r="H7" s="21">
        <f>SUMIFS(源数据!$Q:$Q,源数据!$B:$B,省区重点产品组!$C7,源数据!$E:$E,省区重点产品组!$A7)</f>
        <v>637.00001525878906</v>
      </c>
      <c r="I7" s="22">
        <f t="shared" ref="I7:I11" si="2">E7+Q7</f>
        <v>187.200004577637</v>
      </c>
      <c r="J7" s="22">
        <f>SUMIFS(源数据!$S:$S,源数据!$B:$B,省区重点产品组!$C7,源数据!$E:$E,省区重点产品组!$A7)</f>
        <v>312.00000762939499</v>
      </c>
      <c r="K7" s="24">
        <f t="shared" ref="K7:K11" si="3">IFERROR(I7/H7,"")</f>
        <v>0.2938775511670666</v>
      </c>
      <c r="L7" s="24">
        <f t="shared" ref="L7:L11" si="4">IFERROR(J7/H7,"")</f>
        <v>0.48979591861177768</v>
      </c>
      <c r="M7" s="22">
        <f t="shared" ref="M7:M11" si="5">I7-H7</f>
        <v>-449.80001068115206</v>
      </c>
      <c r="N7" s="22">
        <f t="shared" ref="N7:N11" si="6">J7-H7</f>
        <v>-325.00000762939408</v>
      </c>
      <c r="O7" s="44"/>
      <c r="P7" s="21">
        <f>SUMIFS(源数据!$T:$T,源数据!$B:$B,省区重点产品组!$C7,源数据!$E:$E,省区重点产品组!$A7)</f>
        <v>387.40000915527401</v>
      </c>
      <c r="Q7" s="22">
        <f>SUMIFS(源数据!$V:$V,源数据!$B:$B,省区重点产品组!$C7,源数据!$E:$E,省区重点产品组!$A7)</f>
        <v>0</v>
      </c>
      <c r="R7" s="22">
        <f>SUMIFS(源数据!$W:$W,源数据!$B:$B,省区重点产品组!$C7,源数据!$E:$E,省区重点产品组!$A7)</f>
        <v>0</v>
      </c>
      <c r="S7" s="22">
        <f>SUMIFS(源数据!$X:$X,源数据!$B:$B,省区重点产品组!$C7,源数据!$E:$E,省区重点产品组!$A7)</f>
        <v>124.800003051758</v>
      </c>
      <c r="T7" s="22">
        <f>SUMIFS(源数据!$Y:$Y,源数据!$B:$B,省区重点产品组!$C7,源数据!$E:$E,省区重点产品组!$A7)</f>
        <v>0</v>
      </c>
      <c r="U7" s="22">
        <f>SUMIFS(源数据!$Z:$Z,源数据!$B:$B,省区重点产品组!$C7,源数据!$E:$E,省区重点产品组!$A7)</f>
        <v>0</v>
      </c>
      <c r="V7" s="22">
        <f t="shared" ref="V7:V11" si="7">R7+S7+T7+U7</f>
        <v>124.800003051758</v>
      </c>
      <c r="W7" s="24">
        <f t="shared" ref="W7:W11" si="8">IFERROR(V7/P7,"")</f>
        <v>0.32214765127105827</v>
      </c>
      <c r="X7" s="24" t="str">
        <f t="shared" ref="X7:X11" si="9">IFERROR(V7/Q7,"")</f>
        <v/>
      </c>
      <c r="Y7" s="22">
        <f t="shared" ref="Y7:Y11" si="10">V7-P7</f>
        <v>-262.60000610351602</v>
      </c>
      <c r="Z7" s="23"/>
    </row>
    <row r="8" spans="1:26" ht="15" outlineLevel="1" x14ac:dyDescent="0.25">
      <c r="A8" s="6" t="s">
        <v>563</v>
      </c>
      <c r="B8" s="91"/>
      <c r="C8" s="47" t="s">
        <v>588</v>
      </c>
      <c r="D8" s="21">
        <f>SUMIFS(源数据!$N:$N,源数据!$B:$B,省区重点产品组!$C8,源数据!$E:$E,省区重点产品组!$A8)</f>
        <v>334.88000106811518</v>
      </c>
      <c r="E8" s="22">
        <f>SUMIFS(源数据!$P:$P,源数据!$B:$B,省区重点产品组!$C8,源数据!$E:$E,省区重点产品组!$A8)</f>
        <v>0</v>
      </c>
      <c r="F8" s="22">
        <f t="shared" si="0"/>
        <v>-334.88000106811518</v>
      </c>
      <c r="G8" s="23">
        <f t="shared" si="1"/>
        <v>0</v>
      </c>
      <c r="H8" s="21">
        <f>SUMIFS(源数据!$Q:$Q,源数据!$B:$B,省区重点产品组!$C8,源数据!$E:$E,省区重点产品组!$A8)</f>
        <v>502.32000160217285</v>
      </c>
      <c r="I8" s="22">
        <f t="shared" si="2"/>
        <v>0</v>
      </c>
      <c r="J8" s="22">
        <f>SUMIFS(源数据!$S:$S,源数据!$B:$B,省区重点产品组!$C8,源数据!$E:$E,省区重点产品组!$A8)</f>
        <v>400.68000030517601</v>
      </c>
      <c r="K8" s="24">
        <f t="shared" si="3"/>
        <v>0</v>
      </c>
      <c r="L8" s="24">
        <f t="shared" si="4"/>
        <v>0.79765886093961746</v>
      </c>
      <c r="M8" s="22">
        <f t="shared" si="5"/>
        <v>-502.32000160217285</v>
      </c>
      <c r="N8" s="22">
        <f t="shared" si="6"/>
        <v>-101.64000129699684</v>
      </c>
      <c r="O8" s="44"/>
      <c r="P8" s="21">
        <f>SUMIFS(源数据!$T:$T,源数据!$B:$B,省区重点产品组!$C8,源数据!$E:$E,省区重点产品组!$A8)</f>
        <v>167.44000053405762</v>
      </c>
      <c r="Q8" s="22">
        <f>SUMIFS(源数据!$V:$V,源数据!$B:$B,省区重点产品组!$C8,源数据!$E:$E,省区重点产品组!$A8)</f>
        <v>0</v>
      </c>
      <c r="R8" s="22">
        <f>SUMIFS(源数据!$W:$W,源数据!$B:$B,省区重点产品组!$C8,源数据!$E:$E,省区重点产品组!$A8)</f>
        <v>0</v>
      </c>
      <c r="S8" s="22">
        <f>SUMIFS(源数据!$X:$X,源数据!$B:$B,省区重点产品组!$C8,源数据!$E:$E,省区重点产品组!$A8)</f>
        <v>123.48000335693401</v>
      </c>
      <c r="T8" s="22">
        <f>SUMIFS(源数据!$Y:$Y,源数据!$B:$B,省区重点产品组!$C8,源数据!$E:$E,省区重点产品组!$A8)</f>
        <v>277.19999694824202</v>
      </c>
      <c r="U8" s="22">
        <f>SUMIFS(源数据!$Z:$Z,源数据!$B:$B,省区重点产品组!$C8,源数据!$E:$E,省区重点产品组!$A8)</f>
        <v>0</v>
      </c>
      <c r="V8" s="22">
        <f t="shared" si="7"/>
        <v>400.68000030517601</v>
      </c>
      <c r="W8" s="24">
        <f t="shared" si="8"/>
        <v>2.3929765828188523</v>
      </c>
      <c r="X8" s="24" t="str">
        <f t="shared" si="9"/>
        <v/>
      </c>
      <c r="Y8" s="22">
        <f t="shared" si="10"/>
        <v>233.23999977111839</v>
      </c>
      <c r="Z8" s="23"/>
    </row>
    <row r="9" spans="1:26" ht="15" outlineLevel="1" x14ac:dyDescent="0.25">
      <c r="A9" s="6" t="s">
        <v>563</v>
      </c>
      <c r="B9" s="91"/>
      <c r="C9" s="47" t="s">
        <v>78</v>
      </c>
      <c r="D9" s="21">
        <f>SUMIFS(源数据!$N:$N,源数据!$B:$B,省区重点产品组!$C9,源数据!$E:$E,省区重点产品组!$A9)</f>
        <v>600</v>
      </c>
      <c r="E9" s="22">
        <f>SUMIFS(源数据!$P:$P,源数据!$B:$B,省区重点产品组!$C9,源数据!$E:$E,省区重点产品组!$A9)</f>
        <v>0</v>
      </c>
      <c r="F9" s="22">
        <f t="shared" si="0"/>
        <v>-600</v>
      </c>
      <c r="G9" s="23">
        <f t="shared" si="1"/>
        <v>0</v>
      </c>
      <c r="H9" s="21">
        <f>SUMIFS(源数据!$Q:$Q,源数据!$B:$B,省区重点产品组!$C9,源数据!$E:$E,省区重点产品组!$A9)</f>
        <v>1055</v>
      </c>
      <c r="I9" s="22">
        <f t="shared" si="2"/>
        <v>600</v>
      </c>
      <c r="J9" s="22">
        <f>SUMIFS(源数据!$S:$S,源数据!$B:$B,省区重点产品组!$C9,源数据!$E:$E,省区重点产品组!$A9)</f>
        <v>1468.7999877929699</v>
      </c>
      <c r="K9" s="24">
        <f t="shared" si="3"/>
        <v>0.56872037914691942</v>
      </c>
      <c r="L9" s="24">
        <f t="shared" si="4"/>
        <v>1.3922274765810141</v>
      </c>
      <c r="M9" s="22">
        <f t="shared" si="5"/>
        <v>-455</v>
      </c>
      <c r="N9" s="22">
        <f t="shared" si="6"/>
        <v>413.79998779296989</v>
      </c>
      <c r="O9" s="44"/>
      <c r="P9" s="21">
        <f>SUMIFS(源数据!$T:$T,源数据!$B:$B,省区重点产品组!$C9,源数据!$E:$E,省区重点产品组!$A9)</f>
        <v>455</v>
      </c>
      <c r="Q9" s="22">
        <f>SUMIFS(源数据!$V:$V,源数据!$B:$B,省区重点产品组!$C9,源数据!$E:$E,省区重点产品组!$A9)</f>
        <v>600</v>
      </c>
      <c r="R9" s="22">
        <f>SUMIFS(源数据!$W:$W,源数据!$B:$B,省区重点产品组!$C9,源数据!$E:$E,省区重点产品组!$A9)</f>
        <v>1142.3999938964801</v>
      </c>
      <c r="S9" s="22">
        <f>SUMIFS(源数据!$X:$X,源数据!$B:$B,省区重点产品组!$C9,源数据!$E:$E,省区重点产品组!$A9)</f>
        <v>326.39999389648398</v>
      </c>
      <c r="T9" s="22">
        <f>SUMIFS(源数据!$Y:$Y,源数据!$B:$B,省区重点产品组!$C9,源数据!$E:$E,省区重点产品组!$A9)</f>
        <v>0</v>
      </c>
      <c r="U9" s="22">
        <f>SUMIFS(源数据!$Z:$Z,源数据!$B:$B,省区重点产品组!$C9,源数据!$E:$E,省区重点产品组!$A9)</f>
        <v>0</v>
      </c>
      <c r="V9" s="22">
        <f t="shared" si="7"/>
        <v>1468.799987792964</v>
      </c>
      <c r="W9" s="24">
        <f t="shared" si="8"/>
        <v>3.2281318413032176</v>
      </c>
      <c r="X9" s="24">
        <f t="shared" si="9"/>
        <v>2.4479999796549401</v>
      </c>
      <c r="Y9" s="22">
        <f t="shared" si="10"/>
        <v>1013.799987792964</v>
      </c>
      <c r="Z9" s="23"/>
    </row>
    <row r="10" spans="1:26" ht="15" outlineLevel="1" x14ac:dyDescent="0.25">
      <c r="A10" s="6" t="s">
        <v>563</v>
      </c>
      <c r="B10" s="91"/>
      <c r="C10" s="47" t="s">
        <v>591</v>
      </c>
      <c r="D10" s="21">
        <f>SUMIFS(源数据!$N:$N,源数据!$B:$B,省区重点产品组!$C10,源数据!$E:$E,省区重点产品组!$A10)</f>
        <v>1488.200019836426</v>
      </c>
      <c r="E10" s="22">
        <f>SUMIFS(源数据!$P:$P,源数据!$B:$B,省区重点产品组!$C10,源数据!$E:$E,省区重点产品组!$A10)</f>
        <v>88.3489990234375</v>
      </c>
      <c r="F10" s="22">
        <f t="shared" si="0"/>
        <v>-1399.8510208129885</v>
      </c>
      <c r="G10" s="23">
        <f t="shared" si="1"/>
        <v>5.9366347161551772E-2</v>
      </c>
      <c r="H10" s="21">
        <f>SUMIFS(源数据!$Q:$Q,源数据!$B:$B,省区重点产品组!$C10,源数据!$E:$E,省区重点产品组!$A10)</f>
        <v>2328.3000411987291</v>
      </c>
      <c r="I10" s="22">
        <f t="shared" si="2"/>
        <v>3791.0690917968755</v>
      </c>
      <c r="J10" s="22">
        <f>SUMIFS(源数据!$S:$S,源数据!$B:$B,省区重点产品组!$C10,源数据!$E:$E,省区重点产品组!$A10)</f>
        <v>939.67699432373104</v>
      </c>
      <c r="K10" s="24">
        <f t="shared" si="3"/>
        <v>1.6282562490721932</v>
      </c>
      <c r="L10" s="24">
        <f t="shared" si="4"/>
        <v>0.40358930451246172</v>
      </c>
      <c r="M10" s="22">
        <f t="shared" si="5"/>
        <v>1462.7690505981464</v>
      </c>
      <c r="N10" s="22">
        <f t="shared" si="6"/>
        <v>-1388.6230468749982</v>
      </c>
      <c r="O10" s="44"/>
      <c r="P10" s="21">
        <f>SUMIFS(源数据!$T:$T,源数据!$B:$B,省区重点产品组!$C10,源数据!$E:$E,省区重点产品组!$A10)</f>
        <v>840.10002136230503</v>
      </c>
      <c r="Q10" s="22">
        <f>SUMIFS(源数据!$V:$V,源数据!$B:$B,省区重点产品组!$C10,源数据!$E:$E,省区重点产品组!$A10)</f>
        <v>3702.720092773438</v>
      </c>
      <c r="R10" s="22">
        <f>SUMIFS(源数据!$W:$W,源数据!$B:$B,省区重点产品组!$C10,源数据!$E:$E,省区重点产品组!$A10)</f>
        <v>0</v>
      </c>
      <c r="S10" s="22">
        <f>SUMIFS(源数据!$X:$X,源数据!$B:$B,省区重点产品组!$C10,源数据!$E:$E,省区重点产品组!$A10)</f>
        <v>0</v>
      </c>
      <c r="T10" s="22">
        <f>SUMIFS(源数据!$Y:$Y,源数据!$B:$B,省区重点产品组!$C10,源数据!$E:$E,省区重点产品组!$A10)</f>
        <v>408</v>
      </c>
      <c r="U10" s="22">
        <f>SUMIFS(源数据!$Z:$Z,源数据!$B:$B,省区重点产品组!$C10,源数据!$E:$E,省区重点产品组!$A10)</f>
        <v>443.32799530029354</v>
      </c>
      <c r="V10" s="22">
        <f t="shared" si="7"/>
        <v>851.32799530029354</v>
      </c>
      <c r="W10" s="24">
        <f t="shared" si="8"/>
        <v>1.0133650442238786</v>
      </c>
      <c r="X10" s="24">
        <f t="shared" si="9"/>
        <v>0.22991961962283403</v>
      </c>
      <c r="Y10" s="22">
        <f t="shared" si="10"/>
        <v>11.227973937988509</v>
      </c>
      <c r="Z10" s="23"/>
    </row>
    <row r="11" spans="1:26" ht="15" outlineLevel="1" x14ac:dyDescent="0.25">
      <c r="A11" s="6" t="s">
        <v>563</v>
      </c>
      <c r="B11" s="94"/>
      <c r="C11" s="47" t="s">
        <v>587</v>
      </c>
      <c r="D11" s="21">
        <f>SUMIFS(源数据!$N:$N,源数据!$B:$B,省区重点产品组!$C11,源数据!$E:$E,省区重点产品组!$A11)</f>
        <v>40</v>
      </c>
      <c r="E11" s="22">
        <f>SUMIFS(源数据!$P:$P,源数据!$B:$B,省区重点产品组!$C11,源数据!$E:$E,省区重点产品组!$A11)</f>
        <v>0</v>
      </c>
      <c r="F11" s="22">
        <f t="shared" si="0"/>
        <v>-40</v>
      </c>
      <c r="G11" s="23">
        <f t="shared" si="1"/>
        <v>0</v>
      </c>
      <c r="H11" s="21">
        <f>SUMIFS(源数据!$Q:$Q,源数据!$B:$B,省区重点产品组!$C11,源数据!$E:$E,省区重点产品组!$A11)</f>
        <v>72.5</v>
      </c>
      <c r="I11" s="22">
        <f t="shared" si="2"/>
        <v>0</v>
      </c>
      <c r="J11" s="22">
        <f>SUMIFS(源数据!$S:$S,源数据!$B:$B,省区重点产品组!$C11,源数据!$E:$E,省区重点产品组!$A11)</f>
        <v>0</v>
      </c>
      <c r="K11" s="24">
        <f t="shared" si="3"/>
        <v>0</v>
      </c>
      <c r="L11" s="24">
        <f t="shared" si="4"/>
        <v>0</v>
      </c>
      <c r="M11" s="22">
        <f t="shared" si="5"/>
        <v>-72.5</v>
      </c>
      <c r="N11" s="22">
        <f t="shared" si="6"/>
        <v>-72.5</v>
      </c>
      <c r="O11" s="44"/>
      <c r="P11" s="21">
        <f>SUMIFS(源数据!$T:$T,源数据!$B:$B,省区重点产品组!$C11,源数据!$E:$E,省区重点产品组!$A11)</f>
        <v>32.5</v>
      </c>
      <c r="Q11" s="22">
        <f>SUMIFS(源数据!$V:$V,源数据!$B:$B,省区重点产品组!$C11,源数据!$E:$E,省区重点产品组!$A11)</f>
        <v>0</v>
      </c>
      <c r="R11" s="22">
        <f>SUMIFS(源数据!$W:$W,源数据!$B:$B,省区重点产品组!$C11,源数据!$E:$E,省区重点产品组!$A11)</f>
        <v>0</v>
      </c>
      <c r="S11" s="22">
        <f>SUMIFS(源数据!$X:$X,源数据!$B:$B,省区重点产品组!$C11,源数据!$E:$E,省区重点产品组!$A11)</f>
        <v>0</v>
      </c>
      <c r="T11" s="22">
        <f>SUMIFS(源数据!$Y:$Y,源数据!$B:$B,省区重点产品组!$C11,源数据!$E:$E,省区重点产品组!$A11)</f>
        <v>0</v>
      </c>
      <c r="U11" s="22">
        <f>SUMIFS(源数据!$Z:$Z,源数据!$B:$B,省区重点产品组!$C11,源数据!$E:$E,省区重点产品组!$A11)</f>
        <v>0</v>
      </c>
      <c r="V11" s="22">
        <f t="shared" si="7"/>
        <v>0</v>
      </c>
      <c r="W11" s="24">
        <f t="shared" si="8"/>
        <v>0</v>
      </c>
      <c r="X11" s="24" t="str">
        <f t="shared" si="9"/>
        <v/>
      </c>
      <c r="Y11" s="22">
        <f t="shared" si="10"/>
        <v>-32.5</v>
      </c>
      <c r="Z11" s="23"/>
    </row>
    <row r="12" spans="1:26" ht="15.6" thickBot="1" x14ac:dyDescent="0.3">
      <c r="A12" s="6"/>
      <c r="B12" s="95" t="s">
        <v>579</v>
      </c>
      <c r="C12" s="96"/>
      <c r="D12" s="25">
        <f>SUM(D6:D11)</f>
        <v>3862.1200180053729</v>
      </c>
      <c r="E12" s="26">
        <f>SUM(E6:E11)</f>
        <v>616.0370140075687</v>
      </c>
      <c r="F12" s="26">
        <f>SUM(F6:F11)</f>
        <v>-3246.0830039978036</v>
      </c>
      <c r="G12" s="27">
        <f>IFERROR(E12/D12,"")</f>
        <v>0.15950747546310759</v>
      </c>
      <c r="H12" s="25">
        <f t="shared" ref="H12:J12" si="11">SUM(H6:H11)</f>
        <v>6542.0300476551038</v>
      </c>
      <c r="I12" s="26">
        <f t="shared" si="11"/>
        <v>5293.3671112060556</v>
      </c>
      <c r="J12" s="26">
        <f t="shared" si="11"/>
        <v>4290.9360046386746</v>
      </c>
      <c r="K12" s="28">
        <f t="shared" ref="K12:K18" si="12">IFERROR(I12/H12,"")</f>
        <v>0.8091321917886003</v>
      </c>
      <c r="L12" s="28">
        <f t="shared" ref="L12:L18" si="13">IFERROR(J12/H12,"")</f>
        <v>0.65590282731530691</v>
      </c>
      <c r="M12" s="26">
        <f t="shared" ref="M12:N12" si="14">SUM(M6:M11)</f>
        <v>-1248.6629364490491</v>
      </c>
      <c r="N12" s="26">
        <f t="shared" si="14"/>
        <v>-2251.0940430164305</v>
      </c>
      <c r="O12" s="45"/>
      <c r="P12" s="25">
        <f t="shared" ref="P12:V12" si="15">SUM(P6:P11)</f>
        <v>2679.9100296497354</v>
      </c>
      <c r="Q12" s="26">
        <f t="shared" si="15"/>
        <v>4677.3300971984872</v>
      </c>
      <c r="R12" s="26">
        <f t="shared" si="15"/>
        <v>1341.2509994506793</v>
      </c>
      <c r="S12" s="26">
        <f t="shared" si="15"/>
        <v>702.79999923706066</v>
      </c>
      <c r="T12" s="26">
        <f t="shared" si="15"/>
        <v>685.19999694824196</v>
      </c>
      <c r="U12" s="26">
        <f t="shared" si="15"/>
        <v>945.64799499511821</v>
      </c>
      <c r="V12" s="26">
        <f t="shared" si="15"/>
        <v>3674.8989906311003</v>
      </c>
      <c r="W12" s="28">
        <f>IFERROR(V12/P12,"")</f>
        <v>1.3712770018295763</v>
      </c>
      <c r="X12" s="28">
        <f t="shared" ref="X12:X18" si="16">IFERROR(V12/Q12,"")</f>
        <v>0.78568305299474195</v>
      </c>
      <c r="Y12" s="30">
        <f>SUM(Y6:Y11)</f>
        <v>994.9889609813647</v>
      </c>
      <c r="Z12" s="27"/>
    </row>
    <row r="13" spans="1:26" ht="15" outlineLevel="1" x14ac:dyDescent="0.25">
      <c r="A13" s="6" t="s">
        <v>3</v>
      </c>
      <c r="B13" s="90" t="s">
        <v>694</v>
      </c>
      <c r="C13" s="29" t="s">
        <v>79</v>
      </c>
      <c r="D13" s="17">
        <f>SUMIFS(源数据!$N:$N,源数据!$B:$B,省区重点产品组!$C13,源数据!$E:$E,省区重点产品组!$A13)</f>
        <v>5892.0199956893921</v>
      </c>
      <c r="E13" s="18">
        <f>SUMIFS(源数据!$P:$P,源数据!$B:$B,省区重点产品组!$C13,源数据!$E:$E,省区重点产品组!$A13)</f>
        <v>4554.2660055160504</v>
      </c>
      <c r="F13" s="18">
        <f t="shared" ref="F13:F18" si="17">E13-D13</f>
        <v>-1337.7539901733417</v>
      </c>
      <c r="G13" s="19">
        <f t="shared" ref="G13:G18" si="18">IFERROR(E13/D13,"")</f>
        <v>0.77295494734368797</v>
      </c>
      <c r="H13" s="17">
        <f>SUMIFS(源数据!$Q:$Q,源数据!$B:$B,省区重点产品组!$C13,源数据!$E:$E,省区重点产品组!$A13)</f>
        <v>8839.8299934864044</v>
      </c>
      <c r="I13" s="18">
        <f t="shared" ref="I13:I18" si="19">E13+Q13</f>
        <v>9713.4960122108423</v>
      </c>
      <c r="J13" s="18">
        <f>SUMIFS(源数据!$S:$S,源数据!$B:$B,省区重点产品组!$C13,源数据!$E:$E,省区重点产品组!$A13)</f>
        <v>7140.8509817123404</v>
      </c>
      <c r="K13" s="20">
        <f t="shared" si="12"/>
        <v>1.098832898298745</v>
      </c>
      <c r="L13" s="20">
        <f t="shared" si="13"/>
        <v>0.80780410788149204</v>
      </c>
      <c r="M13" s="18">
        <f t="shared" ref="M13:M18" si="20">I13-H13</f>
        <v>873.66601872443789</v>
      </c>
      <c r="N13" s="18">
        <f t="shared" ref="N13:N18" si="21">J13-H13</f>
        <v>-1698.979011774064</v>
      </c>
      <c r="O13" s="43"/>
      <c r="P13" s="17">
        <f>SUMIFS(源数据!$T:$T,源数据!$B:$B,省区重点产品组!$C13,源数据!$E:$E,省区重点产品组!$A13)</f>
        <v>2947.8099977970123</v>
      </c>
      <c r="Q13" s="18">
        <f>SUMIFS(源数据!$V:$V,源数据!$B:$B,省区重点产品组!$C13,源数据!$E:$E,省区重点产品组!$A13)</f>
        <v>5159.2300066947928</v>
      </c>
      <c r="R13" s="18">
        <f>SUMIFS(源数据!$W:$W,源数据!$B:$B,省区重点产品组!$C13,源数据!$E:$E,省区重点产品组!$A13)</f>
        <v>59.5699977874756</v>
      </c>
      <c r="S13" s="18">
        <f>SUMIFS(源数据!$X:$X,源数据!$B:$B,省区重点产品组!$C13,源数据!$E:$E,省区重点产品组!$A13)</f>
        <v>1365.5649795532222</v>
      </c>
      <c r="T13" s="18">
        <f>SUMIFS(源数据!$Y:$Y,源数据!$B:$B,省区重点产品组!$C13,源数据!$E:$E,省区重点产品组!$A13)</f>
        <v>499.50399971008306</v>
      </c>
      <c r="U13" s="18">
        <f>SUMIFS(源数据!$Z:$Z,源数据!$B:$B,省区重点产品组!$C13,源数据!$E:$E,省区重点产品组!$A13)</f>
        <v>661.9459991455077</v>
      </c>
      <c r="V13" s="18">
        <f t="shared" ref="V13:V18" si="22">R13+S13+T13+U13</f>
        <v>2586.5849761962886</v>
      </c>
      <c r="W13" s="20">
        <f t="shared" ref="W13:W18" si="23">IFERROR(V13/P13,"")</f>
        <v>0.87745986957413191</v>
      </c>
      <c r="X13" s="20">
        <f t="shared" si="16"/>
        <v>0.50135097152866759</v>
      </c>
      <c r="Y13" s="18">
        <f t="shared" ref="Y13:Y18" si="24">V13-P13</f>
        <v>-361.22502160072372</v>
      </c>
      <c r="Z13" s="19"/>
    </row>
    <row r="14" spans="1:26" ht="15" outlineLevel="1" x14ac:dyDescent="0.25">
      <c r="A14" s="6" t="s">
        <v>3</v>
      </c>
      <c r="B14" s="91"/>
      <c r="C14" s="29" t="s">
        <v>590</v>
      </c>
      <c r="D14" s="21">
        <f>SUMIFS(源数据!$N:$N,源数据!$B:$B,省区重点产品组!$C14,源数据!$E:$E,省区重点产品组!$A14)</f>
        <v>2488.119995117188</v>
      </c>
      <c r="E14" s="22">
        <f>SUMIFS(源数据!$P:$P,源数据!$B:$B,省区重点产品组!$C14,源数据!$E:$E,省区重点产品组!$A14)</f>
        <v>1131.9600114822379</v>
      </c>
      <c r="F14" s="22">
        <f t="shared" si="17"/>
        <v>-1356.1599836349501</v>
      </c>
      <c r="G14" s="23">
        <f t="shared" si="18"/>
        <v>0.45494590843836036</v>
      </c>
      <c r="H14" s="21">
        <f>SUMIFS(源数据!$Q:$Q,源数据!$B:$B,省区重点产品组!$C14,源数据!$E:$E,省区重点产品组!$A14)</f>
        <v>3732.1799926757812</v>
      </c>
      <c r="I14" s="22">
        <f t="shared" si="19"/>
        <v>1758.4400100707999</v>
      </c>
      <c r="J14" s="22">
        <f>SUMIFS(源数据!$S:$S,源数据!$B:$B,省区重点产品组!$C14,源数据!$E:$E,省区重点产品组!$A14)</f>
        <v>1585.9200143814101</v>
      </c>
      <c r="K14" s="24">
        <f t="shared" si="12"/>
        <v>0.47115627154147216</v>
      </c>
      <c r="L14" s="24">
        <f t="shared" si="13"/>
        <v>0.42493127809851072</v>
      </c>
      <c r="M14" s="22">
        <f t="shared" si="20"/>
        <v>-1973.7399826049814</v>
      </c>
      <c r="N14" s="22">
        <f t="shared" si="21"/>
        <v>-2146.2599782943712</v>
      </c>
      <c r="O14" s="44"/>
      <c r="P14" s="21">
        <f>SUMIFS(源数据!$T:$T,源数据!$B:$B,省区重点产品组!$C14,源数据!$E:$E,省区重点产品组!$A14)</f>
        <v>1244.0599975585933</v>
      </c>
      <c r="Q14" s="22">
        <f>SUMIFS(源数据!$V:$V,源数据!$B:$B,省区重点产品组!$C14,源数据!$E:$E,省区重点产品组!$A14)</f>
        <v>626.47999858856201</v>
      </c>
      <c r="R14" s="22">
        <f>SUMIFS(源数据!$W:$W,源数据!$B:$B,省区重点产品组!$C14,源数据!$E:$E,省区重点产品组!$A14)</f>
        <v>0</v>
      </c>
      <c r="S14" s="22">
        <f>SUMIFS(源数据!$X:$X,源数据!$B:$B,省区重点产品组!$C14,源数据!$E:$E,省区重点产品组!$A14)</f>
        <v>0</v>
      </c>
      <c r="T14" s="22">
        <f>SUMIFS(源数据!$Y:$Y,源数据!$B:$B,省区重点产品组!$C14,源数据!$E:$E,省区重点产品组!$A14)</f>
        <v>453.96000289916998</v>
      </c>
      <c r="U14" s="22">
        <f>SUMIFS(源数据!$Z:$Z,源数据!$B:$B,省区重点产品组!$C14,源数据!$E:$E,省区重点产品组!$A14)</f>
        <v>0</v>
      </c>
      <c r="V14" s="22">
        <f t="shared" si="22"/>
        <v>453.96000289916998</v>
      </c>
      <c r="W14" s="24">
        <f t="shared" si="23"/>
        <v>0.36490201741880957</v>
      </c>
      <c r="X14" s="24">
        <f t="shared" si="16"/>
        <v>0.72462010586439518</v>
      </c>
      <c r="Y14" s="22">
        <f t="shared" si="24"/>
        <v>-790.09999465942337</v>
      </c>
      <c r="Z14" s="23"/>
    </row>
    <row r="15" spans="1:26" ht="15" outlineLevel="1" x14ac:dyDescent="0.25">
      <c r="A15" s="6" t="s">
        <v>3</v>
      </c>
      <c r="B15" s="91"/>
      <c r="C15" s="29" t="s">
        <v>588</v>
      </c>
      <c r="D15" s="21">
        <f>SUMIFS(源数据!$N:$N,源数据!$B:$B,省区重点产品组!$C15,源数据!$E:$E,省区重点产品组!$A15)</f>
        <v>1443.1099977493286</v>
      </c>
      <c r="E15" s="22">
        <f>SUMIFS(源数据!$P:$P,源数据!$B:$B,省区重点产品组!$C15,源数据!$E:$E,省区重点产品组!$A15)</f>
        <v>709.21499443054063</v>
      </c>
      <c r="F15" s="22">
        <f t="shared" si="17"/>
        <v>-733.89500331878799</v>
      </c>
      <c r="G15" s="23">
        <f t="shared" si="18"/>
        <v>0.49144902019709574</v>
      </c>
      <c r="H15" s="21">
        <f>SUMIFS(源数据!$Q:$Q,源数据!$B:$B,省区重点产品组!$C15,源数据!$E:$E,省区重点产品组!$A15)</f>
        <v>2216.8099975585933</v>
      </c>
      <c r="I15" s="22">
        <f t="shared" si="19"/>
        <v>709.21499443054063</v>
      </c>
      <c r="J15" s="22">
        <f>SUMIFS(源数据!$S:$S,源数据!$B:$B,省区重点产品组!$C15,源数据!$E:$E,省区重点产品组!$A15)</f>
        <v>1654.8809926509837</v>
      </c>
      <c r="K15" s="24">
        <f t="shared" si="12"/>
        <v>0.31992592744150827</v>
      </c>
      <c r="L15" s="24">
        <f t="shared" si="13"/>
        <v>0.74651458378188906</v>
      </c>
      <c r="M15" s="22">
        <f t="shared" si="20"/>
        <v>-1507.5950031280527</v>
      </c>
      <c r="N15" s="22">
        <f t="shared" si="21"/>
        <v>-561.92900490760962</v>
      </c>
      <c r="O15" s="44"/>
      <c r="P15" s="21">
        <f>SUMIFS(源数据!$T:$T,源数据!$B:$B,省区重点产品组!$C15,源数据!$E:$E,省区重点产品组!$A15)</f>
        <v>773.69999980926514</v>
      </c>
      <c r="Q15" s="22">
        <f>SUMIFS(源数据!$V:$V,源数据!$B:$B,省区重点产品组!$C15,源数据!$E:$E,省区重点产品组!$A15)</f>
        <v>0</v>
      </c>
      <c r="R15" s="22">
        <f>SUMIFS(源数据!$W:$W,源数据!$B:$B,省区重点产品组!$C15,源数据!$E:$E,省区重点产品组!$A15)</f>
        <v>0</v>
      </c>
      <c r="S15" s="22">
        <f>SUMIFS(源数据!$X:$X,源数据!$B:$B,省区重点产品组!$C15,源数据!$E:$E,省区重点产品组!$A15)</f>
        <v>158.5189981460571</v>
      </c>
      <c r="T15" s="22">
        <f>SUMIFS(源数据!$Y:$Y,源数据!$B:$B,省区重点产品组!$C15,源数据!$E:$E,省区重点产品组!$A15)</f>
        <v>331.45600295066788</v>
      </c>
      <c r="U15" s="22">
        <f>SUMIFS(源数据!$Z:$Z,源数据!$B:$B,省区重点产品组!$C15,源数据!$E:$E,省区重点产品组!$A15)</f>
        <v>455.69099712371843</v>
      </c>
      <c r="V15" s="22">
        <f t="shared" si="22"/>
        <v>945.6659982204435</v>
      </c>
      <c r="W15" s="24">
        <f>IFERROR(V15/P15,"")</f>
        <v>1.2222644415840402</v>
      </c>
      <c r="X15" s="24" t="str">
        <f>IFERROR(V15/Q15,"")</f>
        <v/>
      </c>
      <c r="Y15" s="22">
        <f t="shared" si="24"/>
        <v>171.96599841117836</v>
      </c>
      <c r="Z15" s="23"/>
    </row>
    <row r="16" spans="1:26" ht="15" outlineLevel="1" x14ac:dyDescent="0.25">
      <c r="A16" s="6" t="s">
        <v>3</v>
      </c>
      <c r="B16" s="91"/>
      <c r="C16" s="11" t="s">
        <v>78</v>
      </c>
      <c r="D16" s="21">
        <f>SUMIFS(源数据!$N:$N,源数据!$B:$B,省区重点产品组!$C16,源数据!$E:$E,省区重点产品组!$A16)</f>
        <v>4455.5000007152557</v>
      </c>
      <c r="E16" s="22">
        <f>SUMIFS(源数据!$P:$P,源数据!$B:$B,省区重点产品组!$C16,源数据!$E:$E,省区重点产品组!$A16)</f>
        <v>3371.6499872207642</v>
      </c>
      <c r="F16" s="22">
        <f t="shared" si="17"/>
        <v>-1083.8500134944916</v>
      </c>
      <c r="G16" s="23">
        <f t="shared" si="18"/>
        <v>0.75673885909089944</v>
      </c>
      <c r="H16" s="21">
        <f>SUMIFS(源数据!$Q:$Q,源数据!$B:$B,省区重点产品组!$C16,源数据!$E:$E,省区重点产品组!$A16)</f>
        <v>6689.9000010490417</v>
      </c>
      <c r="I16" s="22">
        <f t="shared" si="19"/>
        <v>5148.0999937057495</v>
      </c>
      <c r="J16" s="22">
        <f>SUMIFS(源数据!$S:$S,源数据!$B:$B,省区重点产品组!$C16,源数据!$E:$E,省区重点产品组!$A16)</f>
        <v>5100.5999752283096</v>
      </c>
      <c r="K16" s="24">
        <f t="shared" si="12"/>
        <v>0.76953317581704916</v>
      </c>
      <c r="L16" s="24">
        <f t="shared" si="13"/>
        <v>0.76243291744697017</v>
      </c>
      <c r="M16" s="22">
        <f t="shared" si="20"/>
        <v>-1541.8000073432922</v>
      </c>
      <c r="N16" s="22">
        <f t="shared" si="21"/>
        <v>-1589.3000258207321</v>
      </c>
      <c r="O16" s="44"/>
      <c r="P16" s="21">
        <f>SUMIFS(源数据!$T:$T,源数据!$B:$B,省区重点产品组!$C16,源数据!$E:$E,省区重点产品组!$A16)</f>
        <v>2234.400000333786</v>
      </c>
      <c r="Q16" s="22">
        <f>SUMIFS(源数据!$V:$V,源数据!$B:$B,省区重点产品组!$C16,源数据!$E:$E,省区重点产品组!$A16)</f>
        <v>1776.4500064849858</v>
      </c>
      <c r="R16" s="22">
        <f>SUMIFS(源数据!$W:$W,源数据!$B:$B,省区重点产品组!$C16,源数据!$E:$E,省区重点产品组!$A16)</f>
        <v>0</v>
      </c>
      <c r="S16" s="22">
        <f>SUMIFS(源数据!$X:$X,源数据!$B:$B,省区重点产品组!$C16,源数据!$E:$E,省区重点产品组!$A16)</f>
        <v>223.50499308109258</v>
      </c>
      <c r="T16" s="22">
        <f>SUMIFS(源数据!$Y:$Y,源数据!$B:$B,省区重点产品组!$C16,源数据!$E:$E,省区重点产品组!$A16)</f>
        <v>302.48999691009521</v>
      </c>
      <c r="U16" s="22">
        <f>SUMIFS(源数据!$Z:$Z,源数据!$B:$B,省区重点产品组!$C16,源数据!$E:$E,省区重点产品组!$A16)</f>
        <v>1202.9549980163574</v>
      </c>
      <c r="V16" s="22">
        <f t="shared" si="22"/>
        <v>1728.9499880075452</v>
      </c>
      <c r="W16" s="24">
        <f t="shared" si="23"/>
        <v>0.77378714095473766</v>
      </c>
      <c r="X16" s="24">
        <f t="shared" si="16"/>
        <v>0.97326126921442191</v>
      </c>
      <c r="Y16" s="22">
        <f t="shared" si="24"/>
        <v>-505.45001232624077</v>
      </c>
      <c r="Z16" s="23"/>
    </row>
    <row r="17" spans="1:26" ht="15" outlineLevel="1" x14ac:dyDescent="0.25">
      <c r="A17" s="6" t="s">
        <v>3</v>
      </c>
      <c r="B17" s="91"/>
      <c r="C17" s="11" t="s">
        <v>591</v>
      </c>
      <c r="D17" s="21">
        <f>SUMIFS(源数据!$N:$N,源数据!$B:$B,省区重点产品组!$C17,源数据!$E:$E,省区重点产品组!$A17)</f>
        <v>4290</v>
      </c>
      <c r="E17" s="22">
        <f>SUMIFS(源数据!$P:$P,源数据!$B:$B,省区重点产品组!$C17,源数据!$E:$E,省区重点产品组!$A17)</f>
        <v>5971.1420211792001</v>
      </c>
      <c r="F17" s="22">
        <f t="shared" si="17"/>
        <v>1681.1420211792001</v>
      </c>
      <c r="G17" s="23">
        <f t="shared" si="18"/>
        <v>1.3918745970114685</v>
      </c>
      <c r="H17" s="21">
        <f>SUMIFS(源数据!$Q:$Q,源数据!$B:$B,省区重点产品组!$C17,源数据!$E:$E,省区重点产品组!$A17)</f>
        <v>6435</v>
      </c>
      <c r="I17" s="22">
        <f t="shared" si="19"/>
        <v>8903.4420700073297</v>
      </c>
      <c r="J17" s="22">
        <f>SUMIFS(源数据!$S:$S,源数据!$B:$B,省区重点产品组!$C17,源数据!$E:$E,省区重点产品组!$A17)</f>
        <v>10039.610160827631</v>
      </c>
      <c r="K17" s="24">
        <f t="shared" si="12"/>
        <v>1.3835962812754203</v>
      </c>
      <c r="L17" s="24">
        <f t="shared" si="13"/>
        <v>1.5601569791495931</v>
      </c>
      <c r="M17" s="22">
        <f t="shared" si="20"/>
        <v>2468.4420700073297</v>
      </c>
      <c r="N17" s="22">
        <f t="shared" si="21"/>
        <v>3604.6101608276313</v>
      </c>
      <c r="O17" s="44"/>
      <c r="P17" s="21">
        <f>SUMIFS(源数据!$T:$T,源数据!$B:$B,省区重点产品组!$C17,源数据!$E:$E,省区重点产品组!$A17)</f>
        <v>2145</v>
      </c>
      <c r="Q17" s="22">
        <f>SUMIFS(源数据!$V:$V,源数据!$B:$B,省区重点产品组!$C17,源数据!$E:$E,省区重点产品组!$A17)</f>
        <v>2932.30004882813</v>
      </c>
      <c r="R17" s="22">
        <f>SUMIFS(源数据!$W:$W,源数据!$B:$B,省区重点产品组!$C17,源数据!$E:$E,省区重点产品组!$A17)</f>
        <v>2861.17211914063</v>
      </c>
      <c r="S17" s="22">
        <f>SUMIFS(源数据!$X:$X,源数据!$B:$B,省区重点产品组!$C17,源数据!$E:$E,省区重点产品组!$A17)</f>
        <v>0</v>
      </c>
      <c r="T17" s="22">
        <f>SUMIFS(源数据!$Y:$Y,源数据!$B:$B,省区重点产品组!$C17,源数据!$E:$E,省区重点产品组!$A17)</f>
        <v>0</v>
      </c>
      <c r="U17" s="22">
        <f>SUMIFS(源数据!$Z:$Z,源数据!$B:$B,省区重点产品组!$C17,源数据!$E:$E,省区重点产品组!$A17)</f>
        <v>1207.29602050781</v>
      </c>
      <c r="V17" s="22">
        <f t="shared" si="22"/>
        <v>4068.4681396484402</v>
      </c>
      <c r="W17" s="24">
        <f t="shared" si="23"/>
        <v>1.8967217434258463</v>
      </c>
      <c r="X17" s="24">
        <f t="shared" si="16"/>
        <v>1.387466518398883</v>
      </c>
      <c r="Y17" s="22">
        <f t="shared" si="24"/>
        <v>1923.4681396484402</v>
      </c>
      <c r="Z17" s="23"/>
    </row>
    <row r="18" spans="1:26" ht="15" outlineLevel="1" x14ac:dyDescent="0.25">
      <c r="A18" s="6" t="s">
        <v>3</v>
      </c>
      <c r="B18" s="92"/>
      <c r="C18" s="11" t="s">
        <v>587</v>
      </c>
      <c r="D18" s="21">
        <f>SUMIFS(源数据!$N:$N,源数据!$B:$B,省区重点产品组!$C18,源数据!$E:$E,省区重点产品组!$A18)</f>
        <v>0</v>
      </c>
      <c r="E18" s="22">
        <f>SUMIFS(源数据!$P:$P,源数据!$B:$B,省区重点产品组!$C18,源数据!$E:$E,省区重点产品组!$A18)</f>
        <v>5.45999979972839</v>
      </c>
      <c r="F18" s="22">
        <f t="shared" si="17"/>
        <v>5.45999979972839</v>
      </c>
      <c r="G18" s="23" t="str">
        <f t="shared" si="18"/>
        <v/>
      </c>
      <c r="H18" s="21">
        <f>SUMIFS(源数据!$Q:$Q,源数据!$B:$B,省区重点产品组!$C18,源数据!$E:$E,省区重点产品组!$A18)</f>
        <v>0</v>
      </c>
      <c r="I18" s="22">
        <f t="shared" si="19"/>
        <v>5.45999979972839</v>
      </c>
      <c r="J18" s="22">
        <f>SUMIFS(源数据!$S:$S,源数据!$B:$B,省区重点产品组!$C18,源数据!$E:$E,省区重点产品组!$A18)</f>
        <v>10.239999771118161</v>
      </c>
      <c r="K18" s="24" t="str">
        <f t="shared" si="12"/>
        <v/>
      </c>
      <c r="L18" s="24" t="str">
        <f t="shared" si="13"/>
        <v/>
      </c>
      <c r="M18" s="22">
        <f t="shared" si="20"/>
        <v>5.45999979972839</v>
      </c>
      <c r="N18" s="22">
        <f t="shared" si="21"/>
        <v>10.239999771118161</v>
      </c>
      <c r="O18" s="44"/>
      <c r="P18" s="21">
        <f>SUMIFS(源数据!$T:$T,源数据!$B:$B,省区重点产品组!$C18,源数据!$E:$E,省区重点产品组!$A18)</f>
        <v>0</v>
      </c>
      <c r="Q18" s="22">
        <f>SUMIFS(源数据!$V:$V,源数据!$B:$B,省区重点产品组!$C18,源数据!$E:$E,省区重点产品组!$A18)</f>
        <v>0</v>
      </c>
      <c r="R18" s="22">
        <f>SUMIFS(源数据!$W:$W,源数据!$B:$B,省区重点产品组!$C18,源数据!$E:$E,省区重点产品组!$A18)</f>
        <v>0</v>
      </c>
      <c r="S18" s="22">
        <f>SUMIFS(源数据!$X:$X,源数据!$B:$B,省区重点产品组!$C18,源数据!$E:$E,省区重点产品组!$A18)</f>
        <v>0</v>
      </c>
      <c r="T18" s="22">
        <f>SUMIFS(源数据!$Y:$Y,源数据!$B:$B,省区重点产品组!$C18,源数据!$E:$E,省区重点产品组!$A18)</f>
        <v>0</v>
      </c>
      <c r="U18" s="22">
        <f>SUMIFS(源数据!$Z:$Z,源数据!$B:$B,省区重点产品组!$C18,源数据!$E:$E,省区重点产品组!$A18)</f>
        <v>4.7799999713897705</v>
      </c>
      <c r="V18" s="22">
        <f t="shared" si="22"/>
        <v>4.7799999713897705</v>
      </c>
      <c r="W18" s="24" t="str">
        <f t="shared" si="23"/>
        <v/>
      </c>
      <c r="X18" s="24" t="str">
        <f t="shared" si="16"/>
        <v/>
      </c>
      <c r="Y18" s="22">
        <f t="shared" si="24"/>
        <v>4.7799999713897705</v>
      </c>
      <c r="Z18" s="23"/>
    </row>
    <row r="19" spans="1:26" ht="15.6" thickBot="1" x14ac:dyDescent="0.3">
      <c r="A19" s="6"/>
      <c r="B19" s="77" t="s">
        <v>695</v>
      </c>
      <c r="C19" s="93"/>
      <c r="D19" s="25">
        <f t="shared" ref="D19:F19" si="25">SUM(D13:D18)</f>
        <v>18568.749989271164</v>
      </c>
      <c r="E19" s="26">
        <f t="shared" si="25"/>
        <v>15743.693019628521</v>
      </c>
      <c r="F19" s="26">
        <f t="shared" si="25"/>
        <v>-2825.0569696426428</v>
      </c>
      <c r="G19" s="27">
        <f t="shared" ref="G19:G61" si="26">IFERROR(E19/D19,"")</f>
        <v>0.84785960437428842</v>
      </c>
      <c r="H19" s="25">
        <f t="shared" ref="H19:J19" si="27">SUM(H13:H18)</f>
        <v>27913.719984769821</v>
      </c>
      <c r="I19" s="26">
        <f t="shared" si="27"/>
        <v>26238.153080224991</v>
      </c>
      <c r="J19" s="26">
        <f t="shared" si="27"/>
        <v>25532.102124571793</v>
      </c>
      <c r="K19" s="28">
        <f t="shared" ref="K19:K61" si="28">IFERROR(I19/H19,"")</f>
        <v>0.93997335699222295</v>
      </c>
      <c r="L19" s="28">
        <f t="shared" ref="L19:L61" si="29">IFERROR(J19/H19,"")</f>
        <v>0.91467930961915944</v>
      </c>
      <c r="M19" s="26">
        <f t="shared" ref="M19:N19" si="30">SUM(M13:M18)</f>
        <v>-1675.5669045448303</v>
      </c>
      <c r="N19" s="26">
        <f t="shared" si="30"/>
        <v>-2381.6178601980273</v>
      </c>
      <c r="O19" s="45"/>
      <c r="P19" s="25">
        <f t="shared" ref="P19:V19" si="31">SUM(P13:P18)</f>
        <v>9344.9699954986572</v>
      </c>
      <c r="Q19" s="26">
        <f t="shared" si="31"/>
        <v>10494.460060596472</v>
      </c>
      <c r="R19" s="26">
        <f t="shared" si="31"/>
        <v>2920.7421169281056</v>
      </c>
      <c r="S19" s="26">
        <f t="shared" si="31"/>
        <v>1747.5889707803719</v>
      </c>
      <c r="T19" s="26">
        <f t="shared" si="31"/>
        <v>1587.410002470016</v>
      </c>
      <c r="U19" s="26">
        <f t="shared" si="31"/>
        <v>3532.668014764783</v>
      </c>
      <c r="V19" s="26">
        <f t="shared" si="31"/>
        <v>9788.4091049432773</v>
      </c>
      <c r="W19" s="28">
        <f t="shared" ref="W19:W61" si="32">IFERROR(V19/P19,"")</f>
        <v>1.0474521704893882</v>
      </c>
      <c r="X19" s="28">
        <f t="shared" ref="X19:X61" si="33">IFERROR(V19/Q19,"")</f>
        <v>0.9327215548416633</v>
      </c>
      <c r="Y19" s="30">
        <f t="shared" ref="Y19" si="34">SUM(Y13:Y18)</f>
        <v>443.4391094446205</v>
      </c>
      <c r="Z19" s="27"/>
    </row>
    <row r="20" spans="1:26" ht="15" outlineLevel="1" x14ac:dyDescent="0.25">
      <c r="A20" s="6" t="s">
        <v>567</v>
      </c>
      <c r="B20" s="90" t="s">
        <v>696</v>
      </c>
      <c r="C20" s="10" t="s">
        <v>79</v>
      </c>
      <c r="D20" s="17">
        <f>SUMIFS(源数据!$N:$N,源数据!$B:$B,省区重点产品组!$C20,源数据!$E:$E,省区重点产品组!$A20)</f>
        <v>5361.6899940967578</v>
      </c>
      <c r="E20" s="18">
        <f>SUMIFS(源数据!$P:$P,源数据!$B:$B,省区重点产品组!$C20,源数据!$E:$E,省区重点产品组!$A20)</f>
        <v>3298.7460082769389</v>
      </c>
      <c r="F20" s="18">
        <f t="shared" ref="F20:F25" si="35">E20-D20</f>
        <v>-2062.9439858198189</v>
      </c>
      <c r="G20" s="19">
        <f t="shared" si="26"/>
        <v>0.61524370336757095</v>
      </c>
      <c r="H20" s="17">
        <f>SUMIFS(源数据!$Q:$Q,源数据!$B:$B,省区重点产品组!$C20,源数据!$E:$E,省区重点产品组!$A20)</f>
        <v>8056.8499890565872</v>
      </c>
      <c r="I20" s="18">
        <f t="shared" ref="I20:I25" si="36">E20+Q20</f>
        <v>6110.6160016059875</v>
      </c>
      <c r="J20" s="18">
        <f>SUMIFS(源数据!$S:$S,源数据!$B:$B,省区重点产品组!$C20,源数据!$E:$E,省区重点产品组!$A20)</f>
        <v>4596.0160089731207</v>
      </c>
      <c r="K20" s="20">
        <f t="shared" si="28"/>
        <v>0.7584373557787325</v>
      </c>
      <c r="L20" s="20">
        <f t="shared" si="29"/>
        <v>0.57044825399700516</v>
      </c>
      <c r="M20" s="18">
        <f t="shared" ref="M20:M25" si="37">I20-H20</f>
        <v>-1946.2339874505997</v>
      </c>
      <c r="N20" s="18">
        <f t="shared" ref="N20:N25" si="38">J20-H20</f>
        <v>-3460.8339800834665</v>
      </c>
      <c r="O20" s="43"/>
      <c r="P20" s="17">
        <f>SUMIFS(源数据!$T:$T,源数据!$B:$B,省区重点产品组!$C20,源数据!$E:$E,省区重点产品组!$A20)</f>
        <v>2695.1599949598326</v>
      </c>
      <c r="Q20" s="18">
        <f>SUMIFS(源数据!$V:$V,源数据!$B:$B,省区重点产品组!$C20,源数据!$E:$E,省区重点产品组!$A20)</f>
        <v>2811.8699933290482</v>
      </c>
      <c r="R20" s="18">
        <f>SUMIFS(源数据!$W:$W,源数据!$B:$B,省区重点产品组!$C20,源数据!$E:$E,省区重点产品组!$A20)</f>
        <v>592.32799434661842</v>
      </c>
      <c r="S20" s="18">
        <f>SUMIFS(源数据!$X:$X,源数据!$B:$B,省区重点产品组!$C20,源数据!$E:$E,省区重点产品组!$A20)</f>
        <v>109.9730052947999</v>
      </c>
      <c r="T20" s="18">
        <f>SUMIFS(源数据!$Y:$Y,源数据!$B:$B,省区重点产品组!$C20,源数据!$E:$E,省区重点产品组!$A20)</f>
        <v>195.3330006599426</v>
      </c>
      <c r="U20" s="18">
        <f>SUMIFS(源数据!$Z:$Z,源数据!$B:$B,省区重点产品组!$C20,源数据!$E:$E,省区重点产品组!$A20)</f>
        <v>399.63600039482105</v>
      </c>
      <c r="V20" s="18">
        <f t="shared" ref="V20:V25" si="39">R20+S20+T20+U20</f>
        <v>1297.270000696182</v>
      </c>
      <c r="W20" s="20">
        <f t="shared" si="32"/>
        <v>0.48133320586613854</v>
      </c>
      <c r="X20" s="20">
        <f t="shared" si="33"/>
        <v>0.46135490039506033</v>
      </c>
      <c r="Y20" s="18">
        <f t="shared" ref="Y20:Y25" si="40">V20-P20</f>
        <v>-1397.8899942636506</v>
      </c>
      <c r="Z20" s="19"/>
    </row>
    <row r="21" spans="1:26" ht="15" outlineLevel="1" x14ac:dyDescent="0.25">
      <c r="A21" s="6" t="s">
        <v>567</v>
      </c>
      <c r="B21" s="91"/>
      <c r="C21" s="29" t="s">
        <v>590</v>
      </c>
      <c r="D21" s="21">
        <f>SUMIFS(源数据!$N:$N,源数据!$B:$B,省区重点产品组!$C21,源数据!$E:$E,省区重点产品组!$A21)</f>
        <v>4263.9299983978271</v>
      </c>
      <c r="E21" s="22">
        <f>SUMIFS(源数据!$P:$P,源数据!$B:$B,省区重点产品组!$C21,源数据!$E:$E,省区重点产品组!$A21)</f>
        <v>1742.4000091552739</v>
      </c>
      <c r="F21" s="22">
        <f t="shared" si="35"/>
        <v>-2521.5299892425533</v>
      </c>
      <c r="G21" s="23">
        <f t="shared" si="26"/>
        <v>0.40863710469214576</v>
      </c>
      <c r="H21" s="21">
        <f>SUMIFS(源数据!$Q:$Q,源数据!$B:$B,省区重点产品组!$C21,源数据!$E:$E,省区重点产品组!$A21)</f>
        <v>6842.9800014495868</v>
      </c>
      <c r="I21" s="22">
        <f t="shared" si="36"/>
        <v>4596.4500122070312</v>
      </c>
      <c r="J21" s="22">
        <f>SUMIFS(源数据!$S:$S,源数据!$B:$B,省区重点产品组!$C21,源数据!$E:$E,省区重点产品组!$A21)</f>
        <v>3459.646018981934</v>
      </c>
      <c r="K21" s="24">
        <f t="shared" si="28"/>
        <v>0.67170297315399718</v>
      </c>
      <c r="L21" s="24">
        <f t="shared" si="29"/>
        <v>0.5055759359590497</v>
      </c>
      <c r="M21" s="22">
        <f t="shared" si="37"/>
        <v>-2246.5299892425555</v>
      </c>
      <c r="N21" s="22">
        <f t="shared" si="38"/>
        <v>-3383.3339824676527</v>
      </c>
      <c r="O21" s="44"/>
      <c r="P21" s="21">
        <f>SUMIFS(源数据!$T:$T,源数据!$B:$B,省区重点产品组!$C21,源数据!$E:$E,省区重点产品组!$A21)</f>
        <v>2579.0500030517583</v>
      </c>
      <c r="Q21" s="22">
        <f>SUMIFS(源数据!$V:$V,源数据!$B:$B,省区重点产品组!$C21,源数据!$E:$E,省区重点产品组!$A21)</f>
        <v>2854.0500030517578</v>
      </c>
      <c r="R21" s="22">
        <f>SUMIFS(源数据!$W:$W,源数据!$B:$B,省区重点产品组!$C21,源数据!$E:$E,省区重点产品组!$A21)</f>
        <v>108</v>
      </c>
      <c r="S21" s="22">
        <f>SUMIFS(源数据!$X:$X,源数据!$B:$B,省区重点产品组!$C21,源数据!$E:$E,省区重点产品组!$A21)</f>
        <v>732</v>
      </c>
      <c r="T21" s="22">
        <f>SUMIFS(源数据!$Y:$Y,源数据!$B:$B,省区重点产品组!$C21,源数据!$E:$E,省区重点产品组!$A21)</f>
        <v>52.799999237060497</v>
      </c>
      <c r="U21" s="22">
        <f>SUMIFS(源数据!$Z:$Z,源数据!$B:$B,省区重点产品组!$C21,源数据!$E:$E,省区重点产品组!$A21)</f>
        <v>824.44601058959915</v>
      </c>
      <c r="V21" s="22">
        <f t="shared" si="39"/>
        <v>1717.2460098266597</v>
      </c>
      <c r="W21" s="24">
        <f t="shared" si="32"/>
        <v>0.66584440309209347</v>
      </c>
      <c r="X21" s="24">
        <f t="shared" si="33"/>
        <v>0.60168742943902709</v>
      </c>
      <c r="Y21" s="22">
        <f t="shared" si="40"/>
        <v>-861.80399322509857</v>
      </c>
      <c r="Z21" s="23"/>
    </row>
    <row r="22" spans="1:26" ht="15" outlineLevel="1" x14ac:dyDescent="0.25">
      <c r="A22" s="6" t="s">
        <v>567</v>
      </c>
      <c r="B22" s="91"/>
      <c r="C22" s="29" t="s">
        <v>588</v>
      </c>
      <c r="D22" s="21">
        <f>SUMIFS(源数据!$N:$N,源数据!$B:$B,省区重点产品组!$C22,源数据!$E:$E,省区重点产品组!$A22)</f>
        <v>1255.2000246047978</v>
      </c>
      <c r="E22" s="22">
        <f>SUMIFS(源数据!$P:$P,源数据!$B:$B,省区重点产品组!$C22,源数据!$E:$E,省区重点产品组!$A22)</f>
        <v>338.40000152587925</v>
      </c>
      <c r="F22" s="22">
        <f t="shared" si="35"/>
        <v>-916.80002307891857</v>
      </c>
      <c r="G22" s="23">
        <f t="shared" si="26"/>
        <v>0.26959846629418699</v>
      </c>
      <c r="H22" s="21">
        <f>SUMIFS(源数据!$Q:$Q,源数据!$B:$B,省区重点产品组!$C22,源数据!$E:$E,省区重点产品组!$A22)</f>
        <v>1913.400036811825</v>
      </c>
      <c r="I22" s="22">
        <f t="shared" si="36"/>
        <v>338.40000152587925</v>
      </c>
      <c r="J22" s="22">
        <f>SUMIFS(源数据!$S:$S,源数据!$B:$B,省区重点产品组!$C22,源数据!$E:$E,省区重点产品组!$A22)</f>
        <v>1325.0000009536748</v>
      </c>
      <c r="K22" s="24">
        <f t="shared" si="28"/>
        <v>0.17685794659528351</v>
      </c>
      <c r="L22" s="24">
        <f t="shared" si="29"/>
        <v>0.69248456959446747</v>
      </c>
      <c r="M22" s="22">
        <f t="shared" si="37"/>
        <v>-1575.0000352859456</v>
      </c>
      <c r="N22" s="22">
        <f t="shared" si="38"/>
        <v>-588.4000358581502</v>
      </c>
      <c r="O22" s="44"/>
      <c r="P22" s="21">
        <f>SUMIFS(源数据!$T:$T,源数据!$B:$B,省区重点产品组!$C22,源数据!$E:$E,省区重点产品组!$A22)</f>
        <v>658.20001220703102</v>
      </c>
      <c r="Q22" s="22">
        <f>SUMIFS(源数据!$V:$V,源数据!$B:$B,省区重点产品组!$C22,源数据!$E:$E,省区重点产品组!$A22)</f>
        <v>0</v>
      </c>
      <c r="R22" s="22">
        <f>SUMIFS(源数据!$W:$W,源数据!$B:$B,省区重点产品组!$C22,源数据!$E:$E,省区重点产品组!$A22)</f>
        <v>0</v>
      </c>
      <c r="S22" s="22">
        <f>SUMIFS(源数据!$X:$X,源数据!$B:$B,省区重点产品组!$C22,源数据!$E:$E,省区重点产品组!$A22)</f>
        <v>462.80000019073486</v>
      </c>
      <c r="T22" s="22">
        <f>SUMIFS(源数据!$Y:$Y,源数据!$B:$B,省区重点产品组!$C22,源数据!$E:$E,省区重点产品组!$A22)</f>
        <v>478.79999923706055</v>
      </c>
      <c r="U22" s="22">
        <f>SUMIFS(源数据!$Z:$Z,源数据!$B:$B,省区重点产品组!$C22,源数据!$E:$E,省区重点产品组!$A22)</f>
        <v>45.000000000000043</v>
      </c>
      <c r="V22" s="22">
        <f t="shared" si="39"/>
        <v>986.59999942779541</v>
      </c>
      <c r="W22" s="24">
        <f t="shared" si="32"/>
        <v>1.4989364647982855</v>
      </c>
      <c r="X22" s="24" t="str">
        <f t="shared" si="33"/>
        <v/>
      </c>
      <c r="Y22" s="22">
        <f t="shared" si="40"/>
        <v>328.39998722076439</v>
      </c>
      <c r="Z22" s="23"/>
    </row>
    <row r="23" spans="1:26" ht="15" outlineLevel="1" x14ac:dyDescent="0.25">
      <c r="A23" s="6" t="s">
        <v>567</v>
      </c>
      <c r="B23" s="91"/>
      <c r="C23" s="11" t="s">
        <v>78</v>
      </c>
      <c r="D23" s="21">
        <f>SUMIFS(源数据!$N:$N,源数据!$B:$B,省区重点产品组!$C23,源数据!$E:$E,省区重点产品组!$A23)</f>
        <v>3326.5599899291997</v>
      </c>
      <c r="E23" s="22">
        <f>SUMIFS(源数据!$P:$P,源数据!$B:$B,省区重点产品组!$C23,源数据!$E:$E,省区重点产品组!$A23)</f>
        <v>400</v>
      </c>
      <c r="F23" s="22">
        <f t="shared" si="35"/>
        <v>-2926.5599899291997</v>
      </c>
      <c r="G23" s="23">
        <f t="shared" si="26"/>
        <v>0.12024433685577796</v>
      </c>
      <c r="H23" s="21">
        <f>SUMIFS(源数据!$Q:$Q,源数据!$B:$B,省区重点产品组!$C23,源数据!$E:$E,省区重点产品组!$A23)</f>
        <v>5459.5399818420456</v>
      </c>
      <c r="I23" s="22">
        <f t="shared" si="36"/>
        <v>2254.989990234375</v>
      </c>
      <c r="J23" s="22">
        <f>SUMIFS(源数据!$S:$S,源数据!$B:$B,省区重点产品组!$C23,源数据!$E:$E,省区重点产品组!$A23)</f>
        <v>2925.3608951568631</v>
      </c>
      <c r="K23" s="24">
        <f t="shared" si="28"/>
        <v>0.41303662904462196</v>
      </c>
      <c r="L23" s="24">
        <f t="shared" si="29"/>
        <v>0.53582552832040031</v>
      </c>
      <c r="M23" s="22">
        <f t="shared" si="37"/>
        <v>-3204.5499916076706</v>
      </c>
      <c r="N23" s="22">
        <f t="shared" si="38"/>
        <v>-2534.1790866851825</v>
      </c>
      <c r="O23" s="44"/>
      <c r="P23" s="21">
        <f>SUMIFS(源数据!$T:$T,源数据!$B:$B,省区重点产品组!$C23,源数据!$E:$E,省区重点产品组!$A23)</f>
        <v>2132.9799919128418</v>
      </c>
      <c r="Q23" s="22">
        <f>SUMIFS(源数据!$V:$V,源数据!$B:$B,省区重点产品组!$C23,源数据!$E:$E,省区重点产品组!$A23)</f>
        <v>1854.989990234375</v>
      </c>
      <c r="R23" s="22">
        <f>SUMIFS(源数据!$W:$W,源数据!$B:$B,省区重点产品组!$C23,源数据!$E:$E,省区重点产品组!$A23)</f>
        <v>0</v>
      </c>
      <c r="S23" s="22">
        <f>SUMIFS(源数据!$X:$X,源数据!$B:$B,省区重点产品组!$C23,源数据!$E:$E,省区重点产品组!$A23)</f>
        <v>0</v>
      </c>
      <c r="T23" s="22">
        <f>SUMIFS(源数据!$Y:$Y,源数据!$B:$B,省区重点产品组!$C23,源数据!$E:$E,省区重点产品组!$A23)</f>
        <v>1403.139993667603</v>
      </c>
      <c r="U23" s="22">
        <f>SUMIFS(源数据!$Z:$Z,源数据!$B:$B,省区重点产品组!$C23,源数据!$E:$E,省区重点产品组!$A23)</f>
        <v>1122.2209014892601</v>
      </c>
      <c r="V23" s="22">
        <f t="shared" si="39"/>
        <v>2525.3608951568631</v>
      </c>
      <c r="W23" s="24">
        <f t="shared" si="32"/>
        <v>1.1839590173052381</v>
      </c>
      <c r="X23" s="24">
        <f t="shared" si="33"/>
        <v>1.3613878826579477</v>
      </c>
      <c r="Y23" s="22">
        <f t="shared" si="40"/>
        <v>392.38090324402128</v>
      </c>
      <c r="Z23" s="23"/>
    </row>
    <row r="24" spans="1:26" ht="15" outlineLevel="1" x14ac:dyDescent="0.25">
      <c r="A24" s="6" t="s">
        <v>567</v>
      </c>
      <c r="B24" s="91"/>
      <c r="C24" s="11" t="s">
        <v>591</v>
      </c>
      <c r="D24" s="21">
        <f>SUMIFS(源数据!$N:$N,源数据!$B:$B,省区重点产品组!$C24,源数据!$E:$E,省区重点产品组!$A24)</f>
        <v>7532.7599506378237</v>
      </c>
      <c r="E24" s="22">
        <f>SUMIFS(源数据!$P:$P,源数据!$B:$B,省区重点产品组!$C24,源数据!$E:$E,省区重点产品组!$A24)</f>
        <v>3365.7600250244141</v>
      </c>
      <c r="F24" s="22">
        <f t="shared" si="35"/>
        <v>-4166.9999256134097</v>
      </c>
      <c r="G24" s="23">
        <f t="shared" si="26"/>
        <v>0.44681631262382443</v>
      </c>
      <c r="H24" s="21">
        <f>SUMIFS(源数据!$Q:$Q,源数据!$B:$B,省区重点产品组!$C24,源数据!$E:$E,省区重点产品组!$A24)</f>
        <v>13207.969934463505</v>
      </c>
      <c r="I24" s="22">
        <f t="shared" si="36"/>
        <v>9573.3700447082538</v>
      </c>
      <c r="J24" s="22">
        <f>SUMIFS(源数据!$S:$S,源数据!$B:$B,省区重点产品组!$C24,源数据!$E:$E,省区重点产品组!$A24)</f>
        <v>6811.2000274658249</v>
      </c>
      <c r="K24" s="24">
        <f t="shared" si="28"/>
        <v>0.72481767389010299</v>
      </c>
      <c r="L24" s="24">
        <f t="shared" si="29"/>
        <v>0.51568863809217091</v>
      </c>
      <c r="M24" s="22">
        <f t="shared" si="37"/>
        <v>-3634.5998897552508</v>
      </c>
      <c r="N24" s="22">
        <f t="shared" si="38"/>
        <v>-6396.7699069976798</v>
      </c>
      <c r="O24" s="44"/>
      <c r="P24" s="21">
        <f>SUMIFS(源数据!$T:$T,源数据!$B:$B,省区重点产品组!$C24,源数据!$E:$E,省区重点产品组!$A24)</f>
        <v>5675.2099838256854</v>
      </c>
      <c r="Q24" s="22">
        <f>SUMIFS(源数据!$V:$V,源数据!$B:$B,省区重点产品组!$C24,源数据!$E:$E,省区重点产品组!$A24)</f>
        <v>6207.6100196838397</v>
      </c>
      <c r="R24" s="22">
        <f>SUMIFS(源数据!$W:$W,源数据!$B:$B,省区重点产品组!$C24,源数据!$E:$E,省区重点产品组!$A24)</f>
        <v>0</v>
      </c>
      <c r="S24" s="22">
        <f>SUMIFS(源数据!$X:$X,源数据!$B:$B,省区重点产品组!$C24,源数据!$E:$E,省区重点产品组!$A24)</f>
        <v>1256.640014648438</v>
      </c>
      <c r="T24" s="22">
        <f>SUMIFS(源数据!$Y:$Y,源数据!$B:$B,省区重点产品组!$C24,源数据!$E:$E,省区重点产品组!$A24)</f>
        <v>2188.7999877929687</v>
      </c>
      <c r="U24" s="22">
        <f>SUMIFS(源数据!$Z:$Z,源数据!$B:$B,省区重点产品组!$C24,源数据!$E:$E,省区重点产品组!$A24)</f>
        <v>0</v>
      </c>
      <c r="V24" s="22">
        <f t="shared" si="39"/>
        <v>3445.4400024414067</v>
      </c>
      <c r="W24" s="24">
        <f t="shared" si="32"/>
        <v>0.60710352784494148</v>
      </c>
      <c r="X24" s="24">
        <f t="shared" si="33"/>
        <v>0.55503486712538153</v>
      </c>
      <c r="Y24" s="22">
        <f t="shared" si="40"/>
        <v>-2229.7699813842787</v>
      </c>
      <c r="Z24" s="23"/>
    </row>
    <row r="25" spans="1:26" ht="15" outlineLevel="1" x14ac:dyDescent="0.25">
      <c r="A25" s="6" t="s">
        <v>568</v>
      </c>
      <c r="B25" s="92"/>
      <c r="C25" s="11" t="s">
        <v>587</v>
      </c>
      <c r="D25" s="21">
        <f>SUMIFS(源数据!$N:$N,源数据!$B:$B,省区重点产品组!$C25,源数据!$E:$E,省区重点产品组!$A25)</f>
        <v>94.799998760223346</v>
      </c>
      <c r="E25" s="22">
        <f>SUMIFS(源数据!$P:$P,源数据!$B:$B,省区重点产品组!$C25,源数据!$E:$E,省区重点产品组!$A25)</f>
        <v>29.199999630451188</v>
      </c>
      <c r="F25" s="22">
        <f t="shared" si="35"/>
        <v>-65.599999129772158</v>
      </c>
      <c r="G25" s="23">
        <f t="shared" si="26"/>
        <v>0.30801687776712366</v>
      </c>
      <c r="H25" s="21">
        <f>SUMIFS(源数据!$Q:$Q,源数据!$B:$B,省区重点产品组!$C25,源数据!$E:$E,省区重点产品组!$A25)</f>
        <v>223.79999804496762</v>
      </c>
      <c r="I25" s="22">
        <f t="shared" si="36"/>
        <v>156.99999862909317</v>
      </c>
      <c r="J25" s="22">
        <f>SUMIFS(源数据!$S:$S,源数据!$B:$B,省区重点产品组!$C25,源数据!$E:$E,省区重点产品组!$A25)</f>
        <v>30.599999636411653</v>
      </c>
      <c r="K25" s="24">
        <f t="shared" si="28"/>
        <v>0.70151921358617486</v>
      </c>
      <c r="L25" s="24">
        <f t="shared" si="29"/>
        <v>0.13672922208990934</v>
      </c>
      <c r="M25" s="22">
        <f t="shared" si="37"/>
        <v>-66.799999415874453</v>
      </c>
      <c r="N25" s="22">
        <f t="shared" si="38"/>
        <v>-193.19999840855598</v>
      </c>
      <c r="O25" s="44"/>
      <c r="P25" s="21">
        <f>SUMIFS(源数据!$T:$T,源数据!$B:$B,省区重点产品组!$C25,源数据!$E:$E,省区重点产品组!$A25)</f>
        <v>128.99999928474432</v>
      </c>
      <c r="Q25" s="22">
        <f>SUMIFS(源数据!$V:$V,源数据!$B:$B,省区重点产品组!$C25,源数据!$E:$E,省区重点产品组!$A25)</f>
        <v>127.799998998642</v>
      </c>
      <c r="R25" s="22">
        <f>SUMIFS(源数据!$W:$W,源数据!$B:$B,省区重点产品组!$C25,源数据!$E:$E,省区重点产品组!$A25)</f>
        <v>0</v>
      </c>
      <c r="S25" s="22">
        <f>SUMIFS(源数据!$X:$X,源数据!$B:$B,省区重点产品组!$C25,源数据!$E:$E,省区重点产品组!$A25)</f>
        <v>0.40000000596046398</v>
      </c>
      <c r="T25" s="22">
        <f>SUMIFS(源数据!$Y:$Y,源数据!$B:$B,省区重点产品组!$C25,源数据!$E:$E,省区重点产品组!$A25)</f>
        <v>0</v>
      </c>
      <c r="U25" s="22">
        <f>SUMIFS(源数据!$Z:$Z,源数据!$B:$B,省区重点产品组!$C25,源数据!$E:$E,省区重点产品组!$A25)</f>
        <v>1</v>
      </c>
      <c r="V25" s="22">
        <f t="shared" si="39"/>
        <v>1.400000005960464</v>
      </c>
      <c r="W25" s="24">
        <f t="shared" si="32"/>
        <v>1.0852713284673868E-2</v>
      </c>
      <c r="X25" s="24">
        <f t="shared" si="33"/>
        <v>1.0954616720891684E-2</v>
      </c>
      <c r="Y25" s="22">
        <f t="shared" si="40"/>
        <v>-127.59999927878386</v>
      </c>
      <c r="Z25" s="23"/>
    </row>
    <row r="26" spans="1:26" ht="15.6" thickBot="1" x14ac:dyDescent="0.3">
      <c r="A26" s="6"/>
      <c r="B26" s="77" t="s">
        <v>697</v>
      </c>
      <c r="C26" s="93"/>
      <c r="D26" s="25">
        <f t="shared" ref="D26:F26" si="41">SUM(D20:D25)</f>
        <v>21834.939956426628</v>
      </c>
      <c r="E26" s="26">
        <f t="shared" si="41"/>
        <v>9174.506043612957</v>
      </c>
      <c r="F26" s="26">
        <f t="shared" si="41"/>
        <v>-12660.433912813671</v>
      </c>
      <c r="G26" s="27">
        <f t="shared" si="26"/>
        <v>0.42017546473319456</v>
      </c>
      <c r="H26" s="25">
        <f t="shared" ref="H26:J26" si="42">SUM(H20:H25)</f>
        <v>35704.539941668518</v>
      </c>
      <c r="I26" s="26">
        <f t="shared" si="42"/>
        <v>23030.826048910618</v>
      </c>
      <c r="J26" s="26">
        <f t="shared" si="42"/>
        <v>19147.822951167829</v>
      </c>
      <c r="K26" s="28">
        <f t="shared" si="28"/>
        <v>0.64503914870592671</v>
      </c>
      <c r="L26" s="28">
        <f t="shared" si="29"/>
        <v>0.53628538506448065</v>
      </c>
      <c r="M26" s="26">
        <f t="shared" ref="M26:N26" si="43">SUM(M20:M25)</f>
        <v>-12673.713892757898</v>
      </c>
      <c r="N26" s="26">
        <f t="shared" si="43"/>
        <v>-16556.716990500689</v>
      </c>
      <c r="O26" s="45"/>
      <c r="P26" s="25">
        <f t="shared" ref="P26:V26" si="44">SUM(P20:P25)</f>
        <v>13869.599985241894</v>
      </c>
      <c r="Q26" s="26">
        <f t="shared" si="44"/>
        <v>13856.320005297663</v>
      </c>
      <c r="R26" s="26">
        <f t="shared" si="44"/>
        <v>700.32799434661842</v>
      </c>
      <c r="S26" s="26">
        <f t="shared" si="44"/>
        <v>2561.8130201399331</v>
      </c>
      <c r="T26" s="26">
        <f t="shared" si="44"/>
        <v>4318.872980594635</v>
      </c>
      <c r="U26" s="26">
        <f t="shared" si="44"/>
        <v>2392.3029124736804</v>
      </c>
      <c r="V26" s="26">
        <f t="shared" si="44"/>
        <v>9973.3169075548667</v>
      </c>
      <c r="W26" s="28">
        <f t="shared" si="32"/>
        <v>0.71907747290239721</v>
      </c>
      <c r="X26" s="28">
        <f t="shared" si="33"/>
        <v>0.71976664105200994</v>
      </c>
      <c r="Y26" s="30">
        <f t="shared" ref="Y26" si="45">SUM(Y20:Y25)</f>
        <v>-3896.283077687026</v>
      </c>
      <c r="Z26" s="27"/>
    </row>
    <row r="27" spans="1:26" ht="15" outlineLevel="1" x14ac:dyDescent="0.25">
      <c r="A27" s="6" t="s">
        <v>570</v>
      </c>
      <c r="B27" s="90" t="s">
        <v>698</v>
      </c>
      <c r="C27" s="10" t="s">
        <v>79</v>
      </c>
      <c r="D27" s="17">
        <f>SUMIFS(源数据!$N:$N,源数据!$B:$B,省区重点产品组!$C27,源数据!$E:$E,省区重点产品组!$A27)</f>
        <v>4342.8300218582162</v>
      </c>
      <c r="E27" s="18">
        <f>SUMIFS(源数据!$P:$P,源数据!$B:$B,省区重点产品组!$C27,源数据!$E:$E,省区重点产品组!$A27)</f>
        <v>2661.1780061721797</v>
      </c>
      <c r="F27" s="18">
        <f t="shared" ref="F27:F32" si="46">E27-D27</f>
        <v>-1681.6520156860365</v>
      </c>
      <c r="G27" s="19">
        <f t="shared" si="26"/>
        <v>0.6127750781812803</v>
      </c>
      <c r="H27" s="17">
        <f>SUMIFS(源数据!$Q:$Q,源数据!$B:$B,省区重点产品组!$C27,源数据!$E:$E,省区重点产品组!$A27)</f>
        <v>6628.8000355958939</v>
      </c>
      <c r="I27" s="18">
        <f t="shared" ref="I27:I32" si="47">E27+Q27</f>
        <v>4622.1080241203308</v>
      </c>
      <c r="J27" s="18">
        <f>SUMIFS(源数据!$S:$S,源数据!$B:$B,省区重点产品组!$C27,源数据!$E:$E,省区重点产品组!$A27)</f>
        <v>4695.7180147171011</v>
      </c>
      <c r="K27" s="20">
        <f t="shared" si="28"/>
        <v>0.69727673173125482</v>
      </c>
      <c r="L27" s="20">
        <f t="shared" si="29"/>
        <v>0.70838130423329038</v>
      </c>
      <c r="M27" s="18">
        <f t="shared" ref="M27:M32" si="48">I27-H27</f>
        <v>-2006.692011475563</v>
      </c>
      <c r="N27" s="18">
        <f t="shared" ref="N27:N32" si="49">J27-H27</f>
        <v>-1933.0820208787927</v>
      </c>
      <c r="O27" s="43"/>
      <c r="P27" s="17">
        <f>SUMIFS(源数据!$T:$T,源数据!$B:$B,省区重点产品组!$C27,源数据!$E:$E,省区重点产品组!$A27)</f>
        <v>2285.9700137376781</v>
      </c>
      <c r="Q27" s="18">
        <f>SUMIFS(源数据!$V:$V,源数据!$B:$B,省区重点产品组!$C27,源数据!$E:$E,省区重点产品组!$A27)</f>
        <v>1960.9300179481509</v>
      </c>
      <c r="R27" s="18">
        <f>SUMIFS(源数据!$W:$W,源数据!$B:$B,省区重点产品组!$C27,源数据!$E:$E,省区重点产品组!$A27)</f>
        <v>71.136001586914205</v>
      </c>
      <c r="S27" s="18">
        <f>SUMIFS(源数据!$X:$X,源数据!$B:$B,省区重点产品组!$C27,源数据!$E:$E,省区重点产品组!$A27)</f>
        <v>76.895001411438017</v>
      </c>
      <c r="T27" s="18">
        <f>SUMIFS(源数据!$Y:$Y,源数据!$B:$B,省区重点产品组!$C27,源数据!$E:$E,省区重点产品组!$A27)</f>
        <v>727.72099590301468</v>
      </c>
      <c r="U27" s="18">
        <f>SUMIFS(源数据!$Z:$Z,源数据!$B:$B,省区重点产品组!$C27,源数据!$E:$E,省区重点产品组!$A27)</f>
        <v>1158.7880096435542</v>
      </c>
      <c r="V27" s="18">
        <f t="shared" ref="V27:V32" si="50">R27+S27+T27+U27</f>
        <v>2034.5400085449212</v>
      </c>
      <c r="W27" s="20">
        <f t="shared" si="32"/>
        <v>0.890011678332711</v>
      </c>
      <c r="X27" s="20">
        <f t="shared" si="33"/>
        <v>1.0375383057646255</v>
      </c>
      <c r="Y27" s="18">
        <f t="shared" ref="Y27:Y32" si="51">V27-P27</f>
        <v>-251.43000519275688</v>
      </c>
      <c r="Z27" s="19"/>
    </row>
    <row r="28" spans="1:26" ht="15" outlineLevel="1" x14ac:dyDescent="0.25">
      <c r="A28" s="6" t="s">
        <v>570</v>
      </c>
      <c r="B28" s="91"/>
      <c r="C28" s="29" t="s">
        <v>590</v>
      </c>
      <c r="D28" s="21">
        <f>SUMIFS(源数据!$N:$N,源数据!$B:$B,省区重点产品组!$C28,源数据!$E:$E,省区重点产品组!$A28)</f>
        <v>1777.699996948242</v>
      </c>
      <c r="E28" s="22">
        <f>SUMIFS(源数据!$P:$P,源数据!$B:$B,省区重点产品组!$C28,源数据!$E:$E,省区重点产品组!$A28)</f>
        <v>911.51999282837005</v>
      </c>
      <c r="F28" s="22">
        <f t="shared" si="46"/>
        <v>-866.18000411987191</v>
      </c>
      <c r="G28" s="23">
        <f t="shared" si="26"/>
        <v>0.51275242976495827</v>
      </c>
      <c r="H28" s="21">
        <f>SUMIFS(源数据!$Q:$Q,源数据!$B:$B,省区重点产品组!$C28,源数据!$E:$E,省区重点产品组!$A28)</f>
        <v>2823.6999969482422</v>
      </c>
      <c r="I28" s="22">
        <f t="shared" si="47"/>
        <v>3028.1600003242506</v>
      </c>
      <c r="J28" s="22">
        <f>SUMIFS(源数据!$S:$S,源数据!$B:$B,省区重点产品组!$C28,源数据!$E:$E,省区重点产品组!$A28)</f>
        <v>1798.5599937438969</v>
      </c>
      <c r="K28" s="24">
        <f t="shared" si="28"/>
        <v>1.0724085432577759</v>
      </c>
      <c r="L28" s="24">
        <f t="shared" si="29"/>
        <v>0.63695151598530964</v>
      </c>
      <c r="M28" s="22">
        <f t="shared" si="48"/>
        <v>204.46000337600844</v>
      </c>
      <c r="N28" s="22">
        <f t="shared" si="49"/>
        <v>-1025.1400032043452</v>
      </c>
      <c r="O28" s="44"/>
      <c r="P28" s="21">
        <f>SUMIFS(源数据!$T:$T,源数据!$B:$B,省区重点产品组!$C28,源数据!$E:$E,省区重点产品组!$A28)</f>
        <v>1046</v>
      </c>
      <c r="Q28" s="22">
        <f>SUMIFS(源数据!$V:$V,源数据!$B:$B,省区重点产品组!$C28,源数据!$E:$E,省区重点产品组!$A28)</f>
        <v>2116.6400074958806</v>
      </c>
      <c r="R28" s="22">
        <f>SUMIFS(源数据!$W:$W,源数据!$B:$B,省区重点产品组!$C28,源数据!$E:$E,省区重点产品组!$A28)</f>
        <v>355.19999694824202</v>
      </c>
      <c r="S28" s="22">
        <f>SUMIFS(源数据!$X:$X,源数据!$B:$B,省区重点产品组!$C28,源数据!$E:$E,省区重点产品组!$A28)</f>
        <v>50.400001525878899</v>
      </c>
      <c r="T28" s="22">
        <f>SUMIFS(源数据!$Y:$Y,源数据!$B:$B,省区重点产品组!$C28,源数据!$E:$E,省区重点产品组!$A28)</f>
        <v>316.80000305175798</v>
      </c>
      <c r="U28" s="22">
        <f>SUMIFS(源数据!$Z:$Z,源数据!$B:$B,省区重点产品组!$C28,源数据!$E:$E,省区重点产品组!$A28)</f>
        <v>164.63999938964838</v>
      </c>
      <c r="V28" s="22">
        <f t="shared" si="50"/>
        <v>887.04000091552734</v>
      </c>
      <c r="W28" s="24">
        <f t="shared" si="32"/>
        <v>0.84803059360949073</v>
      </c>
      <c r="X28" s="24">
        <f t="shared" si="33"/>
        <v>0.41907929443559555</v>
      </c>
      <c r="Y28" s="22">
        <f t="shared" si="51"/>
        <v>-158.95999908447266</v>
      </c>
      <c r="Z28" s="23"/>
    </row>
    <row r="29" spans="1:26" ht="15" outlineLevel="1" x14ac:dyDescent="0.25">
      <c r="A29" s="6" t="s">
        <v>570</v>
      </c>
      <c r="B29" s="91"/>
      <c r="C29" s="29" t="s">
        <v>588</v>
      </c>
      <c r="D29" s="21">
        <f>SUMIFS(源数据!$N:$N,源数据!$B:$B,省区重点产品组!$C29,源数据!$E:$E,省区重点产品组!$A29)</f>
        <v>1461.9800074100492</v>
      </c>
      <c r="E29" s="22">
        <f>SUMIFS(源数据!$P:$P,源数据!$B:$B,省区重点产品组!$C29,源数据!$E:$E,省区重点产品组!$A29)</f>
        <v>845.35999083519005</v>
      </c>
      <c r="F29" s="22">
        <f t="shared" si="46"/>
        <v>-616.62001657485916</v>
      </c>
      <c r="G29" s="23">
        <f t="shared" si="26"/>
        <v>0.57822951514417498</v>
      </c>
      <c r="H29" s="21">
        <f>SUMIFS(源数据!$Q:$Q,源数据!$B:$B,省区重点产品组!$C29,源数据!$E:$E,省区重点产品组!$A29)</f>
        <v>2431.9800050258632</v>
      </c>
      <c r="I29" s="22">
        <f t="shared" si="47"/>
        <v>845.35999083519005</v>
      </c>
      <c r="J29" s="22">
        <f>SUMIFS(源数据!$S:$S,源数据!$B:$B,省区重点产品组!$C29,源数据!$E:$E,省区重点产品组!$A29)</f>
        <v>1164.8659957647324</v>
      </c>
      <c r="K29" s="24">
        <f t="shared" si="28"/>
        <v>0.34760153828904528</v>
      </c>
      <c r="L29" s="24">
        <f t="shared" si="29"/>
        <v>0.478978442815094</v>
      </c>
      <c r="M29" s="22">
        <f t="shared" si="48"/>
        <v>-1586.6200141906731</v>
      </c>
      <c r="N29" s="22">
        <f t="shared" si="49"/>
        <v>-1267.1140092611308</v>
      </c>
      <c r="O29" s="44"/>
      <c r="P29" s="21">
        <f>SUMIFS(源数据!$T:$T,源数据!$B:$B,省区重点产品组!$C29,源数据!$E:$E,省区重点产品组!$A29)</f>
        <v>969.99999761581398</v>
      </c>
      <c r="Q29" s="22">
        <f>SUMIFS(源数据!$V:$V,源数据!$B:$B,省区重点产品组!$C29,源数据!$E:$E,省区重点产品组!$A29)</f>
        <v>0</v>
      </c>
      <c r="R29" s="22">
        <f>SUMIFS(源数据!$W:$W,源数据!$B:$B,省区重点产品组!$C29,源数据!$E:$E,省区重点产品组!$A29)</f>
        <v>0</v>
      </c>
      <c r="S29" s="22">
        <f>SUMIFS(源数据!$X:$X,源数据!$B:$B,省区重点产品组!$C29,源数据!$E:$E,省区重点产品组!$A29)</f>
        <v>7.1999998092651403</v>
      </c>
      <c r="T29" s="22">
        <f>SUMIFS(源数据!$Y:$Y,源数据!$B:$B,省区重点产品组!$C29,源数据!$E:$E,省区重点产品组!$A29)</f>
        <v>13.99999976158143</v>
      </c>
      <c r="U29" s="22">
        <f>SUMIFS(源数据!$Z:$Z,源数据!$B:$B,省区重点产品组!$C29,源数据!$E:$E,省区重点产品组!$A29)</f>
        <v>298.30600535869615</v>
      </c>
      <c r="V29" s="22">
        <f t="shared" si="50"/>
        <v>319.50600492954271</v>
      </c>
      <c r="W29" s="24">
        <f t="shared" si="32"/>
        <v>0.32938763475759186</v>
      </c>
      <c r="X29" s="24" t="str">
        <f t="shared" si="33"/>
        <v/>
      </c>
      <c r="Y29" s="22">
        <f t="shared" si="51"/>
        <v>-650.49399268627121</v>
      </c>
      <c r="Z29" s="23"/>
    </row>
    <row r="30" spans="1:26" ht="15" outlineLevel="1" x14ac:dyDescent="0.25">
      <c r="A30" s="6" t="s">
        <v>570</v>
      </c>
      <c r="B30" s="91"/>
      <c r="C30" s="11" t="s">
        <v>78</v>
      </c>
      <c r="D30" s="21">
        <f>SUMIFS(源数据!$N:$N,源数据!$B:$B,省区重点产品组!$C30,源数据!$E:$E,省区重点产品组!$A30)</f>
        <v>1082.7500008344646</v>
      </c>
      <c r="E30" s="22">
        <f>SUMIFS(源数据!$P:$P,源数据!$B:$B,省区重点产品组!$C30,源数据!$E:$E,省区重点产品组!$A30)</f>
        <v>104.40000134706493</v>
      </c>
      <c r="F30" s="22">
        <f t="shared" si="46"/>
        <v>-978.3499994873996</v>
      </c>
      <c r="G30" s="23">
        <f t="shared" si="26"/>
        <v>9.6421151019722831E-2</v>
      </c>
      <c r="H30" s="21">
        <f>SUMIFS(源数据!$Q:$Q,源数据!$B:$B,省区重点产品组!$C30,源数据!$E:$E,省区重点产品组!$A30)</f>
        <v>1730.0400078296661</v>
      </c>
      <c r="I30" s="22">
        <f t="shared" si="47"/>
        <v>1170.1400087475781</v>
      </c>
      <c r="J30" s="22">
        <f>SUMIFS(源数据!$S:$S,源数据!$B:$B,省区重点产品组!$C30,源数据!$E:$E,省区重点产品组!$A30)</f>
        <v>926.40000516176201</v>
      </c>
      <c r="K30" s="24">
        <f t="shared" si="28"/>
        <v>0.6763658663683263</v>
      </c>
      <c r="L30" s="24">
        <f t="shared" si="29"/>
        <v>0.53547894902380322</v>
      </c>
      <c r="M30" s="22">
        <f t="shared" si="48"/>
        <v>-559.89999908208802</v>
      </c>
      <c r="N30" s="22">
        <f t="shared" si="49"/>
        <v>-803.64000266790413</v>
      </c>
      <c r="O30" s="44"/>
      <c r="P30" s="21">
        <f>SUMIFS(源数据!$T:$T,源数据!$B:$B,省区重点产品组!$C30,源数据!$E:$E,省区重点产品组!$A30)</f>
        <v>647.29000699520145</v>
      </c>
      <c r="Q30" s="22">
        <f>SUMIFS(源数据!$V:$V,源数据!$B:$B,省区重点产品组!$C30,源数据!$E:$E,省区重点产品组!$A30)</f>
        <v>1065.7400074005132</v>
      </c>
      <c r="R30" s="22">
        <f>SUMIFS(源数据!$W:$W,源数据!$B:$B,省区重点产品组!$C30,源数据!$E:$E,省区重点产品组!$A30)</f>
        <v>0</v>
      </c>
      <c r="S30" s="22">
        <f>SUMIFS(源数据!$X:$X,源数据!$B:$B,省区重点产品组!$C30,源数据!$E:$E,省区重点产品组!$A30)</f>
        <v>0</v>
      </c>
      <c r="T30" s="22">
        <f>SUMIFS(源数据!$Y:$Y,源数据!$B:$B,省区重点产品组!$C30,源数据!$E:$E,省区重点产品组!$A30)</f>
        <v>586</v>
      </c>
      <c r="U30" s="22">
        <f>SUMIFS(源数据!$Z:$Z,源数据!$B:$B,省区重点产品组!$C30,源数据!$E:$E,省区重点产品组!$A30)</f>
        <v>236.00000381469701</v>
      </c>
      <c r="V30" s="22">
        <f t="shared" si="50"/>
        <v>822.00000381469704</v>
      </c>
      <c r="W30" s="24">
        <f t="shared" si="32"/>
        <v>1.2699099243483158</v>
      </c>
      <c r="X30" s="24">
        <f t="shared" si="33"/>
        <v>0.77129506080912591</v>
      </c>
      <c r="Y30" s="22">
        <f t="shared" si="51"/>
        <v>174.70999681949559</v>
      </c>
      <c r="Z30" s="23"/>
    </row>
    <row r="31" spans="1:26" ht="15" outlineLevel="1" x14ac:dyDescent="0.25">
      <c r="A31" s="6" t="s">
        <v>570</v>
      </c>
      <c r="B31" s="91"/>
      <c r="C31" s="11" t="s">
        <v>591</v>
      </c>
      <c r="D31" s="21">
        <f>SUMIFS(源数据!$N:$N,源数据!$B:$B,省区重点产品组!$C31,源数据!$E:$E,省区重点产品组!$A31)</f>
        <v>8065.520092010498</v>
      </c>
      <c r="E31" s="22">
        <f>SUMIFS(源数据!$P:$P,源数据!$B:$B,省区重点产品组!$C31,源数据!$E:$E,省区重点产品组!$A31)</f>
        <v>3505.7279968261719</v>
      </c>
      <c r="F31" s="22">
        <f t="shared" si="46"/>
        <v>-4559.7920951843262</v>
      </c>
      <c r="G31" s="23">
        <f t="shared" si="26"/>
        <v>0.43465616064844448</v>
      </c>
      <c r="H31" s="21">
        <f>SUMIFS(源数据!$Q:$Q,源数据!$B:$B,省区重点产品组!$C31,源数据!$E:$E,省区重点产品组!$A31)</f>
        <v>12219.440105438234</v>
      </c>
      <c r="I31" s="22">
        <f t="shared" si="47"/>
        <v>7290.5280456542969</v>
      </c>
      <c r="J31" s="22">
        <f>SUMIFS(源数据!$S:$S,源数据!$B:$B,省区重点产品组!$C31,源数据!$E:$E,省区重点产品组!$A31)</f>
        <v>6741.8880004882849</v>
      </c>
      <c r="K31" s="24">
        <f t="shared" si="28"/>
        <v>0.59663355953679609</v>
      </c>
      <c r="L31" s="24">
        <f t="shared" si="29"/>
        <v>0.55173460832201493</v>
      </c>
      <c r="M31" s="22">
        <f t="shared" si="48"/>
        <v>-4928.9120597839374</v>
      </c>
      <c r="N31" s="22">
        <f t="shared" si="49"/>
        <v>-5477.5521049499494</v>
      </c>
      <c r="O31" s="44"/>
      <c r="P31" s="21">
        <f>SUMIFS(源数据!$T:$T,源数据!$B:$B,省区重点产品组!$C31,源数据!$E:$E,省区重点产品组!$A31)</f>
        <v>4153.9200134277344</v>
      </c>
      <c r="Q31" s="22">
        <f>SUMIFS(源数据!$V:$V,源数据!$B:$B,省区重点产品组!$C31,源数据!$E:$E,省区重点产品组!$A31)</f>
        <v>3784.8000488281255</v>
      </c>
      <c r="R31" s="22">
        <f>SUMIFS(源数据!$W:$W,源数据!$B:$B,省区重点产品组!$C31,源数据!$E:$E,省区重点产品组!$A31)</f>
        <v>0</v>
      </c>
      <c r="S31" s="22">
        <f>SUMIFS(源数据!$X:$X,源数据!$B:$B,省区重点产品组!$C31,源数据!$E:$E,省区重点产品组!$A31)</f>
        <v>989.760009765625</v>
      </c>
      <c r="T31" s="22">
        <f>SUMIFS(源数据!$Y:$Y,源数据!$B:$B,省区重点产品组!$C31,源数据!$E:$E,省区重点产品组!$A31)</f>
        <v>144</v>
      </c>
      <c r="U31" s="22">
        <f>SUMIFS(源数据!$Z:$Z,源数据!$B:$B,省区重点产品组!$C31,源数据!$E:$E,省区重点产品组!$A31)</f>
        <v>2102.3999938964839</v>
      </c>
      <c r="V31" s="22">
        <f t="shared" si="50"/>
        <v>3236.1600036621089</v>
      </c>
      <c r="W31" s="24">
        <f t="shared" si="32"/>
        <v>0.77906170393292973</v>
      </c>
      <c r="X31" s="24">
        <f t="shared" si="33"/>
        <v>0.8550412074381869</v>
      </c>
      <c r="Y31" s="22">
        <f t="shared" si="51"/>
        <v>-917.76000976562545</v>
      </c>
      <c r="Z31" s="23"/>
    </row>
    <row r="32" spans="1:26" ht="15" outlineLevel="1" x14ac:dyDescent="0.25">
      <c r="A32" s="6" t="s">
        <v>570</v>
      </c>
      <c r="B32" s="92"/>
      <c r="C32" s="11" t="s">
        <v>587</v>
      </c>
      <c r="D32" s="21">
        <f>SUMIFS(源数据!$N:$N,源数据!$B:$B,省区重点产品组!$C32,源数据!$E:$E,省区重点产品组!$A32)</f>
        <v>216.11999964714056</v>
      </c>
      <c r="E32" s="22">
        <f>SUMIFS(源数据!$P:$P,源数据!$B:$B,省区重点产品组!$C32,源数据!$E:$E,省区重点产品组!$A32)</f>
        <v>25.20000010728835</v>
      </c>
      <c r="F32" s="22">
        <f t="shared" si="46"/>
        <v>-190.9199995398522</v>
      </c>
      <c r="G32" s="23">
        <f t="shared" si="26"/>
        <v>0.11660188852689445</v>
      </c>
      <c r="H32" s="21">
        <f>SUMIFS(源数据!$Q:$Q,源数据!$B:$B,省区重点产品组!$C32,源数据!$E:$E,省区重点产品组!$A32)</f>
        <v>376.37999963760376</v>
      </c>
      <c r="I32" s="22">
        <f t="shared" si="47"/>
        <v>168.60000020265576</v>
      </c>
      <c r="J32" s="22">
        <f>SUMIFS(源数据!$S:$S,源数据!$B:$B,省区重点产品组!$C32,源数据!$E:$E,省区重点产品组!$A32)</f>
        <v>55.920000493526459</v>
      </c>
      <c r="K32" s="24">
        <f t="shared" si="28"/>
        <v>0.44795153930865539</v>
      </c>
      <c r="L32" s="24">
        <f t="shared" si="29"/>
        <v>0.14857325189268517</v>
      </c>
      <c r="M32" s="22">
        <f t="shared" si="48"/>
        <v>-207.779999434948</v>
      </c>
      <c r="N32" s="22">
        <f t="shared" si="49"/>
        <v>-320.4599991440773</v>
      </c>
      <c r="O32" s="44"/>
      <c r="P32" s="21">
        <f>SUMIFS(源数据!$T:$T,源数据!$B:$B,省区重点产品组!$C32,源数据!$E:$E,省区重点产品组!$A32)</f>
        <v>160.25999999046326</v>
      </c>
      <c r="Q32" s="22">
        <f>SUMIFS(源数据!$V:$V,源数据!$B:$B,省区重点产品组!$C32,源数据!$E:$E,省区重点产品组!$A32)</f>
        <v>143.4000000953674</v>
      </c>
      <c r="R32" s="22">
        <f>SUMIFS(源数据!$W:$W,源数据!$B:$B,省区重点产品组!$C32,源数据!$E:$E,省区重点产品组!$A32)</f>
        <v>0</v>
      </c>
      <c r="S32" s="22">
        <f>SUMIFS(源数据!$X:$X,源数据!$B:$B,省区重点产品组!$C32,源数据!$E:$E,省区重点产品组!$A32)</f>
        <v>4.5</v>
      </c>
      <c r="T32" s="22">
        <f>SUMIFS(源数据!$Y:$Y,源数据!$B:$B,省区重点产品组!$C32,源数据!$E:$E,省区重点产品组!$A32)</f>
        <v>12.72000026702881</v>
      </c>
      <c r="U32" s="22">
        <f>SUMIFS(源数据!$Z:$Z,源数据!$B:$B,省区重点产品组!$C32,源数据!$E:$E,省区重点产品组!$A32)</f>
        <v>13.500000119209288</v>
      </c>
      <c r="V32" s="22">
        <f t="shared" si="50"/>
        <v>30.720000386238098</v>
      </c>
      <c r="W32" s="24">
        <f t="shared" si="32"/>
        <v>0.19168850859894035</v>
      </c>
      <c r="X32" s="24">
        <f t="shared" si="33"/>
        <v>0.21422594397355596</v>
      </c>
      <c r="Y32" s="22">
        <f t="shared" si="51"/>
        <v>-129.53999960422516</v>
      </c>
      <c r="Z32" s="23"/>
    </row>
    <row r="33" spans="1:26" ht="15.6" thickBot="1" x14ac:dyDescent="0.3">
      <c r="A33" s="6"/>
      <c r="B33" s="77" t="s">
        <v>699</v>
      </c>
      <c r="C33" s="93"/>
      <c r="D33" s="25">
        <f t="shared" ref="D33:F33" si="52">SUM(D27:D32)</f>
        <v>16946.900118708611</v>
      </c>
      <c r="E33" s="26">
        <f t="shared" si="52"/>
        <v>8053.3859881162653</v>
      </c>
      <c r="F33" s="26">
        <f t="shared" si="52"/>
        <v>-8893.5141305923462</v>
      </c>
      <c r="G33" s="27">
        <f t="shared" si="26"/>
        <v>0.47521292576839419</v>
      </c>
      <c r="H33" s="25">
        <f t="shared" ref="H33:J33" si="53">SUM(H27:H32)</f>
        <v>26210.340150475502</v>
      </c>
      <c r="I33" s="26">
        <f t="shared" si="53"/>
        <v>17124.8960698843</v>
      </c>
      <c r="J33" s="26">
        <f t="shared" si="53"/>
        <v>15383.352010369304</v>
      </c>
      <c r="K33" s="28">
        <f t="shared" si="28"/>
        <v>0.65336412925467602</v>
      </c>
      <c r="L33" s="28">
        <f t="shared" si="29"/>
        <v>0.58691920524694996</v>
      </c>
      <c r="M33" s="26">
        <f t="shared" ref="M33:N33" si="54">SUM(M27:M32)</f>
        <v>-9085.4440805912018</v>
      </c>
      <c r="N33" s="26">
        <f t="shared" si="54"/>
        <v>-10826.988140106199</v>
      </c>
      <c r="O33" s="45"/>
      <c r="P33" s="25">
        <f t="shared" ref="P33:V33" si="55">SUM(P27:P32)</f>
        <v>9263.4400317668915</v>
      </c>
      <c r="Q33" s="26">
        <f t="shared" si="55"/>
        <v>9071.5100817680377</v>
      </c>
      <c r="R33" s="26">
        <f t="shared" si="55"/>
        <v>426.33599853515625</v>
      </c>
      <c r="S33" s="26">
        <f t="shared" si="55"/>
        <v>1128.755012512207</v>
      </c>
      <c r="T33" s="26">
        <f t="shared" si="55"/>
        <v>1801.240998983383</v>
      </c>
      <c r="U33" s="26">
        <f t="shared" si="55"/>
        <v>3973.6340122222891</v>
      </c>
      <c r="V33" s="26">
        <f t="shared" si="55"/>
        <v>7329.9660222530347</v>
      </c>
      <c r="W33" s="28">
        <f t="shared" si="32"/>
        <v>0.79127904937221583</v>
      </c>
      <c r="X33" s="28">
        <f t="shared" si="33"/>
        <v>0.80802049010393917</v>
      </c>
      <c r="Y33" s="30">
        <f t="shared" ref="Y33" si="56">SUM(Y27:Y32)</f>
        <v>-1933.4740095138559</v>
      </c>
      <c r="Z33" s="27"/>
    </row>
    <row r="34" spans="1:26" ht="15" outlineLevel="1" x14ac:dyDescent="0.25">
      <c r="A34" s="6" t="s">
        <v>571</v>
      </c>
      <c r="B34" s="90" t="s">
        <v>700</v>
      </c>
      <c r="C34" s="10" t="s">
        <v>79</v>
      </c>
      <c r="D34" s="17">
        <f>SUMIFS(源数据!$N:$N,源数据!$B:$B,省区重点产品组!$C34,源数据!$E:$E,省区重点产品组!$A34)</f>
        <v>3949.5900204181671</v>
      </c>
      <c r="E34" s="18">
        <f>SUMIFS(源数据!$P:$P,源数据!$B:$B,省区重点产品组!$C34,源数据!$E:$E,省区重点产品组!$A34)</f>
        <v>2845.5579848289499</v>
      </c>
      <c r="F34" s="18">
        <f t="shared" ref="F34:F39" si="57">E34-D34</f>
        <v>-1104.0320355892172</v>
      </c>
      <c r="G34" s="19">
        <f t="shared" si="26"/>
        <v>0.72046920569433515</v>
      </c>
      <c r="H34" s="17">
        <f>SUMIFS(源数据!$Q:$Q,源数据!$B:$B,省区重点产品组!$C34,源数据!$E:$E,省区重点产品组!$A34)</f>
        <v>5979.1100298166293</v>
      </c>
      <c r="I34" s="18">
        <f t="shared" ref="I34:I39" si="58">E34+Q34</f>
        <v>4419.5380043983459</v>
      </c>
      <c r="J34" s="18">
        <f>SUMIFS(源数据!$S:$S,源数据!$B:$B,省区重点产品组!$C34,源数据!$E:$E,省区重点产品组!$A34)</f>
        <v>4468.3909707069406</v>
      </c>
      <c r="K34" s="20">
        <f t="shared" si="28"/>
        <v>0.73916318354387045</v>
      </c>
      <c r="L34" s="20">
        <f t="shared" si="29"/>
        <v>0.74733379188942262</v>
      </c>
      <c r="M34" s="18">
        <f t="shared" ref="M34:M39" si="59">I34-H34</f>
        <v>-1559.5720254182834</v>
      </c>
      <c r="N34" s="18">
        <f t="shared" ref="N34:N39" si="60">J34-H34</f>
        <v>-1510.7190591096887</v>
      </c>
      <c r="O34" s="43"/>
      <c r="P34" s="17">
        <f>SUMIFS(源数据!$T:$T,源数据!$B:$B,省区重点产品组!$C34,源数据!$E:$E,省区重点产品组!$A34)</f>
        <v>2029.5200093984611</v>
      </c>
      <c r="Q34" s="18">
        <f>SUMIFS(源数据!$V:$V,源数据!$B:$B,省区重点产品组!$C34,源数据!$E:$E,省区重点产品组!$A34)</f>
        <v>1573.9800195693965</v>
      </c>
      <c r="R34" s="18">
        <f>SUMIFS(源数据!$W:$W,源数据!$B:$B,省区重点产品组!$C34,源数据!$E:$E,省区重点产品组!$A34)</f>
        <v>234.0259933471682</v>
      </c>
      <c r="S34" s="18">
        <f>SUMIFS(源数据!$X:$X,源数据!$B:$B,省区重点产品组!$C34,源数据!$E:$E,省区重点产品组!$A34)</f>
        <v>1070.4570035934455</v>
      </c>
      <c r="T34" s="18">
        <f>SUMIFS(源数据!$Y:$Y,源数据!$B:$B,省区重点产品组!$C34,源数据!$E:$E,省区重点产品组!$A34)</f>
        <v>318.34998893737821</v>
      </c>
      <c r="U34" s="18">
        <f>SUMIFS(源数据!$Z:$Z,源数据!$B:$B,省区重点产品组!$C34,源数据!$E:$E,省区重点产品组!$A34)</f>
        <v>0</v>
      </c>
      <c r="V34" s="18">
        <f t="shared" ref="V34:V39" si="61">R34+S34+T34+U34</f>
        <v>1622.8329858779919</v>
      </c>
      <c r="W34" s="20">
        <f t="shared" si="32"/>
        <v>0.79961418382812144</v>
      </c>
      <c r="X34" s="20">
        <f t="shared" si="33"/>
        <v>1.0310378567079652</v>
      </c>
      <c r="Y34" s="18">
        <f t="shared" ref="Y34:Y39" si="62">V34-P34</f>
        <v>-406.68702352046921</v>
      </c>
      <c r="Z34" s="19"/>
    </row>
    <row r="35" spans="1:26" ht="15" outlineLevel="1" x14ac:dyDescent="0.25">
      <c r="A35" s="6" t="s">
        <v>571</v>
      </c>
      <c r="B35" s="91"/>
      <c r="C35" s="29" t="s">
        <v>590</v>
      </c>
      <c r="D35" s="21">
        <f>SUMIFS(源数据!$N:$N,源数据!$B:$B,省区重点产品组!$C35,源数据!$E:$E,省区重点产品组!$A35)</f>
        <v>889.5</v>
      </c>
      <c r="E35" s="22">
        <f>SUMIFS(源数据!$P:$P,源数据!$B:$B,省区重点产品组!$C35,源数据!$E:$E,省区重点产品组!$A35)</f>
        <v>462</v>
      </c>
      <c r="F35" s="22">
        <f t="shared" si="57"/>
        <v>-427.5</v>
      </c>
      <c r="G35" s="23">
        <f t="shared" si="26"/>
        <v>0.51939291736930859</v>
      </c>
      <c r="H35" s="21">
        <f>SUMIFS(源数据!$Q:$Q,源数据!$B:$B,省区重点产品组!$C35,源数据!$E:$E,省区重点产品组!$A35)</f>
        <v>1542</v>
      </c>
      <c r="I35" s="22">
        <f t="shared" si="58"/>
        <v>1220.1599979400632</v>
      </c>
      <c r="J35" s="22">
        <f>SUMIFS(源数据!$S:$S,源数据!$B:$B,省区重点产品组!$C35,源数据!$E:$E,省区重点产品组!$A35)</f>
        <v>714</v>
      </c>
      <c r="K35" s="24">
        <f t="shared" si="28"/>
        <v>0.7912840453567207</v>
      </c>
      <c r="L35" s="24">
        <f t="shared" si="29"/>
        <v>0.46303501945525294</v>
      </c>
      <c r="M35" s="22">
        <f t="shared" si="59"/>
        <v>-321.84000205993675</v>
      </c>
      <c r="N35" s="22">
        <f t="shared" si="60"/>
        <v>-828</v>
      </c>
      <c r="O35" s="44"/>
      <c r="P35" s="21">
        <f>SUMIFS(源数据!$T:$T,源数据!$B:$B,省区重点产品组!$C35,源数据!$E:$E,省区重点产品组!$A35)</f>
        <v>652.5</v>
      </c>
      <c r="Q35" s="22">
        <f>SUMIFS(源数据!$V:$V,源数据!$B:$B,省区重点产品组!$C35,源数据!$E:$E,省区重点产品组!$A35)</f>
        <v>758.15999794006325</v>
      </c>
      <c r="R35" s="22">
        <f>SUMIFS(源数据!$W:$W,源数据!$B:$B,省区重点产品组!$C35,源数据!$E:$E,省区重点产品组!$A35)</f>
        <v>0</v>
      </c>
      <c r="S35" s="22">
        <f>SUMIFS(源数据!$X:$X,源数据!$B:$B,省区重点产品组!$C35,源数据!$E:$E,省区重点产品组!$A35)</f>
        <v>168</v>
      </c>
      <c r="T35" s="22">
        <f>SUMIFS(源数据!$Y:$Y,源数据!$B:$B,省区重点产品组!$C35,源数据!$E:$E,省区重点产品组!$A35)</f>
        <v>0</v>
      </c>
      <c r="U35" s="22">
        <f>SUMIFS(源数据!$Z:$Z,源数据!$B:$B,省区重点产品组!$C35,源数据!$E:$E,省区重点产品组!$A35)</f>
        <v>84</v>
      </c>
      <c r="V35" s="22">
        <f t="shared" si="61"/>
        <v>252</v>
      </c>
      <c r="W35" s="24">
        <f t="shared" si="32"/>
        <v>0.38620689655172413</v>
      </c>
      <c r="X35" s="24">
        <f t="shared" si="33"/>
        <v>0.3323836666200925</v>
      </c>
      <c r="Y35" s="22">
        <f t="shared" si="62"/>
        <v>-400.5</v>
      </c>
      <c r="Z35" s="23"/>
    </row>
    <row r="36" spans="1:26" ht="15" outlineLevel="1" x14ac:dyDescent="0.25">
      <c r="A36" s="6" t="s">
        <v>571</v>
      </c>
      <c r="B36" s="91"/>
      <c r="C36" s="29" t="s">
        <v>588</v>
      </c>
      <c r="D36" s="21">
        <f>SUMIFS(源数据!$N:$N,源数据!$B:$B,省区重点产品组!$C36,源数据!$E:$E,省区重点产品组!$A36)</f>
        <v>1046.1200017929082</v>
      </c>
      <c r="E36" s="22">
        <f>SUMIFS(源数据!$P:$P,源数据!$B:$B,省区重点产品组!$C36,源数据!$E:$E,省区重点产品组!$A36)</f>
        <v>930.40700387954689</v>
      </c>
      <c r="F36" s="22">
        <f t="shared" si="57"/>
        <v>-115.71299791336128</v>
      </c>
      <c r="G36" s="23">
        <f t="shared" si="26"/>
        <v>0.88938840886796466</v>
      </c>
      <c r="H36" s="21">
        <f>SUMIFS(源数据!$Q:$Q,源数据!$B:$B,省区重点产品组!$C36,源数据!$E:$E,省区重点产品组!$A36)</f>
        <v>1764.5200052261343</v>
      </c>
      <c r="I36" s="22">
        <f t="shared" si="58"/>
        <v>930.40700387954689</v>
      </c>
      <c r="J36" s="22">
        <f>SUMIFS(源数据!$S:$S,源数据!$B:$B,省区重点产品组!$C36,源数据!$E:$E,省区重点产品组!$A36)</f>
        <v>1050.8870027065273</v>
      </c>
      <c r="K36" s="24">
        <f t="shared" si="28"/>
        <v>0.52728617478060802</v>
      </c>
      <c r="L36" s="24">
        <f t="shared" si="29"/>
        <v>0.59556536598849696</v>
      </c>
      <c r="M36" s="22">
        <f t="shared" si="59"/>
        <v>-834.11300134658745</v>
      </c>
      <c r="N36" s="22">
        <f t="shared" si="60"/>
        <v>-713.63300251960709</v>
      </c>
      <c r="O36" s="44"/>
      <c r="P36" s="21">
        <f>SUMIFS(源数据!$T:$T,源数据!$B:$B,省区重点产品组!$C36,源数据!$E:$E,省区重点产品组!$A36)</f>
        <v>718.40000343322799</v>
      </c>
      <c r="Q36" s="22">
        <f>SUMIFS(源数据!$V:$V,源数据!$B:$B,省区重点产品组!$C36,源数据!$E:$E,省区重点产品组!$A36)</f>
        <v>0</v>
      </c>
      <c r="R36" s="22">
        <f>SUMIFS(源数据!$W:$W,源数据!$B:$B,省区重点产品组!$C36,源数据!$E:$E,省区重点产品组!$A36)</f>
        <v>0</v>
      </c>
      <c r="S36" s="22">
        <f>SUMIFS(源数据!$X:$X,源数据!$B:$B,省区重点产品组!$C36,源数据!$E:$E,省区重点产品组!$A36)</f>
        <v>29.600000381469798</v>
      </c>
      <c r="T36" s="22">
        <f>SUMIFS(源数据!$Y:$Y,源数据!$B:$B,省区重点产品组!$C36,源数据!$E:$E,省区重点产品组!$A36)</f>
        <v>53.679998636245728</v>
      </c>
      <c r="U36" s="22">
        <f>SUMIFS(源数据!$Z:$Z,源数据!$B:$B,省区重点产品组!$C36,源数据!$E:$E,省区重点产品组!$A36)</f>
        <v>37.199999809265101</v>
      </c>
      <c r="V36" s="22">
        <f t="shared" si="61"/>
        <v>120.47999882698062</v>
      </c>
      <c r="W36" s="24">
        <f t="shared" si="32"/>
        <v>0.16770601092874116</v>
      </c>
      <c r="X36" s="24" t="str">
        <f t="shared" si="33"/>
        <v/>
      </c>
      <c r="Y36" s="22">
        <f t="shared" si="62"/>
        <v>-597.9200046062474</v>
      </c>
      <c r="Z36" s="23"/>
    </row>
    <row r="37" spans="1:26" ht="15" outlineLevel="1" x14ac:dyDescent="0.25">
      <c r="A37" s="6" t="s">
        <v>571</v>
      </c>
      <c r="B37" s="91"/>
      <c r="C37" s="11" t="s">
        <v>78</v>
      </c>
      <c r="D37" s="21">
        <f>SUMIFS(源数据!$N:$N,源数据!$B:$B,省区重点产品组!$C37,源数据!$E:$E,省区重点产品组!$A37)</f>
        <v>0</v>
      </c>
      <c r="E37" s="22">
        <f>SUMIFS(源数据!$P:$P,源数据!$B:$B,省区重点产品组!$C37,源数据!$E:$E,省区重点产品组!$A37)</f>
        <v>0</v>
      </c>
      <c r="F37" s="22">
        <f t="shared" si="57"/>
        <v>0</v>
      </c>
      <c r="G37" s="23" t="str">
        <f t="shared" si="26"/>
        <v/>
      </c>
      <c r="H37" s="21">
        <f>SUMIFS(源数据!$Q:$Q,源数据!$B:$B,省区重点产品组!$C37,源数据!$E:$E,省区重点产品组!$A37)</f>
        <v>0</v>
      </c>
      <c r="I37" s="22">
        <f t="shared" si="58"/>
        <v>0</v>
      </c>
      <c r="J37" s="22">
        <f>SUMIFS(源数据!$S:$S,源数据!$B:$B,省区重点产品组!$C37,源数据!$E:$E,省区重点产品组!$A37)</f>
        <v>0</v>
      </c>
      <c r="K37" s="24" t="str">
        <f t="shared" si="28"/>
        <v/>
      </c>
      <c r="L37" s="24" t="str">
        <f t="shared" si="29"/>
        <v/>
      </c>
      <c r="M37" s="22">
        <f t="shared" si="59"/>
        <v>0</v>
      </c>
      <c r="N37" s="22">
        <f t="shared" si="60"/>
        <v>0</v>
      </c>
      <c r="O37" s="44"/>
      <c r="P37" s="21">
        <f>SUMIFS(源数据!$T:$T,源数据!$B:$B,省区重点产品组!$C37,源数据!$E:$E,省区重点产品组!$A37)</f>
        <v>0</v>
      </c>
      <c r="Q37" s="22">
        <f>SUMIFS(源数据!$V:$V,源数据!$B:$B,省区重点产品组!$C37,源数据!$E:$E,省区重点产品组!$A37)</f>
        <v>0</v>
      </c>
      <c r="R37" s="22">
        <f>SUMIFS(源数据!$W:$W,源数据!$B:$B,省区重点产品组!$C37,源数据!$E:$E,省区重点产品组!$A37)</f>
        <v>0</v>
      </c>
      <c r="S37" s="22">
        <f>SUMIFS(源数据!$X:$X,源数据!$B:$B,省区重点产品组!$C37,源数据!$E:$E,省区重点产品组!$A37)</f>
        <v>0</v>
      </c>
      <c r="T37" s="22">
        <f>SUMIFS(源数据!$Y:$Y,源数据!$B:$B,省区重点产品组!$C37,源数据!$E:$E,省区重点产品组!$A37)</f>
        <v>0</v>
      </c>
      <c r="U37" s="22">
        <f>SUMIFS(源数据!$Z:$Z,源数据!$B:$B,省区重点产品组!$C37,源数据!$E:$E,省区重点产品组!$A37)</f>
        <v>0</v>
      </c>
      <c r="V37" s="22">
        <f t="shared" si="61"/>
        <v>0</v>
      </c>
      <c r="W37" s="24" t="str">
        <f t="shared" si="32"/>
        <v/>
      </c>
      <c r="X37" s="24" t="str">
        <f t="shared" si="33"/>
        <v/>
      </c>
      <c r="Y37" s="22">
        <f t="shared" si="62"/>
        <v>0</v>
      </c>
      <c r="Z37" s="23"/>
    </row>
    <row r="38" spans="1:26" ht="15" outlineLevel="1" x14ac:dyDescent="0.25">
      <c r="A38" s="6" t="s">
        <v>572</v>
      </c>
      <c r="B38" s="91"/>
      <c r="C38" s="11" t="s">
        <v>591</v>
      </c>
      <c r="D38" s="21">
        <f>SUMIFS(源数据!$N:$N,源数据!$B:$B,省区重点产品组!$C38,源数据!$E:$E,省区重点产品组!$A38)</f>
        <v>2451.199981689454</v>
      </c>
      <c r="E38" s="22">
        <f>SUMIFS(源数据!$P:$P,源数据!$B:$B,省区重点产品组!$C38,源数据!$E:$E,省区重点产品组!$A38)</f>
        <v>875.51998901367278</v>
      </c>
      <c r="F38" s="22">
        <f t="shared" si="57"/>
        <v>-1575.6799926757812</v>
      </c>
      <c r="G38" s="23">
        <f t="shared" si="26"/>
        <v>0.35718015484409121</v>
      </c>
      <c r="H38" s="21">
        <f>SUMIFS(源数据!$Q:$Q,源数据!$B:$B,省区重点产品组!$C38,源数据!$E:$E,省区重点产品组!$A38)</f>
        <v>3791.9999847412109</v>
      </c>
      <c r="I38" s="22">
        <f t="shared" si="58"/>
        <v>1763.5199737548837</v>
      </c>
      <c r="J38" s="22">
        <f>SUMIFS(源数据!$S:$S,源数据!$B:$B,省区重点产品组!$C38,源数据!$E:$E,省区重点产品组!$A38)</f>
        <v>1870.0799865722659</v>
      </c>
      <c r="K38" s="24">
        <f t="shared" si="28"/>
        <v>0.46506328608944786</v>
      </c>
      <c r="L38" s="24">
        <f t="shared" si="29"/>
        <v>0.49316455540542187</v>
      </c>
      <c r="M38" s="22">
        <f t="shared" si="59"/>
        <v>-2028.4800109863272</v>
      </c>
      <c r="N38" s="22">
        <f t="shared" si="60"/>
        <v>-1921.9199981689451</v>
      </c>
      <c r="O38" s="44"/>
      <c r="P38" s="21">
        <f>SUMIFS(源数据!$T:$T,源数据!$B:$B,省区重点产品组!$C38,源数据!$E:$E,省区重点产品组!$A38)</f>
        <v>1340.800003051758</v>
      </c>
      <c r="Q38" s="22">
        <f>SUMIFS(源数据!$V:$V,源数据!$B:$B,省区重点产品组!$C38,源数据!$E:$E,省区重点产品组!$A38)</f>
        <v>887.99998474121094</v>
      </c>
      <c r="R38" s="22">
        <f>SUMIFS(源数据!$W:$W,源数据!$B:$B,省区重点产品组!$C38,源数据!$E:$E,省区重点产品组!$A38)</f>
        <v>0</v>
      </c>
      <c r="S38" s="22">
        <f>SUMIFS(源数据!$X:$X,源数据!$B:$B,省区重点产品组!$C38,源数据!$E:$E,省区重点产品组!$A38)</f>
        <v>994.55999755859398</v>
      </c>
      <c r="T38" s="22">
        <f>SUMIFS(源数据!$Y:$Y,源数据!$B:$B,省区重点产品组!$C38,源数据!$E:$E,省区重点产品组!$A38)</f>
        <v>0</v>
      </c>
      <c r="U38" s="22">
        <f>SUMIFS(源数据!$Z:$Z,源数据!$B:$B,省区重点产品组!$C38,源数据!$E:$E,省区重点产品组!$A38)</f>
        <v>0</v>
      </c>
      <c r="V38" s="22">
        <f t="shared" si="61"/>
        <v>994.55999755859398</v>
      </c>
      <c r="W38" s="24">
        <f t="shared" si="32"/>
        <v>0.74176610627603168</v>
      </c>
      <c r="X38" s="24">
        <f t="shared" si="33"/>
        <v>1.1200000164959887</v>
      </c>
      <c r="Y38" s="22">
        <f t="shared" si="62"/>
        <v>-346.24000549316406</v>
      </c>
      <c r="Z38" s="23"/>
    </row>
    <row r="39" spans="1:26" ht="15" outlineLevel="1" x14ac:dyDescent="0.25">
      <c r="A39" s="6" t="s">
        <v>571</v>
      </c>
      <c r="B39" s="92"/>
      <c r="C39" s="11" t="s">
        <v>587</v>
      </c>
      <c r="D39" s="21">
        <f>SUMIFS(源数据!$N:$N,源数据!$B:$B,省区重点产品组!$C39,源数据!$E:$E,省区重点产品组!$A39)</f>
        <v>163</v>
      </c>
      <c r="E39" s="22">
        <f>SUMIFS(源数据!$P:$P,源数据!$B:$B,省区重点产品组!$C39,源数据!$E:$E,省区重点产品组!$A39)</f>
        <v>0</v>
      </c>
      <c r="F39" s="22">
        <f t="shared" si="57"/>
        <v>-163</v>
      </c>
      <c r="G39" s="23">
        <f t="shared" si="26"/>
        <v>0</v>
      </c>
      <c r="H39" s="21">
        <f>SUMIFS(源数据!$Q:$Q,源数据!$B:$B,省区重点产品组!$C39,源数据!$E:$E,省区重点产品组!$A39)</f>
        <v>272</v>
      </c>
      <c r="I39" s="22">
        <f t="shared" si="58"/>
        <v>12.5</v>
      </c>
      <c r="J39" s="22">
        <f>SUMIFS(源数据!$S:$S,源数据!$B:$B,省区重点产品组!$C39,源数据!$E:$E,省区重点产品组!$A39)</f>
        <v>0</v>
      </c>
      <c r="K39" s="24">
        <f t="shared" si="28"/>
        <v>4.595588235294118E-2</v>
      </c>
      <c r="L39" s="24">
        <f t="shared" si="29"/>
        <v>0</v>
      </c>
      <c r="M39" s="22">
        <f t="shared" si="59"/>
        <v>-259.5</v>
      </c>
      <c r="N39" s="22">
        <f t="shared" si="60"/>
        <v>-272</v>
      </c>
      <c r="O39" s="44"/>
      <c r="P39" s="21">
        <f>SUMIFS(源数据!$T:$T,源数据!$B:$B,省区重点产品组!$C39,源数据!$E:$E,省区重点产品组!$A39)</f>
        <v>109</v>
      </c>
      <c r="Q39" s="22">
        <f>SUMIFS(源数据!$V:$V,源数据!$B:$B,省区重点产品组!$C39,源数据!$E:$E,省区重点产品组!$A39)</f>
        <v>12.5</v>
      </c>
      <c r="R39" s="22">
        <f>SUMIFS(源数据!$W:$W,源数据!$B:$B,省区重点产品组!$C39,源数据!$E:$E,省区重点产品组!$A39)</f>
        <v>0</v>
      </c>
      <c r="S39" s="22">
        <f>SUMIFS(源数据!$X:$X,源数据!$B:$B,省区重点产品组!$C39,源数据!$E:$E,省区重点产品组!$A39)</f>
        <v>0</v>
      </c>
      <c r="T39" s="22">
        <f>SUMIFS(源数据!$Y:$Y,源数据!$B:$B,省区重点产品组!$C39,源数据!$E:$E,省区重点产品组!$A39)</f>
        <v>0</v>
      </c>
      <c r="U39" s="22">
        <f>SUMIFS(源数据!$Z:$Z,源数据!$B:$B,省区重点产品组!$C39,源数据!$E:$E,省区重点产品组!$A39)</f>
        <v>0</v>
      </c>
      <c r="V39" s="22">
        <f t="shared" si="61"/>
        <v>0</v>
      </c>
      <c r="W39" s="24">
        <f t="shared" si="32"/>
        <v>0</v>
      </c>
      <c r="X39" s="24">
        <f t="shared" si="33"/>
        <v>0</v>
      </c>
      <c r="Y39" s="22">
        <f t="shared" si="62"/>
        <v>-109</v>
      </c>
      <c r="Z39" s="23"/>
    </row>
    <row r="40" spans="1:26" ht="15.6" thickBot="1" x14ac:dyDescent="0.3">
      <c r="A40" s="6"/>
      <c r="B40" s="77" t="s">
        <v>701</v>
      </c>
      <c r="C40" s="93"/>
      <c r="D40" s="25">
        <f t="shared" ref="D40:F40" si="63">SUM(D34:D39)</f>
        <v>8499.410003900528</v>
      </c>
      <c r="E40" s="26">
        <f t="shared" si="63"/>
        <v>5113.4849777221698</v>
      </c>
      <c r="F40" s="26">
        <f t="shared" si="63"/>
        <v>-3385.92502617836</v>
      </c>
      <c r="G40" s="27">
        <f t="shared" si="26"/>
        <v>0.60162822776822178</v>
      </c>
      <c r="H40" s="25">
        <f t="shared" ref="H40:J40" si="64">SUM(H34:H39)</f>
        <v>13349.630019783974</v>
      </c>
      <c r="I40" s="26">
        <f t="shared" si="64"/>
        <v>8346.1249799728394</v>
      </c>
      <c r="J40" s="26">
        <f t="shared" si="64"/>
        <v>8103.357959985733</v>
      </c>
      <c r="K40" s="28">
        <f t="shared" si="28"/>
        <v>0.62519522770323921</v>
      </c>
      <c r="L40" s="28">
        <f t="shared" si="29"/>
        <v>0.60700992821349087</v>
      </c>
      <c r="M40" s="26">
        <f t="shared" ref="M40:N40" si="65">SUM(M34:M39)</f>
        <v>-5003.5050398111343</v>
      </c>
      <c r="N40" s="26">
        <f t="shared" si="65"/>
        <v>-5246.2720597982407</v>
      </c>
      <c r="O40" s="45"/>
      <c r="P40" s="25">
        <f t="shared" ref="P40:V40" si="66">SUM(P34:P39)</f>
        <v>4850.2200158834476</v>
      </c>
      <c r="Q40" s="26">
        <f t="shared" si="66"/>
        <v>3232.6400022506705</v>
      </c>
      <c r="R40" s="26">
        <f t="shared" si="66"/>
        <v>234.0259933471682</v>
      </c>
      <c r="S40" s="26">
        <f t="shared" si="66"/>
        <v>2262.6170015335092</v>
      </c>
      <c r="T40" s="26">
        <f t="shared" si="66"/>
        <v>372.02998757362394</v>
      </c>
      <c r="U40" s="26">
        <f t="shared" si="66"/>
        <v>121.19999980926511</v>
      </c>
      <c r="V40" s="26">
        <f t="shared" si="66"/>
        <v>2989.8729822635664</v>
      </c>
      <c r="W40" s="28">
        <f t="shared" si="32"/>
        <v>0.61644069185982553</v>
      </c>
      <c r="X40" s="28">
        <f t="shared" si="33"/>
        <v>0.92490131291511535</v>
      </c>
      <c r="Y40" s="30">
        <f t="shared" ref="Y40" si="67">SUM(Y34:Y39)</f>
        <v>-1860.3470336198807</v>
      </c>
      <c r="Z40" s="27"/>
    </row>
    <row r="41" spans="1:26" ht="15" outlineLevel="1" x14ac:dyDescent="0.25">
      <c r="A41" s="6" t="s">
        <v>573</v>
      </c>
      <c r="B41" s="90" t="s">
        <v>702</v>
      </c>
      <c r="C41" s="10" t="s">
        <v>79</v>
      </c>
      <c r="D41" s="17">
        <f>SUMIFS(源数据!$N:$N,源数据!$B:$B,省区重点产品组!$C41,源数据!$E:$E,省区重点产品组!$A41)</f>
        <v>5294.7099913358688</v>
      </c>
      <c r="E41" s="18">
        <f>SUMIFS(源数据!$P:$P,源数据!$B:$B,省区重点产品组!$C41,源数据!$E:$E,省区重点产品组!$A41)</f>
        <v>4417.6099710464487</v>
      </c>
      <c r="F41" s="18">
        <f t="shared" ref="F41:F46" si="68">E41-D41</f>
        <v>-877.10002028942017</v>
      </c>
      <c r="G41" s="19">
        <f t="shared" si="26"/>
        <v>0.83434408650810243</v>
      </c>
      <c r="H41" s="17">
        <f>SUMIFS(源数据!$Q:$Q,源数据!$B:$B,省区重点产品组!$C41,源数据!$E:$E,省区重点产品组!$A41)</f>
        <v>7997.6299884319324</v>
      </c>
      <c r="I41" s="18">
        <f t="shared" ref="I41:I46" si="69">E41+Q41</f>
        <v>7941.5399737358102</v>
      </c>
      <c r="J41" s="18">
        <f>SUMIFS(源数据!$S:$S,源数据!$B:$B,省区重点产品组!$C41,源数据!$E:$E,省区重点产品组!$A41)</f>
        <v>7105.1309726238242</v>
      </c>
      <c r="K41" s="20">
        <f t="shared" si="28"/>
        <v>0.99298667045396538</v>
      </c>
      <c r="L41" s="20">
        <f t="shared" si="29"/>
        <v>0.88840456271432267</v>
      </c>
      <c r="M41" s="18">
        <f t="shared" ref="M41:M46" si="70">I41-H41</f>
        <v>-56.090014696122125</v>
      </c>
      <c r="N41" s="18">
        <f t="shared" ref="N41:N46" si="71">J41-H41</f>
        <v>-892.4990158081082</v>
      </c>
      <c r="O41" s="43"/>
      <c r="P41" s="17">
        <f>SUMIFS(源数据!$T:$T,源数据!$B:$B,省区重点产品组!$C41,源数据!$E:$E,省区重点产品组!$A41)</f>
        <v>2702.9199970960617</v>
      </c>
      <c r="Q41" s="18">
        <f>SUMIFS(源数据!$V:$V,源数据!$B:$B,省区重点产品组!$C41,源数据!$E:$E,省区重点产品组!$A41)</f>
        <v>3523.9300026893616</v>
      </c>
      <c r="R41" s="18">
        <f>SUMIFS(源数据!$W:$W,源数据!$B:$B,省区重点产品组!$C41,源数据!$E:$E,省区重点产品组!$A41)</f>
        <v>933.14100146293708</v>
      </c>
      <c r="S41" s="18">
        <f>SUMIFS(源数据!$X:$X,源数据!$B:$B,省区重点产品组!$C41,源数据!$E:$E,省区重点产品组!$A41)</f>
        <v>590.37700319290184</v>
      </c>
      <c r="T41" s="18">
        <f>SUMIFS(源数据!$Y:$Y,源数据!$B:$B,省区重点产品组!$C41,源数据!$E:$E,省区重点产品组!$A41)</f>
        <v>101.49200010299684</v>
      </c>
      <c r="U41" s="18">
        <f>SUMIFS(源数据!$Z:$Z,源数据!$B:$B,省区重点产品组!$C41,源数据!$E:$E,省区重点产品组!$A41)</f>
        <v>1062.5109968185427</v>
      </c>
      <c r="V41" s="18">
        <f t="shared" ref="V41:V46" si="72">R41+S41+T41+U41</f>
        <v>2687.5210015773782</v>
      </c>
      <c r="W41" s="20">
        <f t="shared" si="32"/>
        <v>0.99430282970445749</v>
      </c>
      <c r="X41" s="20">
        <f t="shared" si="33"/>
        <v>0.7626488038997199</v>
      </c>
      <c r="Y41" s="18">
        <f t="shared" ref="Y41:Y46" si="73">V41-P41</f>
        <v>-15.398995518683478</v>
      </c>
      <c r="Z41" s="19"/>
    </row>
    <row r="42" spans="1:26" ht="15" outlineLevel="1" x14ac:dyDescent="0.25">
      <c r="A42" s="6" t="s">
        <v>573</v>
      </c>
      <c r="B42" s="91"/>
      <c r="C42" s="29" t="s">
        <v>590</v>
      </c>
      <c r="D42" s="21">
        <f>SUMIFS(源数据!$N:$N,源数据!$B:$B,省区重点产品组!$C42,源数据!$E:$E,省区重点产品组!$A42)</f>
        <v>1270.5000114440916</v>
      </c>
      <c r="E42" s="22">
        <f>SUMIFS(源数据!$P:$P,源数据!$B:$B,省区重点产品组!$C42,源数据!$E:$E,省区重点产品组!$A42)</f>
        <v>375.36001205444347</v>
      </c>
      <c r="F42" s="22">
        <f t="shared" si="68"/>
        <v>-895.1399993896481</v>
      </c>
      <c r="G42" s="23">
        <f t="shared" si="26"/>
        <v>0.29544274590583991</v>
      </c>
      <c r="H42" s="21">
        <f>SUMIFS(源数据!$Q:$Q,源数据!$B:$B,省区重点产品组!$C42,源数据!$E:$E,省区重点产品组!$A42)</f>
        <v>1915.7500171661377</v>
      </c>
      <c r="I42" s="22">
        <f t="shared" si="69"/>
        <v>1041.280011177063</v>
      </c>
      <c r="J42" s="22">
        <f>SUMIFS(源数据!$S:$S,源数据!$B:$B,省区重点产品组!$C42,源数据!$E:$E,省区重点产品组!$A42)</f>
        <v>1325.0400371551509</v>
      </c>
      <c r="K42" s="24">
        <f t="shared" si="28"/>
        <v>0.54353647492973567</v>
      </c>
      <c r="L42" s="24">
        <f t="shared" si="29"/>
        <v>0.69165602259276437</v>
      </c>
      <c r="M42" s="22">
        <f t="shared" si="70"/>
        <v>-874.47000598907471</v>
      </c>
      <c r="N42" s="22">
        <f t="shared" si="71"/>
        <v>-590.70998001098678</v>
      </c>
      <c r="O42" s="44"/>
      <c r="P42" s="21">
        <f>SUMIFS(源数据!$T:$T,源数据!$B:$B,省区重点产品组!$C42,源数据!$E:$E,省区重点产品组!$A42)</f>
        <v>645.25000572204624</v>
      </c>
      <c r="Q42" s="22">
        <f>SUMIFS(源数据!$V:$V,源数据!$B:$B,省区重点产品组!$C42,源数据!$E:$E,省区重点产品组!$A42)</f>
        <v>665.91999912261963</v>
      </c>
      <c r="R42" s="22">
        <f>SUMIFS(源数据!$W:$W,源数据!$B:$B,省区重点产品组!$C42,源数据!$E:$E,省区重点产品组!$A42)</f>
        <v>0</v>
      </c>
      <c r="S42" s="22">
        <f>SUMIFS(源数据!$X:$X,源数据!$B:$B,省区重点产品组!$C42,源数据!$E:$E,省区重点产品组!$A42)</f>
        <v>367.44000816345181</v>
      </c>
      <c r="T42" s="22">
        <f>SUMIFS(源数据!$Y:$Y,源数据!$B:$B,省区重点产品组!$C42,源数据!$E:$E,省区重点产品组!$A42)</f>
        <v>42.240001678466797</v>
      </c>
      <c r="U42" s="22">
        <f>SUMIFS(源数据!$Z:$Z,源数据!$B:$B,省区重点产品组!$C42,源数据!$E:$E,省区重点产品组!$A42)</f>
        <v>540.00001525878895</v>
      </c>
      <c r="V42" s="22">
        <f t="shared" si="72"/>
        <v>949.68002510070755</v>
      </c>
      <c r="W42" s="24">
        <f t="shared" si="32"/>
        <v>1.4718016531251306</v>
      </c>
      <c r="X42" s="24">
        <f t="shared" si="33"/>
        <v>1.4261172908937332</v>
      </c>
      <c r="Y42" s="22">
        <f t="shared" si="73"/>
        <v>304.43001937866131</v>
      </c>
      <c r="Z42" s="23"/>
    </row>
    <row r="43" spans="1:26" ht="15" outlineLevel="1" x14ac:dyDescent="0.25">
      <c r="A43" s="6" t="s">
        <v>573</v>
      </c>
      <c r="B43" s="91"/>
      <c r="C43" s="29" t="s">
        <v>588</v>
      </c>
      <c r="D43" s="21">
        <f>SUMIFS(源数据!$N:$N,源数据!$B:$B,省区重点产品组!$C43,源数据!$E:$E,省区重点产品组!$A43)</f>
        <v>319.23999977111816</v>
      </c>
      <c r="E43" s="22">
        <f>SUMIFS(源数据!$P:$P,源数据!$B:$B,省区重点产品组!$C43,源数据!$E:$E,省区重点产品组!$A43)</f>
        <v>113.6999969482422</v>
      </c>
      <c r="F43" s="22">
        <f t="shared" si="68"/>
        <v>-205.54000282287598</v>
      </c>
      <c r="G43" s="23">
        <f t="shared" si="26"/>
        <v>0.3561583668392444</v>
      </c>
      <c r="H43" s="21">
        <f>SUMIFS(源数据!$Q:$Q,源数据!$B:$B,省区重点产品组!$C43,源数据!$E:$E,省区重点产品组!$A43)</f>
        <v>478.85999965667719</v>
      </c>
      <c r="I43" s="22">
        <f t="shared" si="69"/>
        <v>113.6999969482422</v>
      </c>
      <c r="J43" s="22">
        <f>SUMIFS(源数据!$S:$S,源数据!$B:$B,省区重点产品组!$C43,源数据!$E:$E,省区重点产品组!$A43)</f>
        <v>183.44999694824219</v>
      </c>
      <c r="K43" s="24">
        <f t="shared" si="28"/>
        <v>0.23743891122616295</v>
      </c>
      <c r="L43" s="24">
        <f t="shared" si="29"/>
        <v>0.38309735012272533</v>
      </c>
      <c r="M43" s="22">
        <f t="shared" si="70"/>
        <v>-365.160002708435</v>
      </c>
      <c r="N43" s="22">
        <f t="shared" si="71"/>
        <v>-295.410002708435</v>
      </c>
      <c r="O43" s="44"/>
      <c r="P43" s="21">
        <f>SUMIFS(源数据!$T:$T,源数据!$B:$B,省区重点产品组!$C43,源数据!$E:$E,省区重点产品组!$A43)</f>
        <v>159.61999988555908</v>
      </c>
      <c r="Q43" s="22">
        <f>SUMIFS(源数据!$V:$V,源数据!$B:$B,省区重点产品组!$C43,源数据!$E:$E,省区重点产品组!$A43)</f>
        <v>0</v>
      </c>
      <c r="R43" s="22">
        <f>SUMIFS(源数据!$W:$W,源数据!$B:$B,省区重点产品组!$C43,源数据!$E:$E,省区重点产品组!$A43)</f>
        <v>0</v>
      </c>
      <c r="S43" s="22">
        <f>SUMIFS(源数据!$X:$X,源数据!$B:$B,省区重点产品组!$C43,源数据!$E:$E,省区重点产品组!$A43)</f>
        <v>0</v>
      </c>
      <c r="T43" s="22">
        <f>SUMIFS(源数据!$Y:$Y,源数据!$B:$B,省区重点产品组!$C43,源数据!$E:$E,省区重点产品组!$A43)</f>
        <v>24</v>
      </c>
      <c r="U43" s="22">
        <f>SUMIFS(源数据!$Z:$Z,源数据!$B:$B,省区重点产品组!$C43,源数据!$E:$E,省区重点产品组!$A43)</f>
        <v>45.75</v>
      </c>
      <c r="V43" s="22">
        <f t="shared" si="72"/>
        <v>69.75</v>
      </c>
      <c r="W43" s="24">
        <f t="shared" si="32"/>
        <v>0.43697531668968709</v>
      </c>
      <c r="X43" s="24" t="str">
        <f t="shared" si="33"/>
        <v/>
      </c>
      <c r="Y43" s="22">
        <f t="shared" si="73"/>
        <v>-89.869999885559082</v>
      </c>
      <c r="Z43" s="23"/>
    </row>
    <row r="44" spans="1:26" ht="15" outlineLevel="1" x14ac:dyDescent="0.25">
      <c r="A44" s="6" t="s">
        <v>573</v>
      </c>
      <c r="B44" s="91"/>
      <c r="C44" s="11" t="s">
        <v>78</v>
      </c>
      <c r="D44" s="21">
        <f>SUMIFS(源数据!$N:$N,源数据!$B:$B,省区重点产品组!$C44,源数据!$E:$E,省区重点产品组!$A44)</f>
        <v>3548.2000122070313</v>
      </c>
      <c r="E44" s="22">
        <f>SUMIFS(源数据!$P:$P,源数据!$B:$B,省区重点产品组!$C44,源数据!$E:$E,省区重点产品组!$A44)</f>
        <v>103.81001281738293</v>
      </c>
      <c r="F44" s="22">
        <f t="shared" si="68"/>
        <v>-3444.3899993896484</v>
      </c>
      <c r="G44" s="23">
        <f t="shared" si="26"/>
        <v>2.9257091612716501E-2</v>
      </c>
      <c r="H44" s="21">
        <f>SUMIFS(源数据!$Q:$Q,源数据!$B:$B,省区重点产品组!$C44,源数据!$E:$E,省区重点产品组!$A44)</f>
        <v>5322.3000183105469</v>
      </c>
      <c r="I44" s="22">
        <f t="shared" si="69"/>
        <v>1372.8600311279311</v>
      </c>
      <c r="J44" s="22">
        <f>SUMIFS(源数据!$S:$S,源数据!$B:$B,省区重点产品组!$C44,源数据!$E:$E,省区重点产品组!$A44)</f>
        <v>1054.5800170898442</v>
      </c>
      <c r="K44" s="24">
        <f t="shared" si="28"/>
        <v>0.25794487841813113</v>
      </c>
      <c r="L44" s="24">
        <f t="shared" si="29"/>
        <v>0.19814366222530211</v>
      </c>
      <c r="M44" s="22">
        <f t="shared" si="70"/>
        <v>-3949.4399871826158</v>
      </c>
      <c r="N44" s="22">
        <f t="shared" si="71"/>
        <v>-4267.7200012207031</v>
      </c>
      <c r="O44" s="44"/>
      <c r="P44" s="21">
        <f>SUMIFS(源数据!$T:$T,源数据!$B:$B,省区重点产品组!$C44,源数据!$E:$E,省区重点产品组!$A44)</f>
        <v>1774.1000061035161</v>
      </c>
      <c r="Q44" s="22">
        <f>SUMIFS(源数据!$V:$V,源数据!$B:$B,省区重点产品组!$C44,源数据!$E:$E,省区重点产品组!$A44)</f>
        <v>1269.050018310548</v>
      </c>
      <c r="R44" s="22">
        <f>SUMIFS(源数据!$W:$W,源数据!$B:$B,省区重点产品组!$C44,源数据!$E:$E,省区重点产品组!$A44)</f>
        <v>0</v>
      </c>
      <c r="S44" s="22">
        <f>SUMIFS(源数据!$X:$X,源数据!$B:$B,省区重点产品组!$C44,源数据!$E:$E,省区重点产品组!$A44)</f>
        <v>184.32000732421901</v>
      </c>
      <c r="T44" s="22">
        <f>SUMIFS(源数据!$Y:$Y,源数据!$B:$B,省区重点产品组!$C44,源数据!$E:$E,省区重点产品组!$A44)</f>
        <v>360.44999694824202</v>
      </c>
      <c r="U44" s="22">
        <f>SUMIFS(源数据!$Z:$Z,源数据!$B:$B,省区重点产品组!$C44,源数据!$E:$E,省区重点产品组!$A44)</f>
        <v>406</v>
      </c>
      <c r="V44" s="22">
        <f t="shared" si="72"/>
        <v>950.77000427246105</v>
      </c>
      <c r="W44" s="24">
        <f t="shared" si="32"/>
        <v>0.53591680345047299</v>
      </c>
      <c r="X44" s="24">
        <f t="shared" si="33"/>
        <v>0.74919821169712086</v>
      </c>
      <c r="Y44" s="22">
        <f t="shared" si="73"/>
        <v>-823.33000183105503</v>
      </c>
      <c r="Z44" s="23"/>
    </row>
    <row r="45" spans="1:26" ht="15" outlineLevel="1" x14ac:dyDescent="0.25">
      <c r="A45" s="6" t="s">
        <v>573</v>
      </c>
      <c r="B45" s="91"/>
      <c r="C45" s="11" t="s">
        <v>591</v>
      </c>
      <c r="D45" s="21">
        <f>SUMIFS(源数据!$N:$N,源数据!$B:$B,省区重点产品组!$C45,源数据!$E:$E,省区重点产品组!$A45)</f>
        <v>6102.5399780273456</v>
      </c>
      <c r="E45" s="22">
        <f>SUMIFS(源数据!$P:$P,源数据!$B:$B,省区重点产品组!$C45,源数据!$E:$E,省区重点产品组!$A45)</f>
        <v>7991.9999847412137</v>
      </c>
      <c r="F45" s="22">
        <f t="shared" si="68"/>
        <v>1889.4600067138681</v>
      </c>
      <c r="G45" s="23">
        <f t="shared" si="26"/>
        <v>1.3096186200364128</v>
      </c>
      <c r="H45" s="21">
        <f>SUMIFS(源数据!$Q:$Q,源数据!$B:$B,省区重点产品组!$C45,源数据!$E:$E,省区重点产品组!$A45)</f>
        <v>9242.0099487304706</v>
      </c>
      <c r="I45" s="22">
        <f t="shared" si="69"/>
        <v>11001.439987182623</v>
      </c>
      <c r="J45" s="22">
        <f>SUMIFS(源数据!$S:$S,源数据!$B:$B,省区重点产品组!$C45,源数据!$E:$E,省区重点产品组!$A45)</f>
        <v>11217.791976928713</v>
      </c>
      <c r="K45" s="24">
        <f t="shared" si="28"/>
        <v>1.1903730950531854</v>
      </c>
      <c r="L45" s="24">
        <f t="shared" si="29"/>
        <v>1.213782720334514</v>
      </c>
      <c r="M45" s="22">
        <f t="shared" si="70"/>
        <v>1759.4300384521521</v>
      </c>
      <c r="N45" s="22">
        <f t="shared" si="71"/>
        <v>1975.7820281982422</v>
      </c>
      <c r="O45" s="44"/>
      <c r="P45" s="21">
        <f>SUMIFS(源数据!$T:$T,源数据!$B:$B,省区重点产品组!$C45,源数据!$E:$E,省区重点产品组!$A45)</f>
        <v>3139.469970703125</v>
      </c>
      <c r="Q45" s="22">
        <f>SUMIFS(源数据!$V:$V,源数据!$B:$B,省区重点产品组!$C45,源数据!$E:$E,省区重点产品组!$A45)</f>
        <v>3009.4400024414085</v>
      </c>
      <c r="R45" s="22">
        <f>SUMIFS(源数据!$W:$W,源数据!$B:$B,省区重点产品组!$C45,源数据!$E:$E,省区重点产品组!$A45)</f>
        <v>840.96002197265693</v>
      </c>
      <c r="S45" s="22">
        <f>SUMIFS(源数据!$X:$X,源数据!$B:$B,省区重点产品组!$C45,源数据!$E:$E,省区重点产品组!$A45)</f>
        <v>737.27998352050804</v>
      </c>
      <c r="T45" s="22">
        <f>SUMIFS(源数据!$Y:$Y,源数据!$B:$B,省区重点产品组!$C45,源数据!$E:$E,省区重点产品组!$A45)</f>
        <v>0</v>
      </c>
      <c r="U45" s="22">
        <f>SUMIFS(源数据!$Z:$Z,源数据!$B:$B,省区重点产品组!$C45,源数据!$E:$E,省区重点产品组!$A45)</f>
        <v>1647.5519866943359</v>
      </c>
      <c r="V45" s="22">
        <f t="shared" si="72"/>
        <v>3225.7919921875009</v>
      </c>
      <c r="W45" s="24">
        <f t="shared" si="32"/>
        <v>1.0274957309004116</v>
      </c>
      <c r="X45" s="24">
        <f t="shared" si="33"/>
        <v>1.0718911124895585</v>
      </c>
      <c r="Y45" s="22">
        <f t="shared" si="73"/>
        <v>86.322021484375909</v>
      </c>
      <c r="Z45" s="23"/>
    </row>
    <row r="46" spans="1:26" ht="15" outlineLevel="1" x14ac:dyDescent="0.25">
      <c r="A46" s="6" t="s">
        <v>574</v>
      </c>
      <c r="B46" s="92"/>
      <c r="C46" s="11" t="s">
        <v>587</v>
      </c>
      <c r="D46" s="21">
        <f>SUMIFS(源数据!$N:$N,源数据!$B:$B,省区重点产品组!$C46,源数据!$E:$E,省区重点产品组!$A46)</f>
        <v>75.599998474121008</v>
      </c>
      <c r="E46" s="22">
        <f>SUMIFS(源数据!$P:$P,源数据!$B:$B,省区重点产品组!$C46,源数据!$E:$E,省区重点产品组!$A46)</f>
        <v>18.899999976158142</v>
      </c>
      <c r="F46" s="22">
        <f t="shared" si="68"/>
        <v>-56.699998497962866</v>
      </c>
      <c r="G46" s="23">
        <f t="shared" si="26"/>
        <v>0.25000000473052775</v>
      </c>
      <c r="H46" s="21">
        <f>SUMIFS(源数据!$Q:$Q,源数据!$B:$B,省区重点产品组!$C46,源数据!$E:$E,省区重点产品组!$A46)</f>
        <v>113.39999771118158</v>
      </c>
      <c r="I46" s="22">
        <f t="shared" si="69"/>
        <v>44.799999594688444</v>
      </c>
      <c r="J46" s="22">
        <f>SUMIFS(源数据!$S:$S,源数据!$B:$B,省区重点产品组!$C46,源数据!$E:$E,省区重点产品组!$A46)</f>
        <v>35.833000063896179</v>
      </c>
      <c r="K46" s="24">
        <f t="shared" si="28"/>
        <v>0.3950617327946474</v>
      </c>
      <c r="L46" s="24">
        <f t="shared" si="29"/>
        <v>0.31598766126220951</v>
      </c>
      <c r="M46" s="22">
        <f t="shared" si="70"/>
        <v>-68.59999811649314</v>
      </c>
      <c r="N46" s="22">
        <f t="shared" si="71"/>
        <v>-77.566997647285405</v>
      </c>
      <c r="O46" s="44"/>
      <c r="P46" s="21">
        <f>SUMIFS(源数据!$T:$T,源数据!$B:$B,省区重点产品组!$C46,源数据!$E:$E,省区重点产品组!$A46)</f>
        <v>37.799999237060604</v>
      </c>
      <c r="Q46" s="22">
        <f>SUMIFS(源数据!$V:$V,源数据!$B:$B,省区重点产品组!$C46,源数据!$E:$E,省区重点产品组!$A46)</f>
        <v>25.899999618530302</v>
      </c>
      <c r="R46" s="22">
        <f>SUMIFS(源数据!$W:$W,源数据!$B:$B,省区重点产品组!$C46,源数据!$E:$E,省区重点产品组!$A46)</f>
        <v>0</v>
      </c>
      <c r="S46" s="22">
        <f>SUMIFS(源数据!$X:$X,源数据!$B:$B,省区重点产品组!$C46,源数据!$E:$E,省区重点产品组!$A46)</f>
        <v>16.933000087738041</v>
      </c>
      <c r="T46" s="22">
        <f>SUMIFS(源数据!$Y:$Y,源数据!$B:$B,省区重点产品组!$C46,源数据!$E:$E,省区重点产品组!$A46)</f>
        <v>0</v>
      </c>
      <c r="U46" s="22">
        <f>SUMIFS(源数据!$Z:$Z,源数据!$B:$B,省区重点产品组!$C46,源数据!$E:$E,省区重点产品组!$A46)</f>
        <v>0</v>
      </c>
      <c r="V46" s="22">
        <f t="shared" si="72"/>
        <v>16.933000087738041</v>
      </c>
      <c r="W46" s="24">
        <f t="shared" si="32"/>
        <v>0.44796297432557253</v>
      </c>
      <c r="X46" s="24">
        <f t="shared" si="33"/>
        <v>0.65378379680064669</v>
      </c>
      <c r="Y46" s="22">
        <f t="shared" si="73"/>
        <v>-20.866999149322563</v>
      </c>
      <c r="Z46" s="23"/>
    </row>
    <row r="47" spans="1:26" ht="15.6" thickBot="1" x14ac:dyDescent="0.3">
      <c r="A47" s="6"/>
      <c r="B47" s="77" t="s">
        <v>703</v>
      </c>
      <c r="C47" s="93"/>
      <c r="D47" s="25">
        <f t="shared" ref="D47:F47" si="74">SUM(D41:D46)</f>
        <v>16610.789991259575</v>
      </c>
      <c r="E47" s="26">
        <f t="shared" si="74"/>
        <v>13021.379977583889</v>
      </c>
      <c r="F47" s="26">
        <f t="shared" si="74"/>
        <v>-3589.410013675687</v>
      </c>
      <c r="G47" s="27">
        <f t="shared" si="26"/>
        <v>0.78391093887982477</v>
      </c>
      <c r="H47" s="25">
        <f t="shared" ref="H47:J47" si="75">SUM(H41:H46)</f>
        <v>25069.949970006946</v>
      </c>
      <c r="I47" s="26">
        <f t="shared" si="75"/>
        <v>21515.619999766357</v>
      </c>
      <c r="J47" s="26">
        <f t="shared" si="75"/>
        <v>20921.826000809669</v>
      </c>
      <c r="K47" s="28">
        <f t="shared" si="28"/>
        <v>0.85822349169053391</v>
      </c>
      <c r="L47" s="28">
        <f t="shared" si="29"/>
        <v>0.83453800369925002</v>
      </c>
      <c r="M47" s="26">
        <f t="shared" ref="M47:N47" si="76">SUM(M41:M46)</f>
        <v>-3554.3299702405893</v>
      </c>
      <c r="N47" s="26">
        <f t="shared" si="76"/>
        <v>-4148.1239691972769</v>
      </c>
      <c r="O47" s="45"/>
      <c r="P47" s="25">
        <f t="shared" ref="P47:V47" si="77">SUM(P41:P46)</f>
        <v>8459.1599787473679</v>
      </c>
      <c r="Q47" s="26">
        <f t="shared" si="77"/>
        <v>8494.2400221824682</v>
      </c>
      <c r="R47" s="26">
        <f t="shared" si="77"/>
        <v>1774.101023435594</v>
      </c>
      <c r="S47" s="26">
        <f t="shared" si="77"/>
        <v>1896.3500022888188</v>
      </c>
      <c r="T47" s="26">
        <f t="shared" si="77"/>
        <v>528.18199872970558</v>
      </c>
      <c r="U47" s="26">
        <f t="shared" si="77"/>
        <v>3701.8129987716675</v>
      </c>
      <c r="V47" s="26">
        <f t="shared" si="77"/>
        <v>7900.4460232257861</v>
      </c>
      <c r="W47" s="28">
        <f t="shared" si="32"/>
        <v>0.93395160312308978</v>
      </c>
      <c r="X47" s="28">
        <f t="shared" si="33"/>
        <v>0.93009451140937793</v>
      </c>
      <c r="Y47" s="30">
        <f t="shared" ref="Y47" si="78">SUM(Y41:Y46)</f>
        <v>-558.71395552158288</v>
      </c>
      <c r="Z47" s="27"/>
    </row>
    <row r="48" spans="1:26" ht="15" outlineLevel="1" x14ac:dyDescent="0.25">
      <c r="A48" s="6" t="s">
        <v>575</v>
      </c>
      <c r="B48" s="90" t="s">
        <v>704</v>
      </c>
      <c r="C48" s="10" t="s">
        <v>79</v>
      </c>
      <c r="D48" s="17">
        <f>SUMIFS(源数据!$N:$N,源数据!$B:$B,省区重点产品组!$C48,源数据!$E:$E,省区重点产品组!$A48)</f>
        <v>30.99000000953674</v>
      </c>
      <c r="E48" s="18">
        <f>SUMIFS(源数据!$P:$P,源数据!$B:$B,省区重点产品组!$C48,源数据!$E:$E,省区重点产品组!$A48)</f>
        <v>20.159999847412109</v>
      </c>
      <c r="F48" s="18">
        <f t="shared" ref="F48:F53" si="79">E48-D48</f>
        <v>-10.83000016212463</v>
      </c>
      <c r="G48" s="19">
        <f t="shared" si="26"/>
        <v>0.65053242469209904</v>
      </c>
      <c r="H48" s="17">
        <f>SUMIFS(源数据!$Q:$Q,源数据!$B:$B,省区重点产品组!$C48,源数据!$E:$E,省区重点产品组!$A48)</f>
        <v>48.980000019073479</v>
      </c>
      <c r="I48" s="18">
        <f t="shared" ref="I48:I53" si="80">E48+Q48</f>
        <v>27.739999771118161</v>
      </c>
      <c r="J48" s="18">
        <f>SUMIFS(源数据!$S:$S,源数据!$B:$B,省区重点产品组!$C48,源数据!$E:$E,省区重点产品组!$A48)</f>
        <v>20.159999847412109</v>
      </c>
      <c r="K48" s="20">
        <f t="shared" si="28"/>
        <v>0.56635360882637453</v>
      </c>
      <c r="L48" s="20">
        <f t="shared" si="29"/>
        <v>0.41159656675299167</v>
      </c>
      <c r="M48" s="18">
        <f t="shared" ref="M48:M53" si="81">I48-H48</f>
        <v>-21.240000247955319</v>
      </c>
      <c r="N48" s="18">
        <f t="shared" ref="N48:N53" si="82">J48-H48</f>
        <v>-28.82000017166137</v>
      </c>
      <c r="O48" s="43"/>
      <c r="P48" s="17">
        <f>SUMIFS(源数据!$T:$T,源数据!$B:$B,省区重点产品组!$C48,源数据!$E:$E,省区重点产品组!$A48)</f>
        <v>17.99000000953674</v>
      </c>
      <c r="Q48" s="18">
        <f>SUMIFS(源数据!$V:$V,源数据!$B:$B,省区重点产品组!$C48,源数据!$E:$E,省区重点产品组!$A48)</f>
        <v>7.5799999237060502</v>
      </c>
      <c r="R48" s="18">
        <f>SUMIFS(源数据!$W:$W,源数据!$B:$B,省区重点产品组!$C48,源数据!$E:$E,省区重点产品组!$A48)</f>
        <v>0</v>
      </c>
      <c r="S48" s="18">
        <f>SUMIFS(源数据!$X:$X,源数据!$B:$B,省区重点产品组!$C48,源数据!$E:$E,省区重点产品组!$A48)</f>
        <v>0</v>
      </c>
      <c r="T48" s="18">
        <f>SUMIFS(源数据!$Y:$Y,源数据!$B:$B,省区重点产品组!$C48,源数据!$E:$E,省区重点产品组!$A48)</f>
        <v>0</v>
      </c>
      <c r="U48" s="18">
        <f>SUMIFS(源数据!$Z:$Z,源数据!$B:$B,省区重点产品组!$C48,源数据!$E:$E,省区重点产品组!$A48)</f>
        <v>0</v>
      </c>
      <c r="V48" s="18">
        <f t="shared" ref="V48:V53" si="83">R48+S48+T48+U48</f>
        <v>0</v>
      </c>
      <c r="W48" s="20">
        <f t="shared" si="32"/>
        <v>0</v>
      </c>
      <c r="X48" s="20">
        <f t="shared" si="33"/>
        <v>0</v>
      </c>
      <c r="Y48" s="18">
        <f t="shared" ref="Y48:Y53" si="84">V48-P48</f>
        <v>-17.99000000953674</v>
      </c>
      <c r="Z48" s="19"/>
    </row>
    <row r="49" spans="1:26" ht="15" outlineLevel="1" x14ac:dyDescent="0.25">
      <c r="A49" s="6" t="s">
        <v>575</v>
      </c>
      <c r="B49" s="91"/>
      <c r="C49" s="29" t="s">
        <v>590</v>
      </c>
      <c r="D49" s="21">
        <f>SUMIFS(源数据!$N:$N,源数据!$B:$B,省区重点产品组!$C49,源数据!$E:$E,省区重点产品组!$A49)</f>
        <v>0</v>
      </c>
      <c r="E49" s="22">
        <f>SUMIFS(源数据!$P:$P,源数据!$B:$B,省区重点产品组!$C49,源数据!$E:$E,省区重点产品组!$A49)</f>
        <v>0</v>
      </c>
      <c r="F49" s="22">
        <f t="shared" si="79"/>
        <v>0</v>
      </c>
      <c r="G49" s="23" t="str">
        <f t="shared" si="26"/>
        <v/>
      </c>
      <c r="H49" s="21">
        <f>SUMIFS(源数据!$Q:$Q,源数据!$B:$B,省区重点产品组!$C49,源数据!$E:$E,省区重点产品组!$A49)</f>
        <v>0</v>
      </c>
      <c r="I49" s="22">
        <f t="shared" si="80"/>
        <v>151.11999893188479</v>
      </c>
      <c r="J49" s="22">
        <f>SUMIFS(源数据!$S:$S,源数据!$B:$B,省区重点产品组!$C49,源数据!$E:$E,省区重点产品组!$A49)</f>
        <v>0</v>
      </c>
      <c r="K49" s="24" t="str">
        <f t="shared" si="28"/>
        <v/>
      </c>
      <c r="L49" s="24" t="str">
        <f t="shared" si="29"/>
        <v/>
      </c>
      <c r="M49" s="22">
        <f t="shared" si="81"/>
        <v>151.11999893188479</v>
      </c>
      <c r="N49" s="22">
        <f t="shared" si="82"/>
        <v>0</v>
      </c>
      <c r="O49" s="44"/>
      <c r="P49" s="21">
        <f>SUMIFS(源数据!$T:$T,源数据!$B:$B,省区重点产品组!$C49,源数据!$E:$E,省区重点产品组!$A49)</f>
        <v>0</v>
      </c>
      <c r="Q49" s="22">
        <f>SUMIFS(源数据!$V:$V,源数据!$B:$B,省区重点产品组!$C49,源数据!$E:$E,省区重点产品组!$A49)</f>
        <v>151.11999893188479</v>
      </c>
      <c r="R49" s="22">
        <f>SUMIFS(源数据!$W:$W,源数据!$B:$B,省区重点产品组!$C49,源数据!$E:$E,省区重点产品组!$A49)</f>
        <v>0</v>
      </c>
      <c r="S49" s="22">
        <f>SUMIFS(源数据!$X:$X,源数据!$B:$B,省区重点产品组!$C49,源数据!$E:$E,省区重点产品组!$A49)</f>
        <v>0</v>
      </c>
      <c r="T49" s="22">
        <f>SUMIFS(源数据!$Y:$Y,源数据!$B:$B,省区重点产品组!$C49,源数据!$E:$E,省区重点产品组!$A49)</f>
        <v>0</v>
      </c>
      <c r="U49" s="22">
        <f>SUMIFS(源数据!$Z:$Z,源数据!$B:$B,省区重点产品组!$C49,源数据!$E:$E,省区重点产品组!$A49)</f>
        <v>0</v>
      </c>
      <c r="V49" s="22">
        <f t="shared" si="83"/>
        <v>0</v>
      </c>
      <c r="W49" s="24" t="str">
        <f t="shared" si="32"/>
        <v/>
      </c>
      <c r="X49" s="24">
        <f t="shared" si="33"/>
        <v>0</v>
      </c>
      <c r="Y49" s="22">
        <f t="shared" si="84"/>
        <v>0</v>
      </c>
      <c r="Z49" s="23"/>
    </row>
    <row r="50" spans="1:26" ht="15" outlineLevel="1" x14ac:dyDescent="0.25">
      <c r="A50" s="6" t="s">
        <v>575</v>
      </c>
      <c r="B50" s="91"/>
      <c r="C50" s="29" t="s">
        <v>588</v>
      </c>
      <c r="D50" s="21">
        <f>SUMIFS(源数据!$N:$N,源数据!$B:$B,省区重点产品组!$C50,源数据!$E:$E,省区重点产品组!$A50)</f>
        <v>197.2399978637695</v>
      </c>
      <c r="E50" s="22">
        <f>SUMIFS(源数据!$P:$P,源数据!$B:$B,省区重点产品组!$C50,源数据!$E:$E,省区重点产品组!$A50)</f>
        <v>123.75</v>
      </c>
      <c r="F50" s="22">
        <f t="shared" si="79"/>
        <v>-73.489997863769503</v>
      </c>
      <c r="G50" s="23">
        <f t="shared" si="26"/>
        <v>0.62740824041922849</v>
      </c>
      <c r="H50" s="21">
        <f>SUMIFS(源数据!$Q:$Q,源数据!$B:$B,省区重点产品组!$C50,源数据!$E:$E,省区重点产品组!$A50)</f>
        <v>322.85999679565401</v>
      </c>
      <c r="I50" s="22">
        <f t="shared" si="80"/>
        <v>123.75</v>
      </c>
      <c r="J50" s="22">
        <f>SUMIFS(源数据!$S:$S,源数据!$B:$B,省区重点产品组!$C50,源数据!$E:$E,省区重点产品组!$A50)</f>
        <v>237</v>
      </c>
      <c r="K50" s="24">
        <f t="shared" si="28"/>
        <v>0.38329307200707308</v>
      </c>
      <c r="L50" s="24">
        <f t="shared" si="29"/>
        <v>0.73406430760142483</v>
      </c>
      <c r="M50" s="22">
        <f t="shared" si="81"/>
        <v>-199.10999679565401</v>
      </c>
      <c r="N50" s="22">
        <f t="shared" si="82"/>
        <v>-85.859996795654013</v>
      </c>
      <c r="O50" s="44"/>
      <c r="P50" s="21">
        <f>SUMIFS(源数据!$T:$T,源数据!$B:$B,省区重点产品组!$C50,源数据!$E:$E,省区重点产品组!$A50)</f>
        <v>125.61999893188479</v>
      </c>
      <c r="Q50" s="22">
        <f>SUMIFS(源数据!$V:$V,源数据!$B:$B,省区重点产品组!$C50,源数据!$E:$E,省区重点产品组!$A50)</f>
        <v>0</v>
      </c>
      <c r="R50" s="22">
        <f>SUMIFS(源数据!$W:$W,源数据!$B:$B,省区重点产品组!$C50,源数据!$E:$E,省区重点产品组!$A50)</f>
        <v>0</v>
      </c>
      <c r="S50" s="22">
        <f>SUMIFS(源数据!$X:$X,源数据!$B:$B,省区重点产品组!$C50,源数据!$E:$E,省区重点产品组!$A50)</f>
        <v>33.75</v>
      </c>
      <c r="T50" s="22">
        <f>SUMIFS(源数据!$Y:$Y,源数据!$B:$B,省区重点产品组!$C50,源数据!$E:$E,省区重点产品组!$A50)</f>
        <v>54.75</v>
      </c>
      <c r="U50" s="22">
        <f>SUMIFS(源数据!$Z:$Z,源数据!$B:$B,省区重点产品组!$C50,源数据!$E:$E,省区重点产品组!$A50)</f>
        <v>24.75</v>
      </c>
      <c r="V50" s="22">
        <f t="shared" si="83"/>
        <v>113.25</v>
      </c>
      <c r="W50" s="24">
        <f t="shared" si="32"/>
        <v>0.90152842670702293</v>
      </c>
      <c r="X50" s="24" t="str">
        <f t="shared" si="33"/>
        <v/>
      </c>
      <c r="Y50" s="22">
        <f t="shared" si="84"/>
        <v>-12.369998931884794</v>
      </c>
      <c r="Z50" s="23"/>
    </row>
    <row r="51" spans="1:26" ht="15" outlineLevel="1" x14ac:dyDescent="0.25">
      <c r="A51" s="6" t="s">
        <v>575</v>
      </c>
      <c r="B51" s="91"/>
      <c r="C51" s="11" t="s">
        <v>78</v>
      </c>
      <c r="D51" s="21">
        <f>SUMIFS(源数据!$N:$N,源数据!$B:$B,省区重点产品组!$C51,源数据!$E:$E,省区重点产品组!$A51)</f>
        <v>0</v>
      </c>
      <c r="E51" s="22">
        <f>SUMIFS(源数据!$P:$P,源数据!$B:$B,省区重点产品组!$C51,源数据!$E:$E,省区重点产品组!$A51)</f>
        <v>0</v>
      </c>
      <c r="F51" s="22">
        <f t="shared" si="79"/>
        <v>0</v>
      </c>
      <c r="G51" s="23" t="str">
        <f t="shared" si="26"/>
        <v/>
      </c>
      <c r="H51" s="21">
        <f>SUMIFS(源数据!$Q:$Q,源数据!$B:$B,省区重点产品组!$C51,源数据!$E:$E,省区重点产品组!$A51)</f>
        <v>250</v>
      </c>
      <c r="I51" s="22">
        <f t="shared" si="80"/>
        <v>0</v>
      </c>
      <c r="J51" s="22">
        <f>SUMIFS(源数据!$S:$S,源数据!$B:$B,省区重点产品组!$C51,源数据!$E:$E,省区重点产品组!$A51)</f>
        <v>0</v>
      </c>
      <c r="K51" s="24">
        <f t="shared" si="28"/>
        <v>0</v>
      </c>
      <c r="L51" s="24">
        <f t="shared" si="29"/>
        <v>0</v>
      </c>
      <c r="M51" s="22">
        <f>I51-H51</f>
        <v>-250</v>
      </c>
      <c r="N51" s="22">
        <f>J51-H51</f>
        <v>-250</v>
      </c>
      <c r="O51" s="44"/>
      <c r="P51" s="21">
        <f>SUMIFS(源数据!$T:$T,源数据!$B:$B,省区重点产品组!$C51,源数据!$E:$E,省区重点产品组!$A51)</f>
        <v>250</v>
      </c>
      <c r="Q51" s="22">
        <f>SUMIFS(源数据!$V:$V,源数据!$B:$B,省区重点产品组!$C51,源数据!$E:$E,省区重点产品组!$A51)</f>
        <v>0</v>
      </c>
      <c r="R51" s="22">
        <f>SUMIFS(源数据!$W:$W,源数据!$B:$B,省区重点产品组!$C51,源数据!$E:$E,省区重点产品组!$A51)</f>
        <v>0</v>
      </c>
      <c r="S51" s="22">
        <f>SUMIFS(源数据!$X:$X,源数据!$B:$B,省区重点产品组!$C51,源数据!$E:$E,省区重点产品组!$A51)</f>
        <v>0</v>
      </c>
      <c r="T51" s="22">
        <f>SUMIFS(源数据!$Y:$Y,源数据!$B:$B,省区重点产品组!$C51,源数据!$E:$E,省区重点产品组!$A51)</f>
        <v>0</v>
      </c>
      <c r="U51" s="22">
        <f>SUMIFS(源数据!$Z:$Z,源数据!$B:$B,省区重点产品组!$C51,源数据!$E:$E,省区重点产品组!$A51)</f>
        <v>0</v>
      </c>
      <c r="V51" s="22">
        <f t="shared" si="83"/>
        <v>0</v>
      </c>
      <c r="W51" s="24">
        <f t="shared" si="32"/>
        <v>0</v>
      </c>
      <c r="X51" s="24" t="str">
        <f t="shared" si="33"/>
        <v/>
      </c>
      <c r="Y51" s="22">
        <f t="shared" si="84"/>
        <v>-250</v>
      </c>
      <c r="Z51" s="23"/>
    </row>
    <row r="52" spans="1:26" ht="15" outlineLevel="1" x14ac:dyDescent="0.25">
      <c r="A52" s="6" t="s">
        <v>575</v>
      </c>
      <c r="B52" s="91"/>
      <c r="C52" s="11" t="s">
        <v>591</v>
      </c>
      <c r="D52" s="21">
        <f>SUMIFS(源数据!$N:$N,源数据!$B:$B,省区重点产品组!$C52,源数据!$E:$E,省区重点产品组!$A52)</f>
        <v>2196</v>
      </c>
      <c r="E52" s="22">
        <f>SUMIFS(源数据!$P:$P,源数据!$B:$B,省区重点产品组!$C52,源数据!$E:$E,省区重点产品组!$A52)</f>
        <v>755.60400009155273</v>
      </c>
      <c r="F52" s="22">
        <f t="shared" si="79"/>
        <v>-1440.3959999084473</v>
      </c>
      <c r="G52" s="23">
        <f t="shared" si="26"/>
        <v>0.34408196725480544</v>
      </c>
      <c r="H52" s="21">
        <f>SUMIFS(源数据!$Q:$Q,源数据!$B:$B,省区重点产品组!$C52,源数据!$E:$E,省区重点产品组!$A52)</f>
        <v>3361.5</v>
      </c>
      <c r="I52" s="22">
        <f t="shared" si="80"/>
        <v>3356.2440452575738</v>
      </c>
      <c r="J52" s="22">
        <f>SUMIFS(源数据!$S:$S,源数据!$B:$B,省区重点产品组!$C52,源数据!$E:$E,省区重点产品组!$A52)</f>
        <v>1271.1240348815918</v>
      </c>
      <c r="K52" s="24">
        <f t="shared" si="28"/>
        <v>0.99843642577943592</v>
      </c>
      <c r="L52" s="24">
        <f t="shared" si="29"/>
        <v>0.37814191131387531</v>
      </c>
      <c r="M52" s="22">
        <f t="shared" si="81"/>
        <v>-5.2559547424261837</v>
      </c>
      <c r="N52" s="22">
        <f t="shared" si="82"/>
        <v>-2090.3759651184082</v>
      </c>
      <c r="O52" s="44"/>
      <c r="P52" s="21">
        <f>SUMIFS(源数据!$T:$T,源数据!$B:$B,省区重点产品组!$C52,源数据!$E:$E,省区重点产品组!$A52)</f>
        <v>1165.5</v>
      </c>
      <c r="Q52" s="22">
        <f>SUMIFS(源数据!$V:$V,源数据!$B:$B,省区重点产品组!$C52,源数据!$E:$E,省区重点产品组!$A52)</f>
        <v>2600.6400451660211</v>
      </c>
      <c r="R52" s="22">
        <f>SUMIFS(源数据!$W:$W,源数据!$B:$B,省区重点产品组!$C52,源数据!$E:$E,省区重点产品组!$A52)</f>
        <v>0</v>
      </c>
      <c r="S52" s="22">
        <f>SUMIFS(源数据!$X:$X,源数据!$B:$B,省区重点产品组!$C52,源数据!$E:$E,省区重点产品组!$A52)</f>
        <v>0</v>
      </c>
      <c r="T52" s="22">
        <f>SUMIFS(源数据!$Y:$Y,源数据!$B:$B,省区重点产品组!$C52,源数据!$E:$E,省区重点产品组!$A52)</f>
        <v>483.83999633789102</v>
      </c>
      <c r="U52" s="22">
        <f>SUMIFS(源数据!$Z:$Z,源数据!$B:$B,省区重点产品组!$C52,源数据!$E:$E,省区重点产品组!$A52)</f>
        <v>31.680038452147983</v>
      </c>
      <c r="V52" s="22">
        <f t="shared" si="83"/>
        <v>515.52003479003906</v>
      </c>
      <c r="W52" s="24">
        <f t="shared" si="32"/>
        <v>0.4423166321664857</v>
      </c>
      <c r="X52" s="24">
        <f t="shared" si="33"/>
        <v>0.19822813839549602</v>
      </c>
      <c r="Y52" s="22">
        <f t="shared" si="84"/>
        <v>-649.97996520996094</v>
      </c>
      <c r="Z52" s="23"/>
    </row>
    <row r="53" spans="1:26" ht="15" outlineLevel="1" x14ac:dyDescent="0.25">
      <c r="A53" s="6" t="s">
        <v>575</v>
      </c>
      <c r="B53" s="92"/>
      <c r="C53" s="11" t="s">
        <v>587</v>
      </c>
      <c r="D53" s="21">
        <f>SUMIFS(源数据!$N:$N,源数据!$B:$B,省区重点产品组!$C53,源数据!$E:$E,省区重点产品组!$A53)</f>
        <v>58.240000247955294</v>
      </c>
      <c r="E53" s="22">
        <f>SUMIFS(源数据!$P:$P,源数据!$B:$B,省区重点产品组!$C53,源数据!$E:$E,省区重点产品组!$A53)</f>
        <v>5.8000001907348597</v>
      </c>
      <c r="F53" s="22">
        <f t="shared" si="79"/>
        <v>-52.440000057220431</v>
      </c>
      <c r="G53" s="23">
        <f t="shared" si="26"/>
        <v>9.9587914938899541E-2</v>
      </c>
      <c r="H53" s="21">
        <f>SUMIFS(源数据!$Q:$Q,源数据!$B:$B,省区重点产品组!$C53,源数据!$E:$E,省区重点产品组!$A53)</f>
        <v>87.360000371932983</v>
      </c>
      <c r="I53" s="22">
        <f t="shared" si="80"/>
        <v>16.240000247955319</v>
      </c>
      <c r="J53" s="22">
        <f>SUMIFS(源数据!$S:$S,源数据!$B:$B,省区重点产品组!$C53,源数据!$E:$E,省区重点产品组!$A53)</f>
        <v>8.1200001239776594</v>
      </c>
      <c r="K53" s="24">
        <f t="shared" si="28"/>
        <v>0.18589743794429864</v>
      </c>
      <c r="L53" s="24">
        <f t="shared" si="29"/>
        <v>9.2948718972149319E-2</v>
      </c>
      <c r="M53" s="22">
        <f t="shared" si="81"/>
        <v>-71.120000123977661</v>
      </c>
      <c r="N53" s="22">
        <f t="shared" si="82"/>
        <v>-79.240000247955322</v>
      </c>
      <c r="O53" s="44"/>
      <c r="P53" s="21">
        <f>SUMIFS(源数据!$T:$T,源数据!$B:$B,省区重点产品组!$C53,源数据!$E:$E,省区重点产品组!$A53)</f>
        <v>29.120000123977668</v>
      </c>
      <c r="Q53" s="22">
        <f>SUMIFS(源数据!$V:$V,源数据!$B:$B,省区重点产品组!$C53,源数据!$E:$E,省区重点产品组!$A53)</f>
        <v>10.440000057220459</v>
      </c>
      <c r="R53" s="22">
        <f>SUMIFS(源数据!$W:$W,源数据!$B:$B,省区重点产品组!$C53,源数据!$E:$E,省区重点产品组!$A53)</f>
        <v>0</v>
      </c>
      <c r="S53" s="22">
        <f>SUMIFS(源数据!$X:$X,源数据!$B:$B,省区重点产品组!$C53,源数据!$E:$E,省区重点产品组!$A53)</f>
        <v>0</v>
      </c>
      <c r="T53" s="22">
        <f>SUMIFS(源数据!$Y:$Y,源数据!$B:$B,省区重点产品组!$C53,源数据!$E:$E,省区重点产品组!$A53)</f>
        <v>2.3199999332428001</v>
      </c>
      <c r="U53" s="22">
        <f>SUMIFS(源数据!$Z:$Z,源数据!$B:$B,省区重点产品组!$C53,源数据!$E:$E,省区重点产品组!$A53)</f>
        <v>0</v>
      </c>
      <c r="V53" s="22">
        <f t="shared" si="83"/>
        <v>2.3199999332428001</v>
      </c>
      <c r="W53" s="24">
        <f t="shared" si="32"/>
        <v>7.9670327038649E-2</v>
      </c>
      <c r="X53" s="24">
        <f t="shared" si="33"/>
        <v>0.22222221460987959</v>
      </c>
      <c r="Y53" s="22">
        <f t="shared" si="84"/>
        <v>-26.800000190734867</v>
      </c>
      <c r="Z53" s="23"/>
    </row>
    <row r="54" spans="1:26" ht="15.6" thickBot="1" x14ac:dyDescent="0.3">
      <c r="A54" s="6"/>
      <c r="B54" s="77" t="s">
        <v>705</v>
      </c>
      <c r="C54" s="93"/>
      <c r="D54" s="25">
        <f t="shared" ref="D54:F54" si="85">SUM(D48:D53)</f>
        <v>2482.4699981212616</v>
      </c>
      <c r="E54" s="26">
        <f t="shared" si="85"/>
        <v>905.31400012969971</v>
      </c>
      <c r="F54" s="26">
        <f t="shared" si="85"/>
        <v>-1577.1559979915619</v>
      </c>
      <c r="G54" s="27">
        <f t="shared" si="26"/>
        <v>0.36468275580967474</v>
      </c>
      <c r="H54" s="25">
        <f t="shared" ref="H54:J54" si="86">SUM(H48:H53)</f>
        <v>4070.6999971866608</v>
      </c>
      <c r="I54" s="26">
        <f t="shared" si="86"/>
        <v>3675.0940442085321</v>
      </c>
      <c r="J54" s="26">
        <f t="shared" si="86"/>
        <v>1536.4040348529816</v>
      </c>
      <c r="K54" s="28">
        <f t="shared" si="28"/>
        <v>0.90281623473811889</v>
      </c>
      <c r="L54" s="28">
        <f t="shared" si="29"/>
        <v>0.37742993487970622</v>
      </c>
      <c r="M54" s="26">
        <f t="shared" ref="M54:N54" si="87">SUM(M48:M53)</f>
        <v>-395.60595297812836</v>
      </c>
      <c r="N54" s="26">
        <f t="shared" si="87"/>
        <v>-2534.2959623336787</v>
      </c>
      <c r="O54" s="45"/>
      <c r="P54" s="25">
        <f t="shared" ref="P54:V54" si="88">SUM(P48:P53)</f>
        <v>1588.2299990653992</v>
      </c>
      <c r="Q54" s="26">
        <f t="shared" si="88"/>
        <v>2769.7800440788324</v>
      </c>
      <c r="R54" s="26">
        <f t="shared" si="88"/>
        <v>0</v>
      </c>
      <c r="S54" s="26">
        <f t="shared" si="88"/>
        <v>33.75</v>
      </c>
      <c r="T54" s="26">
        <f t="shared" si="88"/>
        <v>540.90999627113388</v>
      </c>
      <c r="U54" s="26">
        <f t="shared" si="88"/>
        <v>56.430038452147983</v>
      </c>
      <c r="V54" s="26">
        <f t="shared" si="88"/>
        <v>631.09003472328186</v>
      </c>
      <c r="W54" s="28">
        <f t="shared" si="32"/>
        <v>0.3973543095739594</v>
      </c>
      <c r="X54" s="28">
        <f t="shared" si="33"/>
        <v>0.22784843008469594</v>
      </c>
      <c r="Y54" s="30">
        <f t="shared" ref="Y54" si="89">SUM(Y48:Y53)</f>
        <v>-957.13996434211731</v>
      </c>
      <c r="Z54" s="27"/>
    </row>
    <row r="55" spans="1:26" ht="15" outlineLevel="1" x14ac:dyDescent="0.25">
      <c r="A55" s="6" t="s">
        <v>576</v>
      </c>
      <c r="B55" s="90" t="s">
        <v>706</v>
      </c>
      <c r="C55" s="10" t="s">
        <v>79</v>
      </c>
      <c r="D55" s="17">
        <f>SUMIFS(源数据!$N:$N,源数据!$B:$B,省区重点产品组!$C55,源数据!$E:$E,省区重点产品组!$A55)</f>
        <v>0</v>
      </c>
      <c r="E55" s="18">
        <f>SUMIFS(源数据!$P:$P,源数据!$B:$B,省区重点产品组!$C55,源数据!$E:$E,省区重点产品组!$A55)</f>
        <v>0</v>
      </c>
      <c r="F55" s="18">
        <f t="shared" ref="F55:F60" si="90">E55-D55</f>
        <v>0</v>
      </c>
      <c r="G55" s="19" t="str">
        <f t="shared" si="26"/>
        <v/>
      </c>
      <c r="H55" s="17">
        <f>SUMIFS(源数据!$Q:$Q,源数据!$B:$B,省区重点产品组!$C55,源数据!$E:$E,省区重点产品组!$A55)</f>
        <v>0</v>
      </c>
      <c r="I55" s="18">
        <f t="shared" ref="I55:I60" si="91">E55+Q55</f>
        <v>0</v>
      </c>
      <c r="J55" s="18">
        <f>SUMIFS(源数据!$S:$S,源数据!$B:$B,省区重点产品组!$C55,源数据!$E:$E,省区重点产品组!$A55)</f>
        <v>0</v>
      </c>
      <c r="K55" s="20" t="str">
        <f t="shared" si="28"/>
        <v/>
      </c>
      <c r="L55" s="20" t="str">
        <f t="shared" si="29"/>
        <v/>
      </c>
      <c r="M55" s="18">
        <f t="shared" ref="M55:M60" si="92">I55-H55</f>
        <v>0</v>
      </c>
      <c r="N55" s="18">
        <f t="shared" ref="N55:N60" si="93">J55-H55</f>
        <v>0</v>
      </c>
      <c r="O55" s="43"/>
      <c r="P55" s="17">
        <f>SUMIFS(源数据!$T:$T,源数据!$B:$B,省区重点产品组!$C55,源数据!$E:$E,省区重点产品组!$A55)</f>
        <v>0</v>
      </c>
      <c r="Q55" s="18">
        <f>SUMIFS(源数据!$V:$V,源数据!$B:$B,省区重点产品组!$C55,源数据!$E:$E,省区重点产品组!$A55)</f>
        <v>0</v>
      </c>
      <c r="R55" s="18">
        <f>SUMIFS(源数据!$W:$W,源数据!$B:$B,省区重点产品组!$C55,源数据!$E:$E,省区重点产品组!$A55)</f>
        <v>0</v>
      </c>
      <c r="S55" s="18">
        <f>SUMIFS(源数据!$X:$X,源数据!$B:$B,省区重点产品组!$C55,源数据!$E:$E,省区重点产品组!$A55)</f>
        <v>0</v>
      </c>
      <c r="T55" s="18">
        <f>SUMIFS(源数据!$Y:$Y,源数据!$B:$B,省区重点产品组!$C55,源数据!$E:$E,省区重点产品组!$A55)</f>
        <v>0</v>
      </c>
      <c r="U55" s="18">
        <f>SUMIFS(源数据!$Z:$Z,源数据!$B:$B,省区重点产品组!$C55,源数据!$E:$E,省区重点产品组!$A55)</f>
        <v>0</v>
      </c>
      <c r="V55" s="18">
        <f t="shared" ref="V55:V60" si="94">R55+S55+T55+U55</f>
        <v>0</v>
      </c>
      <c r="W55" s="20" t="str">
        <f t="shared" si="32"/>
        <v/>
      </c>
      <c r="X55" s="20" t="str">
        <f t="shared" si="33"/>
        <v/>
      </c>
      <c r="Y55" s="18">
        <f t="shared" ref="Y55:Y60" si="95">V55-P55</f>
        <v>0</v>
      </c>
      <c r="Z55" s="19"/>
    </row>
    <row r="56" spans="1:26" ht="15" outlineLevel="1" x14ac:dyDescent="0.25">
      <c r="A56" s="6" t="s">
        <v>576</v>
      </c>
      <c r="B56" s="91"/>
      <c r="C56" s="29" t="s">
        <v>590</v>
      </c>
      <c r="D56" s="21">
        <f>SUMIFS(源数据!$N:$N,源数据!$B:$B,省区重点产品组!$C56,源数据!$E:$E,省区重点产品组!$A56)</f>
        <v>2825.1999816894499</v>
      </c>
      <c r="E56" s="22">
        <f>SUMIFS(源数据!$P:$P,源数据!$B:$B,省区重点产品组!$C56,源数据!$E:$E,省区重点产品组!$A56)</f>
        <v>3745.5360107421889</v>
      </c>
      <c r="F56" s="22">
        <f t="shared" si="90"/>
        <v>920.33602905273892</v>
      </c>
      <c r="G56" s="23">
        <f t="shared" si="26"/>
        <v>1.3257596046359821</v>
      </c>
      <c r="H56" s="21">
        <f>SUMIFS(源数据!$Q:$Q,源数据!$B:$B,省区重点产品组!$C56,源数据!$E:$E,省区重点产品组!$A56)</f>
        <v>4292.799987792966</v>
      </c>
      <c r="I56" s="22">
        <f t="shared" si="91"/>
        <v>5023.1960296630868</v>
      </c>
      <c r="J56" s="22">
        <f>SUMIFS(源数据!$S:$S,源数据!$B:$B,省区重点产品组!$C56,源数据!$E:$E,省区重点产品组!$A56)</f>
        <v>4806.2400207519495</v>
      </c>
      <c r="K56" s="24">
        <f t="shared" si="28"/>
        <v>1.1701444381166324</v>
      </c>
      <c r="L56" s="24">
        <f t="shared" si="29"/>
        <v>1.1196049278836668</v>
      </c>
      <c r="M56" s="22">
        <f t="shared" si="92"/>
        <v>730.39604187012083</v>
      </c>
      <c r="N56" s="22">
        <f t="shared" si="93"/>
        <v>513.44003295898347</v>
      </c>
      <c r="O56" s="44"/>
      <c r="P56" s="21">
        <f>SUMIFS(源数据!$T:$T,源数据!$B:$B,省区重点产品组!$C56,源数据!$E:$E,省区重点产品组!$A56)</f>
        <v>1467.6000061035161</v>
      </c>
      <c r="Q56" s="22">
        <f>SUMIFS(源数据!$V:$V,源数据!$B:$B,省区重点产品组!$C56,源数据!$E:$E,省区重点产品组!$A56)</f>
        <v>1277.660018920898</v>
      </c>
      <c r="R56" s="22">
        <f>SUMIFS(源数据!$W:$W,源数据!$B:$B,省区重点产品组!$C56,源数据!$E:$E,省区重点产品组!$A56)</f>
        <v>0</v>
      </c>
      <c r="S56" s="22">
        <f>SUMIFS(源数据!$X:$X,源数据!$B:$B,省区重点产品组!$C56,源数据!$E:$E,省区重点产品组!$A56)</f>
        <v>1060.7040100097661</v>
      </c>
      <c r="T56" s="22">
        <f>SUMIFS(源数据!$Y:$Y,源数据!$B:$B,省区重点产品组!$C56,源数据!$E:$E,省区重点产品组!$A56)</f>
        <v>0</v>
      </c>
      <c r="U56" s="22">
        <f>SUMIFS(源数据!$Z:$Z,源数据!$B:$B,省区重点产品组!$C56,源数据!$E:$E,省区重点产品组!$A56)</f>
        <v>0</v>
      </c>
      <c r="V56" s="22">
        <f t="shared" si="94"/>
        <v>1060.7040100097661</v>
      </c>
      <c r="W56" s="24">
        <f t="shared" si="32"/>
        <v>0.72274734641487193</v>
      </c>
      <c r="X56" s="24">
        <f t="shared" si="33"/>
        <v>0.8301926915625244</v>
      </c>
      <c r="Y56" s="22">
        <f t="shared" si="95"/>
        <v>-406.89599609375</v>
      </c>
      <c r="Z56" s="23"/>
    </row>
    <row r="57" spans="1:26" ht="15" outlineLevel="1" x14ac:dyDescent="0.25">
      <c r="A57" s="6" t="s">
        <v>576</v>
      </c>
      <c r="B57" s="91"/>
      <c r="C57" s="29" t="s">
        <v>588</v>
      </c>
      <c r="D57" s="21">
        <f>SUMIFS(源数据!$N:$N,源数据!$B:$B,省区重点产品组!$C57,源数据!$E:$E,省区重点产品组!$A57)</f>
        <v>328.86000061035202</v>
      </c>
      <c r="E57" s="22">
        <f>SUMIFS(源数据!$P:$P,源数据!$B:$B,省区重点产品组!$C57,源数据!$E:$E,省区重点产品组!$A57)</f>
        <v>0</v>
      </c>
      <c r="F57" s="22">
        <f t="shared" si="90"/>
        <v>-328.86000061035202</v>
      </c>
      <c r="G57" s="23">
        <f t="shared" si="26"/>
        <v>0</v>
      </c>
      <c r="H57" s="21">
        <f>SUMIFS(源数据!$Q:$Q,源数据!$B:$B,省区重点产品组!$C57,源数据!$E:$E,省区重点产品组!$A57)</f>
        <v>516.77999877929699</v>
      </c>
      <c r="I57" s="22">
        <f t="shared" si="91"/>
        <v>0</v>
      </c>
      <c r="J57" s="22">
        <f>SUMIFS(源数据!$S:$S,源数据!$B:$B,省区重点产品组!$C57,源数据!$E:$E,省区重点产品组!$A57)</f>
        <v>0</v>
      </c>
      <c r="K57" s="24">
        <f t="shared" si="28"/>
        <v>0</v>
      </c>
      <c r="L57" s="24">
        <f t="shared" si="29"/>
        <v>0</v>
      </c>
      <c r="M57" s="22">
        <f t="shared" si="92"/>
        <v>-516.77999877929699</v>
      </c>
      <c r="N57" s="22">
        <f t="shared" si="93"/>
        <v>-516.77999877929699</v>
      </c>
      <c r="O57" s="44"/>
      <c r="P57" s="21">
        <f>SUMIFS(源数据!$T:$T,源数据!$B:$B,省区重点产品组!$C57,源数据!$E:$E,省区重点产品组!$A57)</f>
        <v>187.919998168945</v>
      </c>
      <c r="Q57" s="22">
        <f>SUMIFS(源数据!$V:$V,源数据!$B:$B,省区重点产品组!$C57,源数据!$E:$E,省区重点产品组!$A57)</f>
        <v>0</v>
      </c>
      <c r="R57" s="22">
        <f>SUMIFS(源数据!$W:$W,源数据!$B:$B,省区重点产品组!$C57,源数据!$E:$E,省区重点产品组!$A57)</f>
        <v>0</v>
      </c>
      <c r="S57" s="22">
        <f>SUMIFS(源数据!$X:$X,源数据!$B:$B,省区重点产品组!$C57,源数据!$E:$E,省区重点产品组!$A57)</f>
        <v>0</v>
      </c>
      <c r="T57" s="22">
        <f>SUMIFS(源数据!$Y:$Y,源数据!$B:$B,省区重点产品组!$C57,源数据!$E:$E,省区重点产品组!$A57)</f>
        <v>0</v>
      </c>
      <c r="U57" s="22">
        <f>SUMIFS(源数据!$Z:$Z,源数据!$B:$B,省区重点产品组!$C57,源数据!$E:$E,省区重点产品组!$A57)</f>
        <v>0</v>
      </c>
      <c r="V57" s="22">
        <f t="shared" si="94"/>
        <v>0</v>
      </c>
      <c r="W57" s="24">
        <f t="shared" si="32"/>
        <v>0</v>
      </c>
      <c r="X57" s="24" t="str">
        <f t="shared" si="33"/>
        <v/>
      </c>
      <c r="Y57" s="22">
        <f t="shared" si="95"/>
        <v>-187.919998168945</v>
      </c>
      <c r="Z57" s="23"/>
    </row>
    <row r="58" spans="1:26" ht="15" outlineLevel="1" x14ac:dyDescent="0.25">
      <c r="A58" s="6" t="s">
        <v>576</v>
      </c>
      <c r="B58" s="91"/>
      <c r="C58" s="11" t="s">
        <v>78</v>
      </c>
      <c r="D58" s="21">
        <f>SUMIFS(源数据!$N:$N,源数据!$B:$B,省区重点产品组!$C58,源数据!$E:$E,省区重点产品组!$A58)</f>
        <v>0</v>
      </c>
      <c r="E58" s="22">
        <f>SUMIFS(源数据!$P:$P,源数据!$B:$B,省区重点产品组!$C58,源数据!$E:$E,省区重点产品组!$A58)</f>
        <v>0</v>
      </c>
      <c r="F58" s="22">
        <f t="shared" si="90"/>
        <v>0</v>
      </c>
      <c r="G58" s="23" t="str">
        <f t="shared" si="26"/>
        <v/>
      </c>
      <c r="H58" s="21">
        <f>SUMIFS(源数据!$Q:$Q,源数据!$B:$B,省区重点产品组!$C58,源数据!$E:$E,省区重点产品组!$A58)</f>
        <v>0</v>
      </c>
      <c r="I58" s="22">
        <f t="shared" si="91"/>
        <v>0</v>
      </c>
      <c r="J58" s="22">
        <f>SUMIFS(源数据!$S:$S,源数据!$B:$B,省区重点产品组!$C58,源数据!$E:$E,省区重点产品组!$A58)</f>
        <v>0</v>
      </c>
      <c r="K58" s="24" t="str">
        <f t="shared" si="28"/>
        <v/>
      </c>
      <c r="L58" s="24" t="str">
        <f t="shared" si="29"/>
        <v/>
      </c>
      <c r="M58" s="22">
        <f t="shared" si="92"/>
        <v>0</v>
      </c>
      <c r="N58" s="22">
        <f t="shared" si="93"/>
        <v>0</v>
      </c>
      <c r="O58" s="44"/>
      <c r="P58" s="21">
        <f>SUMIFS(源数据!$T:$T,源数据!$B:$B,省区重点产品组!$C58,源数据!$E:$E,省区重点产品组!$A58)</f>
        <v>0</v>
      </c>
      <c r="Q58" s="22">
        <f>SUMIFS(源数据!$V:$V,源数据!$B:$B,省区重点产品组!$C58,源数据!$E:$E,省区重点产品组!$A58)</f>
        <v>0</v>
      </c>
      <c r="R58" s="22">
        <f>SUMIFS(源数据!$W:$W,源数据!$B:$B,省区重点产品组!$C58,源数据!$E:$E,省区重点产品组!$A58)</f>
        <v>0</v>
      </c>
      <c r="S58" s="22">
        <f>SUMIFS(源数据!$X:$X,源数据!$B:$B,省区重点产品组!$C58,源数据!$E:$E,省区重点产品组!$A58)</f>
        <v>0</v>
      </c>
      <c r="T58" s="22">
        <f>SUMIFS(源数据!$Y:$Y,源数据!$B:$B,省区重点产品组!$C58,源数据!$E:$E,省区重点产品组!$A58)</f>
        <v>0</v>
      </c>
      <c r="U58" s="22">
        <f>SUMIFS(源数据!$Z:$Z,源数据!$B:$B,省区重点产品组!$C58,源数据!$E:$E,省区重点产品组!$A58)</f>
        <v>0</v>
      </c>
      <c r="V58" s="22">
        <f t="shared" si="94"/>
        <v>0</v>
      </c>
      <c r="W58" s="24" t="str">
        <f t="shared" si="32"/>
        <v/>
      </c>
      <c r="X58" s="24" t="str">
        <f t="shared" si="33"/>
        <v/>
      </c>
      <c r="Y58" s="22">
        <f t="shared" si="95"/>
        <v>0</v>
      </c>
      <c r="Z58" s="23"/>
    </row>
    <row r="59" spans="1:26" ht="15" outlineLevel="1" x14ac:dyDescent="0.25">
      <c r="A59" s="6" t="s">
        <v>576</v>
      </c>
      <c r="B59" s="91"/>
      <c r="C59" s="11" t="s">
        <v>591</v>
      </c>
      <c r="D59" s="21">
        <f>SUMIFS(源数据!$N:$N,源数据!$B:$B,省区重点产品组!$C59,源数据!$E:$E,省区重点产品组!$A59)</f>
        <v>228.25999450683599</v>
      </c>
      <c r="E59" s="22">
        <f>SUMIFS(源数据!$P:$P,源数据!$B:$B,省区重点产品组!$C59,源数据!$E:$E,省区重点产品组!$A59)</f>
        <v>35.604000091552699</v>
      </c>
      <c r="F59" s="22">
        <f t="shared" si="90"/>
        <v>-192.65599441528329</v>
      </c>
      <c r="G59" s="23">
        <f t="shared" si="26"/>
        <v>0.15598002693584759</v>
      </c>
      <c r="H59" s="21">
        <f>SUMIFS(源数据!$Q:$Q,源数据!$B:$B,省区重点产品组!$C59,源数据!$E:$E,省区重点产品组!$A59)</f>
        <v>342.38999176025402</v>
      </c>
      <c r="I59" s="22">
        <f t="shared" si="91"/>
        <v>35.604000091552699</v>
      </c>
      <c r="J59" s="22">
        <f>SUMIFS(源数据!$S:$S,源数据!$B:$B,省区重点产品组!$C59,源数据!$E:$E,省区重点产品组!$A59)</f>
        <v>71.208000183105497</v>
      </c>
      <c r="K59" s="24">
        <f t="shared" si="28"/>
        <v>0.10398668462389837</v>
      </c>
      <c r="L59" s="24">
        <f t="shared" si="29"/>
        <v>0.20797336924779705</v>
      </c>
      <c r="M59" s="22">
        <f t="shared" si="92"/>
        <v>-306.78599166870134</v>
      </c>
      <c r="N59" s="22">
        <f t="shared" si="93"/>
        <v>-271.18199157714855</v>
      </c>
      <c r="O59" s="44"/>
      <c r="P59" s="21">
        <f>SUMIFS(源数据!$T:$T,源数据!$B:$B,省区重点产品组!$C59,源数据!$E:$E,省区重点产品组!$A59)</f>
        <v>114.129997253418</v>
      </c>
      <c r="Q59" s="22">
        <f>SUMIFS(源数据!$V:$V,源数据!$B:$B,省区重点产品组!$C59,源数据!$E:$E,省区重点产品组!$A59)</f>
        <v>0</v>
      </c>
      <c r="R59" s="22">
        <f>SUMIFS(源数据!$W:$W,源数据!$B:$B,省区重点产品组!$C59,源数据!$E:$E,省区重点产品组!$A59)</f>
        <v>35.604000091552699</v>
      </c>
      <c r="S59" s="22">
        <f>SUMIFS(源数据!$X:$X,源数据!$B:$B,省区重点产品组!$C59,源数据!$E:$E,省区重点产品组!$A59)</f>
        <v>0</v>
      </c>
      <c r="T59" s="22">
        <f>SUMIFS(源数据!$Y:$Y,源数据!$B:$B,省区重点产品组!$C59,源数据!$E:$E,省区重点产品组!$A59)</f>
        <v>0</v>
      </c>
      <c r="U59" s="22">
        <f>SUMIFS(源数据!$Z:$Z,源数据!$B:$B,省区重点产品组!$C59,源数据!$E:$E,省区重点产品组!$A59)</f>
        <v>0</v>
      </c>
      <c r="V59" s="22">
        <f t="shared" si="94"/>
        <v>35.604000091552699</v>
      </c>
      <c r="W59" s="24">
        <f t="shared" si="32"/>
        <v>0.31196005387169518</v>
      </c>
      <c r="X59" s="24" t="str">
        <f t="shared" si="33"/>
        <v/>
      </c>
      <c r="Y59" s="22">
        <f t="shared" si="95"/>
        <v>-78.525997161865291</v>
      </c>
      <c r="Z59" s="23"/>
    </row>
    <row r="60" spans="1:26" ht="15" outlineLevel="1" x14ac:dyDescent="0.25">
      <c r="A60" s="6" t="s">
        <v>576</v>
      </c>
      <c r="B60" s="92"/>
      <c r="C60" s="11" t="s">
        <v>587</v>
      </c>
      <c r="D60" s="21">
        <f>SUMIFS(源数据!$N:$N,源数据!$B:$B,省区重点产品组!$C60,源数据!$E:$E,省区重点产品组!$A60)</f>
        <v>0</v>
      </c>
      <c r="E60" s="22">
        <f>SUMIFS(源数据!$P:$P,源数据!$B:$B,省区重点产品组!$C60,源数据!$E:$E,省区重点产品组!$A60)</f>
        <v>0</v>
      </c>
      <c r="F60" s="22">
        <f t="shared" si="90"/>
        <v>0</v>
      </c>
      <c r="G60" s="23" t="str">
        <f t="shared" si="26"/>
        <v/>
      </c>
      <c r="H60" s="21">
        <f>SUMIFS(源数据!$Q:$Q,源数据!$B:$B,省区重点产品组!$C60,源数据!$E:$E,省区重点产品组!$A60)</f>
        <v>0</v>
      </c>
      <c r="I60" s="22">
        <f t="shared" si="91"/>
        <v>0</v>
      </c>
      <c r="J60" s="22">
        <f>SUMIFS(源数据!$S:$S,源数据!$B:$B,省区重点产品组!$C60,源数据!$E:$E,省区重点产品组!$A60)</f>
        <v>0</v>
      </c>
      <c r="K60" s="24" t="str">
        <f t="shared" si="28"/>
        <v/>
      </c>
      <c r="L60" s="24" t="str">
        <f t="shared" si="29"/>
        <v/>
      </c>
      <c r="M60" s="22">
        <f t="shared" si="92"/>
        <v>0</v>
      </c>
      <c r="N60" s="22">
        <f t="shared" si="93"/>
        <v>0</v>
      </c>
      <c r="O60" s="44"/>
      <c r="P60" s="21">
        <f>SUMIFS(源数据!$T:$T,源数据!$B:$B,省区重点产品组!$C60,源数据!$E:$E,省区重点产品组!$A60)</f>
        <v>0</v>
      </c>
      <c r="Q60" s="22">
        <f>SUMIFS(源数据!$V:$V,源数据!$B:$B,省区重点产品组!$C60,源数据!$E:$E,省区重点产品组!$A60)</f>
        <v>0</v>
      </c>
      <c r="R60" s="22">
        <f>SUMIFS(源数据!$W:$W,源数据!$B:$B,省区重点产品组!$C60,源数据!$E:$E,省区重点产品组!$A60)</f>
        <v>0</v>
      </c>
      <c r="S60" s="22">
        <f>SUMIFS(源数据!$X:$X,源数据!$B:$B,省区重点产品组!$C60,源数据!$E:$E,省区重点产品组!$A60)</f>
        <v>0</v>
      </c>
      <c r="T60" s="22">
        <f>SUMIFS(源数据!$Y:$Y,源数据!$B:$B,省区重点产品组!$C60,源数据!$E:$E,省区重点产品组!$A60)</f>
        <v>0</v>
      </c>
      <c r="U60" s="22">
        <f>SUMIFS(源数据!$Z:$Z,源数据!$B:$B,省区重点产品组!$C60,源数据!$E:$E,省区重点产品组!$A60)</f>
        <v>0</v>
      </c>
      <c r="V60" s="22">
        <f t="shared" si="94"/>
        <v>0</v>
      </c>
      <c r="W60" s="24" t="str">
        <f t="shared" si="32"/>
        <v/>
      </c>
      <c r="X60" s="24" t="str">
        <f t="shared" si="33"/>
        <v/>
      </c>
      <c r="Y60" s="22">
        <f t="shared" si="95"/>
        <v>0</v>
      </c>
      <c r="Z60" s="23"/>
    </row>
    <row r="61" spans="1:26" ht="15.6" thickBot="1" x14ac:dyDescent="0.3">
      <c r="A61" s="6"/>
      <c r="B61" s="77" t="s">
        <v>707</v>
      </c>
      <c r="C61" s="93"/>
      <c r="D61" s="25">
        <f t="shared" ref="D61:F61" si="96">SUM(D55:D60)</f>
        <v>3382.3199768066379</v>
      </c>
      <c r="E61" s="26">
        <f t="shared" si="96"/>
        <v>3781.1400108337416</v>
      </c>
      <c r="F61" s="26">
        <f t="shared" si="96"/>
        <v>398.82003402710359</v>
      </c>
      <c r="G61" s="27">
        <f t="shared" si="26"/>
        <v>1.1179131592403753</v>
      </c>
      <c r="H61" s="25">
        <f t="shared" ref="H61:J61" si="97">SUM(H55:H60)</f>
        <v>5151.9699783325168</v>
      </c>
      <c r="I61" s="26">
        <f t="shared" si="97"/>
        <v>5058.8000297546396</v>
      </c>
      <c r="J61" s="26">
        <f t="shared" si="97"/>
        <v>4877.448020935055</v>
      </c>
      <c r="K61" s="28">
        <f t="shared" si="28"/>
        <v>0.98191566546976805</v>
      </c>
      <c r="L61" s="28">
        <f t="shared" si="29"/>
        <v>0.94671514807888812</v>
      </c>
      <c r="M61" s="26">
        <f t="shared" ref="M61:N61" si="98">SUM(M55:M60)</f>
        <v>-93.169948577877506</v>
      </c>
      <c r="N61" s="26">
        <f t="shared" si="98"/>
        <v>-274.52195739746207</v>
      </c>
      <c r="O61" s="45"/>
      <c r="P61" s="25">
        <f t="shared" ref="P61:V61" si="99">SUM(P55:P60)</f>
        <v>1769.6500015258791</v>
      </c>
      <c r="Q61" s="26">
        <f t="shared" si="99"/>
        <v>1277.660018920898</v>
      </c>
      <c r="R61" s="26">
        <f t="shared" si="99"/>
        <v>35.604000091552699</v>
      </c>
      <c r="S61" s="26">
        <f t="shared" si="99"/>
        <v>1060.7040100097661</v>
      </c>
      <c r="T61" s="26">
        <f t="shared" si="99"/>
        <v>0</v>
      </c>
      <c r="U61" s="26">
        <f t="shared" si="99"/>
        <v>0</v>
      </c>
      <c r="V61" s="26">
        <f t="shared" si="99"/>
        <v>1096.3080101013188</v>
      </c>
      <c r="W61" s="28">
        <f t="shared" si="32"/>
        <v>0.61950555711922028</v>
      </c>
      <c r="X61" s="28">
        <f t="shared" si="33"/>
        <v>0.85805925979217246</v>
      </c>
      <c r="Y61" s="30">
        <f t="shared" ref="Y61" si="100">SUM(Y55:Y60)</f>
        <v>-673.34199142456032</v>
      </c>
      <c r="Z61" s="27"/>
    </row>
    <row r="62" spans="1:26" ht="16.8" customHeight="1" thickBot="1" x14ac:dyDescent="0.3">
      <c r="B62" s="62" t="s">
        <v>6</v>
      </c>
      <c r="C62" s="64" t="s">
        <v>7</v>
      </c>
      <c r="D62" s="83" t="s">
        <v>720</v>
      </c>
      <c r="E62" s="67"/>
      <c r="F62" s="67"/>
      <c r="G62" s="84"/>
      <c r="H62" s="62" t="s">
        <v>680</v>
      </c>
      <c r="I62" s="85"/>
      <c r="J62" s="85"/>
      <c r="K62" s="85"/>
      <c r="L62" s="85"/>
      <c r="M62" s="85"/>
      <c r="N62" s="85"/>
      <c r="O62" s="64"/>
      <c r="P62" s="86" t="s">
        <v>19</v>
      </c>
      <c r="Q62" s="87"/>
      <c r="R62" s="87"/>
      <c r="S62" s="87"/>
      <c r="T62" s="87"/>
      <c r="U62" s="87"/>
      <c r="V62" s="87"/>
      <c r="W62" s="87"/>
      <c r="X62" s="87"/>
      <c r="Y62" s="87"/>
      <c r="Z62" s="88"/>
    </row>
    <row r="63" spans="1:26" ht="31.8" thickBot="1" x14ac:dyDescent="0.3">
      <c r="B63" s="63"/>
      <c r="C63" s="65"/>
      <c r="D63" s="38" t="s">
        <v>5</v>
      </c>
      <c r="E63" s="38" t="s">
        <v>9</v>
      </c>
      <c r="F63" s="1" t="s">
        <v>4</v>
      </c>
      <c r="G63" s="38" t="s">
        <v>677</v>
      </c>
      <c r="H63" s="15" t="s">
        <v>5</v>
      </c>
      <c r="I63" s="16" t="s">
        <v>11</v>
      </c>
      <c r="J63" s="16" t="s">
        <v>14</v>
      </c>
      <c r="K63" s="2" t="s">
        <v>558</v>
      </c>
      <c r="L63" s="2" t="s">
        <v>559</v>
      </c>
      <c r="M63" s="2" t="s">
        <v>654</v>
      </c>
      <c r="N63" s="2" t="s">
        <v>655</v>
      </c>
      <c r="O63" s="12" t="s">
        <v>12</v>
      </c>
      <c r="P63" s="13" t="s">
        <v>8</v>
      </c>
      <c r="Q63" s="14" t="s">
        <v>10</v>
      </c>
      <c r="R63" s="14" t="s">
        <v>16</v>
      </c>
      <c r="S63" s="14" t="s">
        <v>17</v>
      </c>
      <c r="T63" s="14" t="s">
        <v>18</v>
      </c>
      <c r="U63" s="14" t="s">
        <v>20</v>
      </c>
      <c r="V63" s="14" t="s">
        <v>13</v>
      </c>
      <c r="W63" s="1" t="s">
        <v>561</v>
      </c>
      <c r="X63" s="1" t="s">
        <v>562</v>
      </c>
      <c r="Y63" s="1" t="s">
        <v>709</v>
      </c>
      <c r="Z63" s="3" t="s">
        <v>15</v>
      </c>
    </row>
    <row r="64" spans="1:26" ht="15" x14ac:dyDescent="0.25">
      <c r="B64" s="73" t="s">
        <v>577</v>
      </c>
      <c r="C64" s="10" t="s">
        <v>79</v>
      </c>
      <c r="D64" s="17">
        <f>D6+D13+D20+D27+D34+D41+D48+D55</f>
        <v>26021.270014405254</v>
      </c>
      <c r="E64" s="18">
        <f t="shared" ref="E64:E68" si="101">E6+E13+E20+E27+E34+E41+E48+E55</f>
        <v>18138.005986094475</v>
      </c>
      <c r="F64" s="18">
        <f>E64-D64</f>
        <v>-7883.2640283107794</v>
      </c>
      <c r="G64" s="19">
        <f t="shared" ref="G64:G70" si="102">IFERROR(E64/D64,"")</f>
        <v>0.69704537772573583</v>
      </c>
      <c r="H64" s="17">
        <f>H6+H13+H20+H27+H34+H41+H48+H55</f>
        <v>39498.11002600193</v>
      </c>
      <c r="I64" s="18">
        <f t="shared" ref="I64:J68" si="103">I6+I13+I20+I27+I34+I41+I48+I55</f>
        <v>33550.136030673981</v>
      </c>
      <c r="J64" s="18">
        <f>J6+J13+J20+J27+J34+J41+J48+J55</f>
        <v>29196.045963168144</v>
      </c>
      <c r="K64" s="20">
        <f>IFERROR(I64/H64,"")</f>
        <v>0.84941117457487592</v>
      </c>
      <c r="L64" s="20">
        <f>IFERROR(J64/H64,"")</f>
        <v>0.73917577180143934</v>
      </c>
      <c r="M64" s="18">
        <f>I64-H64</f>
        <v>-5947.9739953279495</v>
      </c>
      <c r="N64" s="18">
        <f>J64-H64</f>
        <v>-10302.064062833786</v>
      </c>
      <c r="O64" s="43"/>
      <c r="P64" s="17">
        <f>P6+P13+P20+P27+P34+P41+P48+P55</f>
        <v>13476.840011596682</v>
      </c>
      <c r="Q64" s="18">
        <f t="shared" ref="Q64:S64" si="104">Q6+Q13+Q20+Q27+Q34+Q41+Q48+Q55</f>
        <v>15412.130044579506</v>
      </c>
      <c r="R64" s="18">
        <f t="shared" si="104"/>
        <v>2089.0519940853128</v>
      </c>
      <c r="S64" s="18">
        <f t="shared" si="104"/>
        <v>3341.3869919776917</v>
      </c>
      <c r="T64" s="18">
        <f>T6+T13+T20+T27+T34+T41+T48+T55</f>
        <v>1842.3999853134153</v>
      </c>
      <c r="U64" s="18">
        <f>U6+U13+U20+U27+U34+U41+U48+U55</f>
        <v>3785.2010056972504</v>
      </c>
      <c r="V64" s="18">
        <f>V6+V13+V20+V27+V34+V41+V48+V55</f>
        <v>11058.039977073669</v>
      </c>
      <c r="W64" s="20">
        <f t="shared" ref="W64:W70" si="105">IFERROR(V64/P64,"")</f>
        <v>0.82052172227008258</v>
      </c>
      <c r="X64" s="20">
        <f t="shared" ref="X64:X70" si="106">IFERROR(V64/Q64,"")</f>
        <v>0.71748940250882565</v>
      </c>
      <c r="Y64" s="18">
        <f>P64-V64</f>
        <v>2418.8000345230121</v>
      </c>
      <c r="Z64" s="19"/>
    </row>
    <row r="65" spans="2:26" ht="15" x14ac:dyDescent="0.25">
      <c r="B65" s="89"/>
      <c r="C65" s="29" t="s">
        <v>590</v>
      </c>
      <c r="D65" s="21">
        <f t="shared" ref="D65:D68" si="107">D7+D14+D21+D28+D35+D42+D49+D56</f>
        <v>13764.549989700314</v>
      </c>
      <c r="E65" s="22">
        <f t="shared" si="101"/>
        <v>8555.9760408401507</v>
      </c>
      <c r="F65" s="22">
        <f t="shared" ref="F65:F69" si="108">E65-D65</f>
        <v>-5208.573948860163</v>
      </c>
      <c r="G65" s="23">
        <f t="shared" ref="G65:G69" si="109">IFERROR(E65/D65,"")</f>
        <v>0.62159504286318001</v>
      </c>
      <c r="H65" s="21">
        <f t="shared" ref="H65:H68" si="110">H7+H14+H21+H28+H35+H42+H49+H56</f>
        <v>21786.4100112915</v>
      </c>
      <c r="I65" s="22">
        <f t="shared" si="103"/>
        <v>17006.006064891815</v>
      </c>
      <c r="J65" s="22">
        <f t="shared" si="103"/>
        <v>14001.406092643736</v>
      </c>
      <c r="K65" s="24">
        <f t="shared" ref="K65:K69" si="111">IFERROR(I65/H65,"")</f>
        <v>0.78057862934177369</v>
      </c>
      <c r="L65" s="24">
        <f t="shared" ref="L65:L69" si="112">IFERROR(J65/H65,"")</f>
        <v>0.64266696924307687</v>
      </c>
      <c r="M65" s="22">
        <f t="shared" ref="M65:M69" si="113">I65-H65</f>
        <v>-4780.4039463996851</v>
      </c>
      <c r="N65" s="22">
        <f t="shared" ref="N65:N69" si="114">J65-H65</f>
        <v>-7785.0039186477643</v>
      </c>
      <c r="O65" s="44"/>
      <c r="P65" s="21">
        <f t="shared" ref="P65:P68" si="115">P7+P14+P21+P28+P35+P42+P49+P56</f>
        <v>8021.8600215911865</v>
      </c>
      <c r="Q65" s="22">
        <f t="shared" ref="Q65:U65" si="116">Q7+Q14+Q21+Q28+Q35+Q42+Q49+Q56</f>
        <v>8450.0300240516663</v>
      </c>
      <c r="R65" s="22">
        <f t="shared" si="116"/>
        <v>463.19999694824202</v>
      </c>
      <c r="S65" s="22">
        <f t="shared" si="116"/>
        <v>2503.3440227508549</v>
      </c>
      <c r="T65" s="22">
        <f t="shared" si="116"/>
        <v>865.80000686645531</v>
      </c>
      <c r="U65" s="22">
        <f t="shared" si="116"/>
        <v>1613.0860252380367</v>
      </c>
      <c r="V65" s="22">
        <f>V7+V14+V21+V28+V35+V42+V49+V56</f>
        <v>5445.4300518035889</v>
      </c>
      <c r="W65" s="24">
        <f t="shared" ref="W65:W69" si="117">IFERROR(V65/P65,"")</f>
        <v>0.67882386842290643</v>
      </c>
      <c r="X65" s="24">
        <f t="shared" ref="X65:X69" si="118">IFERROR(V65/Q65,"")</f>
        <v>0.64442730218757072</v>
      </c>
      <c r="Y65" s="22">
        <f>P65-V65</f>
        <v>2576.4299697875977</v>
      </c>
      <c r="Z65" s="23"/>
    </row>
    <row r="66" spans="2:26" ht="15" x14ac:dyDescent="0.25">
      <c r="B66" s="89"/>
      <c r="C66" s="29" t="s">
        <v>588</v>
      </c>
      <c r="D66" s="21">
        <f t="shared" si="107"/>
        <v>6386.6300308704376</v>
      </c>
      <c r="E66" s="22">
        <f t="shared" si="101"/>
        <v>3060.8319876193991</v>
      </c>
      <c r="F66" s="22">
        <f t="shared" si="108"/>
        <v>-3325.7980432510385</v>
      </c>
      <c r="G66" s="23">
        <f t="shared" si="109"/>
        <v>0.47925619189221086</v>
      </c>
      <c r="H66" s="21">
        <f t="shared" si="110"/>
        <v>10147.530041456219</v>
      </c>
      <c r="I66" s="22">
        <f t="shared" si="103"/>
        <v>3060.8319876193991</v>
      </c>
      <c r="J66" s="22">
        <f t="shared" si="103"/>
        <v>6016.7639893293363</v>
      </c>
      <c r="K66" s="24">
        <f t="shared" si="111"/>
        <v>0.30163320286954826</v>
      </c>
      <c r="L66" s="24">
        <f t="shared" si="112"/>
        <v>0.59292891617455135</v>
      </c>
      <c r="M66" s="22">
        <f t="shared" si="113"/>
        <v>-7086.6980538368198</v>
      </c>
      <c r="N66" s="22">
        <f t="shared" si="114"/>
        <v>-4130.7660521268826</v>
      </c>
      <c r="O66" s="44"/>
      <c r="P66" s="21">
        <f t="shared" si="115"/>
        <v>3760.9000105857845</v>
      </c>
      <c r="Q66" s="22">
        <f t="shared" ref="Q66:U66" si="119">Q8+Q15+Q22+Q29+Q36+Q43+Q50+Q57</f>
        <v>0</v>
      </c>
      <c r="R66" s="22">
        <f t="shared" si="119"/>
        <v>0</v>
      </c>
      <c r="S66" s="22">
        <f t="shared" si="119"/>
        <v>815.34900188446102</v>
      </c>
      <c r="T66" s="22">
        <f t="shared" si="119"/>
        <v>1233.8859975337975</v>
      </c>
      <c r="U66" s="22">
        <f t="shared" si="119"/>
        <v>906.69700229167984</v>
      </c>
      <c r="V66" s="22">
        <f>V8+V15+V22+V29+V36+V43+V50+V57</f>
        <v>2955.932001709938</v>
      </c>
      <c r="W66" s="24">
        <f t="shared" si="117"/>
        <v>0.7859639962216205</v>
      </c>
      <c r="X66" s="24" t="str">
        <f t="shared" si="118"/>
        <v/>
      </c>
      <c r="Y66" s="22">
        <f t="shared" ref="Y66:Y69" si="120">P66-V66</f>
        <v>804.96800887584641</v>
      </c>
      <c r="Z66" s="23"/>
    </row>
    <row r="67" spans="2:26" ht="15" x14ac:dyDescent="0.25">
      <c r="B67" s="74"/>
      <c r="C67" s="11" t="s">
        <v>78</v>
      </c>
      <c r="D67" s="21">
        <f t="shared" si="107"/>
        <v>13013.010003685951</v>
      </c>
      <c r="E67" s="22">
        <f t="shared" si="101"/>
        <v>3979.8600013852119</v>
      </c>
      <c r="F67" s="22">
        <f t="shared" si="108"/>
        <v>-9033.1500023007393</v>
      </c>
      <c r="G67" s="23">
        <f t="shared" si="109"/>
        <v>0.30583700467900293</v>
      </c>
      <c r="H67" s="21">
        <f t="shared" si="110"/>
        <v>20506.780009031299</v>
      </c>
      <c r="I67" s="22">
        <f t="shared" si="103"/>
        <v>10546.090023815634</v>
      </c>
      <c r="J67" s="22">
        <f t="shared" si="103"/>
        <v>11475.740880429748</v>
      </c>
      <c r="K67" s="24">
        <f t="shared" si="111"/>
        <v>0.51427332907316881</v>
      </c>
      <c r="L67" s="24">
        <f t="shared" si="112"/>
        <v>0.55960715799241856</v>
      </c>
      <c r="M67" s="22">
        <f t="shared" si="113"/>
        <v>-9960.6899852156657</v>
      </c>
      <c r="N67" s="22">
        <f t="shared" si="114"/>
        <v>-9031.0391286015511</v>
      </c>
      <c r="O67" s="44"/>
      <c r="P67" s="21">
        <f t="shared" si="115"/>
        <v>7493.7700053453445</v>
      </c>
      <c r="Q67" s="22">
        <f t="shared" ref="Q67:U67" si="121">Q9+Q16+Q23+Q30+Q37+Q44+Q51+Q58</f>
        <v>6566.2300224304208</v>
      </c>
      <c r="R67" s="22">
        <f t="shared" si="121"/>
        <v>1142.3999938964801</v>
      </c>
      <c r="S67" s="22">
        <f t="shared" si="121"/>
        <v>734.2249943017955</v>
      </c>
      <c r="T67" s="22">
        <f t="shared" si="121"/>
        <v>2652.0799875259404</v>
      </c>
      <c r="U67" s="22">
        <f t="shared" si="121"/>
        <v>2967.1759033203143</v>
      </c>
      <c r="V67" s="22">
        <f>V9+V16+V23+V30+V37+V44+V51+V58</f>
        <v>7495.880879044531</v>
      </c>
      <c r="W67" s="24">
        <f t="shared" si="117"/>
        <v>1.0002816838117103</v>
      </c>
      <c r="X67" s="24">
        <f t="shared" si="118"/>
        <v>1.1415806107063562</v>
      </c>
      <c r="Y67" s="22">
        <f t="shared" si="120"/>
        <v>-2.1108736991864134</v>
      </c>
      <c r="Z67" s="23"/>
    </row>
    <row r="68" spans="2:26" ht="15" x14ac:dyDescent="0.25">
      <c r="B68" s="74"/>
      <c r="C68" s="11" t="s">
        <v>591</v>
      </c>
      <c r="D68" s="21">
        <f t="shared" si="107"/>
        <v>32354.480016708381</v>
      </c>
      <c r="E68" s="22">
        <f t="shared" si="101"/>
        <v>22589.707015991215</v>
      </c>
      <c r="F68" s="22">
        <f t="shared" si="108"/>
        <v>-9764.7730007171667</v>
      </c>
      <c r="G68" s="23">
        <f t="shared" si="109"/>
        <v>0.69819409875620075</v>
      </c>
      <c r="H68" s="21">
        <f t="shared" si="110"/>
        <v>50928.610006332397</v>
      </c>
      <c r="I68" s="22">
        <f t="shared" si="103"/>
        <v>45715.217258453391</v>
      </c>
      <c r="J68" s="22">
        <f t="shared" si="103"/>
        <v>38962.57918167115</v>
      </c>
      <c r="K68" s="24">
        <f t="shared" si="111"/>
        <v>0.89763331951862069</v>
      </c>
      <c r="L68" s="24">
        <f t="shared" si="112"/>
        <v>0.76504305098502778</v>
      </c>
      <c r="M68" s="22">
        <f t="shared" si="113"/>
        <v>-5213.3927478790065</v>
      </c>
      <c r="N68" s="22">
        <f t="shared" si="114"/>
        <v>-11966.030824661248</v>
      </c>
      <c r="O68" s="44"/>
      <c r="P68" s="21">
        <f t="shared" si="115"/>
        <v>18574.129989624023</v>
      </c>
      <c r="Q68" s="22">
        <f t="shared" ref="Q68:T68" si="122">Q10+Q17+Q24+Q31+Q38+Q45+Q52+Q59</f>
        <v>23125.510242462173</v>
      </c>
      <c r="R68" s="22">
        <f t="shared" si="122"/>
        <v>3737.7361412048394</v>
      </c>
      <c r="S68" s="22">
        <f t="shared" si="122"/>
        <v>3978.240005493165</v>
      </c>
      <c r="T68" s="22">
        <f t="shared" si="122"/>
        <v>3224.6399841308598</v>
      </c>
      <c r="U68" s="22">
        <f>U10+U17+U24+U31+U38+U45+U52+U59</f>
        <v>5432.2560348510724</v>
      </c>
      <c r="V68" s="22">
        <f>V10+V17+V24+V31+V38+V45+V52+V59</f>
        <v>16372.872165679935</v>
      </c>
      <c r="W68" s="24">
        <f t="shared" si="117"/>
        <v>0.88148797143264501</v>
      </c>
      <c r="X68" s="24">
        <f t="shared" si="118"/>
        <v>0.70800047194706639</v>
      </c>
      <c r="Y68" s="22">
        <f t="shared" si="120"/>
        <v>2201.2578239440882</v>
      </c>
      <c r="Z68" s="23"/>
    </row>
    <row r="69" spans="2:26" ht="15" x14ac:dyDescent="0.25">
      <c r="B69" s="74"/>
      <c r="C69" s="11" t="s">
        <v>587</v>
      </c>
      <c r="D69" s="21">
        <f>D11+D18+D25+D32+D39+D46+D53+D60</f>
        <v>647.75999712944019</v>
      </c>
      <c r="E69" s="22">
        <f>E11+E18+E25+E32+E39+E46+E53+E60</f>
        <v>84.559999704360933</v>
      </c>
      <c r="F69" s="22">
        <f t="shared" si="108"/>
        <v>-563.19999742507923</v>
      </c>
      <c r="G69" s="23">
        <f t="shared" si="109"/>
        <v>0.13054217623670814</v>
      </c>
      <c r="H69" s="21">
        <f>H11+H18+H25+H32+H39+H46+H53+H60</f>
        <v>1145.439995765686</v>
      </c>
      <c r="I69" s="22">
        <f>I11+I18+I25+I32+I39+I46+I53+I60</f>
        <v>404.59999847412109</v>
      </c>
      <c r="J69" s="22">
        <f>J11+J18+J25+J32+J39+J46+J53+J60</f>
        <v>140.71300008893013</v>
      </c>
      <c r="K69" s="24">
        <f t="shared" si="111"/>
        <v>0.3532267076143612</v>
      </c>
      <c r="L69" s="24">
        <f t="shared" si="112"/>
        <v>0.12284624302372861</v>
      </c>
      <c r="M69" s="22">
        <f t="shared" si="113"/>
        <v>-740.83999729156494</v>
      </c>
      <c r="N69" s="22">
        <f t="shared" si="114"/>
        <v>-1004.7269956767559</v>
      </c>
      <c r="O69" s="44"/>
      <c r="P69" s="21">
        <f>P11+P18+P25+P32+P39+P46+P53+P60</f>
        <v>497.67999863624584</v>
      </c>
      <c r="Q69" s="22">
        <f t="shared" ref="Q69:U69" si="123">Q11+Q18+Q25+Q32+Q39+Q46+Q53+Q60</f>
        <v>320.03999876976013</v>
      </c>
      <c r="R69" s="22">
        <f t="shared" si="123"/>
        <v>0</v>
      </c>
      <c r="S69" s="22">
        <f t="shared" si="123"/>
        <v>21.833000093698505</v>
      </c>
      <c r="T69" s="22">
        <f t="shared" si="123"/>
        <v>15.04000020027161</v>
      </c>
      <c r="U69" s="22">
        <f t="shared" si="123"/>
        <v>19.28000009059906</v>
      </c>
      <c r="V69" s="22">
        <f>V11+V18+V25+V32+V39+V46+V53+V60</f>
        <v>56.153000384569168</v>
      </c>
      <c r="W69" s="24">
        <f t="shared" si="117"/>
        <v>0.11282953009652971</v>
      </c>
      <c r="X69" s="24">
        <f t="shared" si="118"/>
        <v>0.17545619485196343</v>
      </c>
      <c r="Y69" s="22">
        <f t="shared" si="120"/>
        <v>441.52699825167667</v>
      </c>
      <c r="Z69" s="23"/>
    </row>
    <row r="70" spans="2:26" ht="15.6" thickBot="1" x14ac:dyDescent="0.3">
      <c r="B70" s="59" t="s">
        <v>566</v>
      </c>
      <c r="C70" s="60"/>
      <c r="D70" s="25">
        <f>SUM(D64:D69)</f>
        <v>92187.700052499771</v>
      </c>
      <c r="E70" s="26">
        <f>SUM(E64:E69)</f>
        <v>56408.941031634808</v>
      </c>
      <c r="F70" s="26">
        <f>SUM(F64:F69)</f>
        <v>-35778.759020864964</v>
      </c>
      <c r="G70" s="27">
        <f t="shared" si="102"/>
        <v>0.61189226978773315</v>
      </c>
      <c r="H70" s="25">
        <f>SUM(H64:H69)</f>
        <v>144012.88008987904</v>
      </c>
      <c r="I70" s="26">
        <f>SUM(I64:I69)</f>
        <v>110282.88136392835</v>
      </c>
      <c r="J70" s="26">
        <f>SUM(J64:J69)</f>
        <v>99793.249107331038</v>
      </c>
      <c r="K70" s="28">
        <f t="shared" ref="K70" si="124">IFERROR(I70/H70,"")</f>
        <v>0.76578484712687045</v>
      </c>
      <c r="L70" s="28">
        <f t="shared" ref="L70" si="125">IFERROR(J70/H70,"")</f>
        <v>0.69294669369190909</v>
      </c>
      <c r="M70" s="26">
        <f t="shared" ref="M70:N70" si="126">SUM(M64:M69)</f>
        <v>-33729.998725950689</v>
      </c>
      <c r="N70" s="26">
        <f t="shared" si="126"/>
        <v>-44219.630982547991</v>
      </c>
      <c r="O70" s="45"/>
      <c r="P70" s="25">
        <f>SUM(P64:P69)</f>
        <v>51825.180037379265</v>
      </c>
      <c r="Q70" s="26">
        <f t="shared" ref="Q70:U70" si="127">SUM(Q64:Q69)</f>
        <v>53873.940332293525</v>
      </c>
      <c r="R70" s="26">
        <f t="shared" si="127"/>
        <v>7432.3881261348743</v>
      </c>
      <c r="S70" s="26">
        <f t="shared" si="127"/>
        <v>11394.378016501665</v>
      </c>
      <c r="T70" s="26">
        <f t="shared" si="127"/>
        <v>9833.8459615707397</v>
      </c>
      <c r="U70" s="26">
        <f t="shared" si="127"/>
        <v>14723.695971488953</v>
      </c>
      <c r="V70" s="26">
        <f>SUM(V64:V69)</f>
        <v>43384.30807569623</v>
      </c>
      <c r="W70" s="28">
        <f t="shared" si="105"/>
        <v>0.83712797609974532</v>
      </c>
      <c r="X70" s="28">
        <f t="shared" si="106"/>
        <v>0.8052930193726795</v>
      </c>
      <c r="Y70" s="30">
        <f>SUM(Y64:Y69)</f>
        <v>8440.8719616830349</v>
      </c>
      <c r="Z70" s="27"/>
    </row>
  </sheetData>
  <mergeCells count="32">
    <mergeCell ref="B1:Z1"/>
    <mergeCell ref="B4:B5"/>
    <mergeCell ref="C4:C5"/>
    <mergeCell ref="D4:G4"/>
    <mergeCell ref="H4:O4"/>
    <mergeCell ref="P4:Z4"/>
    <mergeCell ref="D3:G3"/>
    <mergeCell ref="H3:O3"/>
    <mergeCell ref="P3:Z3"/>
    <mergeCell ref="B47:C47"/>
    <mergeCell ref="B6:B11"/>
    <mergeCell ref="B12:C12"/>
    <mergeCell ref="B13:B18"/>
    <mergeCell ref="B19:C19"/>
    <mergeCell ref="B20:B25"/>
    <mergeCell ref="B26:C26"/>
    <mergeCell ref="B27:B32"/>
    <mergeCell ref="B33:C33"/>
    <mergeCell ref="B34:B39"/>
    <mergeCell ref="B40:C40"/>
    <mergeCell ref="B41:B46"/>
    <mergeCell ref="B48:B53"/>
    <mergeCell ref="B54:C54"/>
    <mergeCell ref="B55:B60"/>
    <mergeCell ref="B61:C61"/>
    <mergeCell ref="B62:B63"/>
    <mergeCell ref="C62:C63"/>
    <mergeCell ref="D62:G62"/>
    <mergeCell ref="H62:O62"/>
    <mergeCell ref="P62:Z62"/>
    <mergeCell ref="B64:B69"/>
    <mergeCell ref="B70:C70"/>
  </mergeCells>
  <phoneticPr fontId="4" type="noConversion"/>
  <conditionalFormatting sqref="F6:F61 M6:N61 Y6:Y61">
    <cfRule type="expression" dxfId="409" priority="4">
      <formula>F6&lt;0</formula>
    </cfRule>
  </conditionalFormatting>
  <conditionalFormatting sqref="G6:G61 K6:L61 W6:X61">
    <cfRule type="expression" dxfId="408" priority="3">
      <formula>G6&lt;1</formula>
    </cfRule>
  </conditionalFormatting>
  <conditionalFormatting sqref="F64:F70 M64:N70 Y64:Y70">
    <cfRule type="expression" dxfId="407" priority="2">
      <formula>F64&lt;0</formula>
    </cfRule>
  </conditionalFormatting>
  <conditionalFormatting sqref="G64:G70 K64:L70 W64:X70">
    <cfRule type="expression" dxfId="406" priority="1">
      <formula>G64&lt;1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0"/>
  <sheetViews>
    <sheetView showGridLines="0" zoomScale="70" zoomScaleNormal="70" workbookViewId="0">
      <pane xSplit="3" ySplit="5" topLeftCell="D36" activePane="bottomRight" state="frozen"/>
      <selection pane="topRight" activeCell="D1" sqref="D1"/>
      <selection pane="bottomLeft" activeCell="A4" sqref="A4"/>
      <selection pane="bottomRight" activeCell="D62" sqref="D62:G62"/>
    </sheetView>
  </sheetViews>
  <sheetFormatPr defaultRowHeight="14.4" outlineLevelRow="1" x14ac:dyDescent="0.25"/>
  <cols>
    <col min="1" max="1" width="7.21875" hidden="1" customWidth="1"/>
    <col min="2" max="2" width="9.21875" customWidth="1"/>
    <col min="3" max="3" width="12.77734375" bestFit="1" customWidth="1"/>
    <col min="4" max="4" width="9.88671875" customWidth="1"/>
    <col min="5" max="5" width="10.21875" bestFit="1" customWidth="1"/>
    <col min="6" max="6" width="9.44140625" bestFit="1" customWidth="1"/>
    <col min="7" max="7" width="8.109375" bestFit="1" customWidth="1"/>
    <col min="8" max="8" width="10.21875" bestFit="1" customWidth="1"/>
    <col min="9" max="9" width="12.44140625" bestFit="1" customWidth="1"/>
    <col min="10" max="10" width="10.21875" bestFit="1" customWidth="1"/>
    <col min="11" max="12" width="13.21875" customWidth="1"/>
    <col min="13" max="14" width="11.6640625" customWidth="1"/>
    <col min="15" max="15" width="8.88671875" bestFit="1" customWidth="1"/>
    <col min="16" max="17" width="10.21875" bestFit="1" customWidth="1"/>
    <col min="18" max="18" width="7.6640625" customWidth="1"/>
    <col min="19" max="19" width="8.109375" customWidth="1"/>
    <col min="20" max="20" width="8.44140625" customWidth="1"/>
    <col min="21" max="21" width="8" customWidth="1"/>
    <col min="22" max="22" width="10.21875" bestFit="1" customWidth="1"/>
    <col min="23" max="24" width="8.77734375" customWidth="1"/>
    <col min="25" max="25" width="10.109375" customWidth="1"/>
    <col min="26" max="26" width="12.6640625" customWidth="1"/>
  </cols>
  <sheetData>
    <row r="1" spans="1:26" ht="15.6" x14ac:dyDescent="0.35">
      <c r="B1" s="61" t="s">
        <v>578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0.399999999999999" thickBot="1" x14ac:dyDescent="0.4">
      <c r="D2" s="39" t="s">
        <v>690</v>
      </c>
      <c r="U2" s="4"/>
    </row>
    <row r="3" spans="1:26" ht="20.399999999999999" thickBot="1" x14ac:dyDescent="0.3">
      <c r="D3" s="97" t="s">
        <v>714</v>
      </c>
      <c r="E3" s="98"/>
      <c r="F3" s="98"/>
      <c r="G3" s="98"/>
      <c r="H3" s="99" t="s">
        <v>692</v>
      </c>
      <c r="I3" s="100"/>
      <c r="J3" s="100"/>
      <c r="K3" s="100"/>
      <c r="L3" s="100"/>
      <c r="M3" s="100"/>
      <c r="N3" s="100"/>
      <c r="O3" s="101"/>
      <c r="P3" s="99" t="s">
        <v>693</v>
      </c>
      <c r="Q3" s="100"/>
      <c r="R3" s="100"/>
      <c r="S3" s="100"/>
      <c r="T3" s="100"/>
      <c r="U3" s="100"/>
      <c r="V3" s="100"/>
      <c r="W3" s="100"/>
      <c r="X3" s="100"/>
      <c r="Y3" s="100"/>
      <c r="Z3" s="101"/>
    </row>
    <row r="4" spans="1:26" ht="16.95" customHeight="1" thickBot="1" x14ac:dyDescent="0.3">
      <c r="B4" s="62" t="s">
        <v>6</v>
      </c>
      <c r="C4" s="64" t="s">
        <v>7</v>
      </c>
      <c r="D4" s="83" t="s">
        <v>720</v>
      </c>
      <c r="E4" s="67"/>
      <c r="F4" s="67"/>
      <c r="G4" s="84"/>
      <c r="H4" s="62" t="s">
        <v>680</v>
      </c>
      <c r="I4" s="85"/>
      <c r="J4" s="85"/>
      <c r="K4" s="85"/>
      <c r="L4" s="85"/>
      <c r="M4" s="85"/>
      <c r="N4" s="85"/>
      <c r="O4" s="64"/>
      <c r="P4" s="86" t="s">
        <v>19</v>
      </c>
      <c r="Q4" s="87"/>
      <c r="R4" s="87"/>
      <c r="S4" s="87"/>
      <c r="T4" s="87"/>
      <c r="U4" s="87"/>
      <c r="V4" s="87"/>
      <c r="W4" s="87"/>
      <c r="X4" s="87"/>
      <c r="Y4" s="87"/>
      <c r="Z4" s="88"/>
    </row>
    <row r="5" spans="1:26" ht="35.4" customHeight="1" thickBot="1" x14ac:dyDescent="0.3">
      <c r="B5" s="69"/>
      <c r="C5" s="72"/>
      <c r="D5" s="38" t="s">
        <v>5</v>
      </c>
      <c r="E5" s="38" t="s">
        <v>9</v>
      </c>
      <c r="F5" s="1" t="s">
        <v>4</v>
      </c>
      <c r="G5" s="38" t="s">
        <v>677</v>
      </c>
      <c r="H5" s="15" t="s">
        <v>5</v>
      </c>
      <c r="I5" s="16" t="s">
        <v>11</v>
      </c>
      <c r="J5" s="16" t="s">
        <v>14</v>
      </c>
      <c r="K5" s="2" t="s">
        <v>558</v>
      </c>
      <c r="L5" s="2" t="s">
        <v>559</v>
      </c>
      <c r="M5" s="2" t="s">
        <v>654</v>
      </c>
      <c r="N5" s="2" t="s">
        <v>655</v>
      </c>
      <c r="O5" s="12" t="s">
        <v>12</v>
      </c>
      <c r="P5" s="13" t="s">
        <v>8</v>
      </c>
      <c r="Q5" s="14" t="s">
        <v>10</v>
      </c>
      <c r="R5" s="14" t="s">
        <v>16</v>
      </c>
      <c r="S5" s="14" t="s">
        <v>17</v>
      </c>
      <c r="T5" s="14" t="s">
        <v>18</v>
      </c>
      <c r="U5" s="14" t="s">
        <v>20</v>
      </c>
      <c r="V5" s="14" t="s">
        <v>13</v>
      </c>
      <c r="W5" s="1" t="s">
        <v>561</v>
      </c>
      <c r="X5" s="1" t="s">
        <v>562</v>
      </c>
      <c r="Y5" s="1" t="s">
        <v>708</v>
      </c>
      <c r="Z5" s="3" t="s">
        <v>15</v>
      </c>
    </row>
    <row r="6" spans="1:26" ht="15" outlineLevel="1" x14ac:dyDescent="0.25">
      <c r="A6" s="6" t="s">
        <v>563</v>
      </c>
      <c r="B6" s="90" t="s">
        <v>563</v>
      </c>
      <c r="C6" s="46" t="s">
        <v>612</v>
      </c>
      <c r="D6" s="17">
        <f>SUMIFS(源数据!$N:$N,源数据!$B:$B,省区重点设备!$C6,源数据!$E:$E,省区重点设备!$A6)</f>
        <v>0</v>
      </c>
      <c r="E6" s="18">
        <f>SUMIFS(源数据!$P:$P,源数据!$B:$B,省区重点设备!$C6,源数据!$E:$E,省区重点设备!$A6)</f>
        <v>0</v>
      </c>
      <c r="F6" s="18">
        <f>E6-D6</f>
        <v>0</v>
      </c>
      <c r="G6" s="19" t="str">
        <f>IFERROR(E6/D6,"")</f>
        <v/>
      </c>
      <c r="H6" s="17">
        <f>SUMIFS(源数据!$Q:$Q,源数据!$B:$B,省区重点设备!$C6,源数据!$E:$E,省区重点设备!$A6)</f>
        <v>0</v>
      </c>
      <c r="I6" s="18">
        <f>E6+Q6</f>
        <v>0</v>
      </c>
      <c r="J6" s="18">
        <f>SUMIFS(源数据!$S:$S,源数据!$B:$B,省区重点设备!$C6,源数据!$E:$E,省区重点设备!$A6)</f>
        <v>0</v>
      </c>
      <c r="K6" s="20" t="str">
        <f>IFERROR(I6/H6,"")</f>
        <v/>
      </c>
      <c r="L6" s="20" t="str">
        <f>IFERROR(J6/H6,"")</f>
        <v/>
      </c>
      <c r="M6" s="18">
        <f>I6-H6</f>
        <v>0</v>
      </c>
      <c r="N6" s="18">
        <f>J6-H6</f>
        <v>0</v>
      </c>
      <c r="O6" s="43"/>
      <c r="P6" s="17">
        <f>SUMIFS(源数据!$T:$T,源数据!$B:$B,省区重点设备!$C6,源数据!$E:$E,省区重点设备!$A6)</f>
        <v>0</v>
      </c>
      <c r="Q6" s="18">
        <f>SUMIFS(源数据!$V:$V,源数据!$B:$B,省区重点设备!$C6,源数据!$E:$E,省区重点设备!$A6)</f>
        <v>0</v>
      </c>
      <c r="R6" s="18">
        <f>SUMIFS(源数据!$W:$W,源数据!$B:$B,省区重点设备!$C6,源数据!$E:$E,省区重点设备!$A6)</f>
        <v>0</v>
      </c>
      <c r="S6" s="18">
        <f>SUMIFS(源数据!$X:$X,源数据!$B:$B,省区重点设备!$C6,源数据!$E:$E,省区重点设备!$A6)</f>
        <v>0</v>
      </c>
      <c r="T6" s="18">
        <f>SUMIFS(源数据!$Y:$Y,源数据!$B:$B,省区重点设备!$C6,源数据!$E:$E,省区重点设备!$A6)</f>
        <v>0</v>
      </c>
      <c r="U6" s="18">
        <f>SUMIFS(源数据!$Z:$Z,源数据!$B:$B,省区重点设备!$C6,源数据!$E:$E,省区重点设备!$A6)</f>
        <v>0</v>
      </c>
      <c r="V6" s="18">
        <f>R6+S6+T6+U6</f>
        <v>0</v>
      </c>
      <c r="W6" s="20" t="str">
        <f>IFERROR(V6/P6,"")</f>
        <v/>
      </c>
      <c r="X6" s="20" t="str">
        <f>IFERROR(V6/Q6,"")</f>
        <v/>
      </c>
      <c r="Y6" s="18">
        <f>V6-P6</f>
        <v>0</v>
      </c>
      <c r="Z6" s="19"/>
    </row>
    <row r="7" spans="1:26" ht="15" outlineLevel="1" x14ac:dyDescent="0.25">
      <c r="A7" s="6" t="s">
        <v>563</v>
      </c>
      <c r="B7" s="91"/>
      <c r="C7" s="47" t="s">
        <v>342</v>
      </c>
      <c r="D7" s="21">
        <f>SUMIFS(源数据!$N:$N,源数据!$B:$B,省区重点设备!$C7,源数据!$E:$E,省区重点设备!$A7)</f>
        <v>0</v>
      </c>
      <c r="E7" s="22">
        <f>SUMIFS(源数据!$P:$P,源数据!$B:$B,省区重点设备!$C7,源数据!$E:$E,省区重点设备!$A7)</f>
        <v>0</v>
      </c>
      <c r="F7" s="22">
        <f t="shared" ref="F7:F11" si="0">E7-D7</f>
        <v>0</v>
      </c>
      <c r="G7" s="23" t="str">
        <f t="shared" ref="G7:G61" si="1">IFERROR(E7/D7,"")</f>
        <v/>
      </c>
      <c r="H7" s="21">
        <f>SUMIFS(源数据!$Q:$Q,源数据!$B:$B,省区重点设备!$C7,源数据!$E:$E,省区重点设备!$A7)</f>
        <v>0</v>
      </c>
      <c r="I7" s="22">
        <f t="shared" ref="I7:I11" si="2">E7+Q7</f>
        <v>0</v>
      </c>
      <c r="J7" s="22">
        <f>SUMIFS(源数据!$S:$S,源数据!$B:$B,省区重点设备!$C7,源数据!$E:$E,省区重点设备!$A7)</f>
        <v>0</v>
      </c>
      <c r="K7" s="24" t="str">
        <f t="shared" ref="K7:K61" si="3">IFERROR(I7/H7,"")</f>
        <v/>
      </c>
      <c r="L7" s="24" t="str">
        <f t="shared" ref="L7:L61" si="4">IFERROR(J7/H7,"")</f>
        <v/>
      </c>
      <c r="M7" s="22">
        <f t="shared" ref="M7:M11" si="5">I7-H7</f>
        <v>0</v>
      </c>
      <c r="N7" s="22">
        <f t="shared" ref="N7:N11" si="6">J7-H7</f>
        <v>0</v>
      </c>
      <c r="O7" s="44"/>
      <c r="P7" s="21">
        <f>SUMIFS(源数据!$T:$T,源数据!$B:$B,省区重点设备!$C7,源数据!$E:$E,省区重点设备!$A7)</f>
        <v>0</v>
      </c>
      <c r="Q7" s="22">
        <f>SUMIFS(源数据!$V:$V,源数据!$B:$B,省区重点设备!$C7,源数据!$E:$E,省区重点设备!$A7)</f>
        <v>0</v>
      </c>
      <c r="R7" s="22">
        <f>SUMIFS(源数据!$W:$W,源数据!$B:$B,省区重点设备!$C7,源数据!$E:$E,省区重点设备!$A7)</f>
        <v>0</v>
      </c>
      <c r="S7" s="22">
        <f>SUMIFS(源数据!$X:$X,源数据!$B:$B,省区重点设备!$C7,源数据!$E:$E,省区重点设备!$A7)</f>
        <v>0</v>
      </c>
      <c r="T7" s="22">
        <f>SUMIFS(源数据!$Y:$Y,源数据!$B:$B,省区重点设备!$C7,源数据!$E:$E,省区重点设备!$A7)</f>
        <v>0</v>
      </c>
      <c r="U7" s="22">
        <f>SUMIFS(源数据!$Z:$Z,源数据!$B:$B,省区重点设备!$C7,源数据!$E:$E,省区重点设备!$A7)</f>
        <v>0</v>
      </c>
      <c r="V7" s="22">
        <f t="shared" ref="V7:V11" si="7">R7+S7+T7+U7</f>
        <v>0</v>
      </c>
      <c r="W7" s="24" t="str">
        <f t="shared" ref="W7:W61" si="8">IFERROR(V7/P7,"")</f>
        <v/>
      </c>
      <c r="X7" s="24" t="str">
        <f t="shared" ref="X7:X61" si="9">IFERROR(V7/Q7,"")</f>
        <v/>
      </c>
      <c r="Y7" s="22">
        <f t="shared" ref="Y7:Y11" si="10">V7-P7</f>
        <v>0</v>
      </c>
      <c r="Z7" s="23"/>
    </row>
    <row r="8" spans="1:26" ht="15" outlineLevel="1" x14ac:dyDescent="0.25">
      <c r="A8" s="6" t="s">
        <v>563</v>
      </c>
      <c r="B8" s="91"/>
      <c r="C8" s="47" t="s">
        <v>126</v>
      </c>
      <c r="D8" s="21">
        <f>SUMIFS(源数据!$N:$N,源数据!$B:$B,省区重点设备!$C8,源数据!$E:$E,省区重点设备!$A8)</f>
        <v>0</v>
      </c>
      <c r="E8" s="22">
        <f>SUMIFS(源数据!$P:$P,源数据!$B:$B,省区重点设备!$C8,源数据!$E:$E,省区重点设备!$A8)</f>
        <v>0</v>
      </c>
      <c r="F8" s="22">
        <f t="shared" si="0"/>
        <v>0</v>
      </c>
      <c r="G8" s="23" t="str">
        <f t="shared" si="1"/>
        <v/>
      </c>
      <c r="H8" s="21">
        <f>SUMIFS(源数据!$Q:$Q,源数据!$B:$B,省区重点设备!$C8,源数据!$E:$E,省区重点设备!$A8)</f>
        <v>0</v>
      </c>
      <c r="I8" s="22">
        <f t="shared" si="2"/>
        <v>2690</v>
      </c>
      <c r="J8" s="22">
        <f>SUMIFS(源数据!$S:$S,源数据!$B:$B,省区重点设备!$C8,源数据!$E:$E,省区重点设备!$A8)</f>
        <v>0</v>
      </c>
      <c r="K8" s="24" t="str">
        <f t="shared" si="3"/>
        <v/>
      </c>
      <c r="L8" s="24" t="str">
        <f t="shared" si="4"/>
        <v/>
      </c>
      <c r="M8" s="22">
        <f t="shared" si="5"/>
        <v>2690</v>
      </c>
      <c r="N8" s="22">
        <f t="shared" si="6"/>
        <v>0</v>
      </c>
      <c r="O8" s="44"/>
      <c r="P8" s="21">
        <f>SUMIFS(源数据!$T:$T,源数据!$B:$B,省区重点设备!$C8,源数据!$E:$E,省区重点设备!$A8)</f>
        <v>0</v>
      </c>
      <c r="Q8" s="22">
        <f>SUMIFS(源数据!$V:$V,源数据!$B:$B,省区重点设备!$C8,源数据!$E:$E,省区重点设备!$A8)</f>
        <v>2690</v>
      </c>
      <c r="R8" s="22">
        <f>SUMIFS(源数据!$W:$W,源数据!$B:$B,省区重点设备!$C8,源数据!$E:$E,省区重点设备!$A8)</f>
        <v>0</v>
      </c>
      <c r="S8" s="22">
        <f>SUMIFS(源数据!$X:$X,源数据!$B:$B,省区重点设备!$C8,源数据!$E:$E,省区重点设备!$A8)</f>
        <v>0</v>
      </c>
      <c r="T8" s="22">
        <f>SUMIFS(源数据!$Y:$Y,源数据!$B:$B,省区重点设备!$C8,源数据!$E:$E,省区重点设备!$A8)</f>
        <v>0</v>
      </c>
      <c r="U8" s="22">
        <f>SUMIFS(源数据!$Z:$Z,源数据!$B:$B,省区重点设备!$C8,源数据!$E:$E,省区重点设备!$A8)</f>
        <v>0</v>
      </c>
      <c r="V8" s="22">
        <f t="shared" si="7"/>
        <v>0</v>
      </c>
      <c r="W8" s="24" t="str">
        <f t="shared" si="8"/>
        <v/>
      </c>
      <c r="X8" s="24">
        <f t="shared" si="9"/>
        <v>0</v>
      </c>
      <c r="Y8" s="22">
        <f t="shared" si="10"/>
        <v>0</v>
      </c>
      <c r="Z8" s="23"/>
    </row>
    <row r="9" spans="1:26" ht="15" outlineLevel="1" x14ac:dyDescent="0.25">
      <c r="A9" s="6" t="s">
        <v>563</v>
      </c>
      <c r="B9" s="91"/>
      <c r="C9" s="47" t="s">
        <v>613</v>
      </c>
      <c r="D9" s="21">
        <f>SUMIFS(源数据!$N:$N,源数据!$B:$B,省区重点设备!$C9,源数据!$E:$E,省区重点设备!$A9)</f>
        <v>0</v>
      </c>
      <c r="E9" s="22">
        <f>SUMIFS(源数据!$P:$P,源数据!$B:$B,省区重点设备!$C9,源数据!$E:$E,省区重点设备!$A9)</f>
        <v>0</v>
      </c>
      <c r="F9" s="22">
        <f t="shared" si="0"/>
        <v>0</v>
      </c>
      <c r="G9" s="23" t="str">
        <f t="shared" si="1"/>
        <v/>
      </c>
      <c r="H9" s="21">
        <f>SUMIFS(源数据!$Q:$Q,源数据!$B:$B,省区重点设备!$C9,源数据!$E:$E,省区重点设备!$A9)</f>
        <v>0</v>
      </c>
      <c r="I9" s="22">
        <f t="shared" si="2"/>
        <v>0</v>
      </c>
      <c r="J9" s="22">
        <f>SUMIFS(源数据!$S:$S,源数据!$B:$B,省区重点设备!$C9,源数据!$E:$E,省区重点设备!$A9)</f>
        <v>0</v>
      </c>
      <c r="K9" s="24" t="str">
        <f t="shared" si="3"/>
        <v/>
      </c>
      <c r="L9" s="24" t="str">
        <f t="shared" si="4"/>
        <v/>
      </c>
      <c r="M9" s="22">
        <f t="shared" si="5"/>
        <v>0</v>
      </c>
      <c r="N9" s="22">
        <f t="shared" si="6"/>
        <v>0</v>
      </c>
      <c r="O9" s="44"/>
      <c r="P9" s="21">
        <f>SUMIFS(源数据!$T:$T,源数据!$B:$B,省区重点设备!$C9,源数据!$E:$E,省区重点设备!$A9)</f>
        <v>0</v>
      </c>
      <c r="Q9" s="22">
        <f>SUMIFS(源数据!$V:$V,源数据!$B:$B,省区重点设备!$C9,源数据!$E:$E,省区重点设备!$A9)</f>
        <v>0</v>
      </c>
      <c r="R9" s="22">
        <f>SUMIFS(源数据!$W:$W,源数据!$B:$B,省区重点设备!$C9,源数据!$E:$E,省区重点设备!$A9)</f>
        <v>0</v>
      </c>
      <c r="S9" s="22">
        <f>SUMIFS(源数据!$X:$X,源数据!$B:$B,省区重点设备!$C9,源数据!$E:$E,省区重点设备!$A9)</f>
        <v>0</v>
      </c>
      <c r="T9" s="22">
        <f>SUMIFS(源数据!$Y:$Y,源数据!$B:$B,省区重点设备!$C9,源数据!$E:$E,省区重点设备!$A9)</f>
        <v>0</v>
      </c>
      <c r="U9" s="22">
        <f>SUMIFS(源数据!$Z:$Z,源数据!$B:$B,省区重点设备!$C9,源数据!$E:$E,省区重点设备!$A9)</f>
        <v>0</v>
      </c>
      <c r="V9" s="22">
        <f t="shared" si="7"/>
        <v>0</v>
      </c>
      <c r="W9" s="24" t="str">
        <f t="shared" si="8"/>
        <v/>
      </c>
      <c r="X9" s="24" t="str">
        <f t="shared" si="9"/>
        <v/>
      </c>
      <c r="Y9" s="22">
        <f t="shared" si="10"/>
        <v>0</v>
      </c>
      <c r="Z9" s="23"/>
    </row>
    <row r="10" spans="1:26" ht="15" outlineLevel="1" x14ac:dyDescent="0.25">
      <c r="A10" s="6" t="s">
        <v>563</v>
      </c>
      <c r="B10" s="91"/>
      <c r="C10" s="47" t="s">
        <v>614</v>
      </c>
      <c r="D10" s="21">
        <f>SUMIFS(源数据!$N:$N,源数据!$B:$B,省区重点设备!$C10,源数据!$E:$E,省区重点设备!$A10)</f>
        <v>0</v>
      </c>
      <c r="E10" s="22">
        <f>SUMIFS(源数据!$P:$P,源数据!$B:$B,省区重点设备!$C10,源数据!$E:$E,省区重点设备!$A10)</f>
        <v>0</v>
      </c>
      <c r="F10" s="22">
        <f t="shared" si="0"/>
        <v>0</v>
      </c>
      <c r="G10" s="23" t="str">
        <f t="shared" si="1"/>
        <v/>
      </c>
      <c r="H10" s="21">
        <f>SUMIFS(源数据!$Q:$Q,源数据!$B:$B,省区重点设备!$C10,源数据!$E:$E,省区重点设备!$A10)</f>
        <v>0</v>
      </c>
      <c r="I10" s="22">
        <f t="shared" si="2"/>
        <v>0</v>
      </c>
      <c r="J10" s="22">
        <f>SUMIFS(源数据!$S:$S,源数据!$B:$B,省区重点设备!$C10,源数据!$E:$E,省区重点设备!$A10)</f>
        <v>0</v>
      </c>
      <c r="K10" s="24" t="str">
        <f t="shared" si="3"/>
        <v/>
      </c>
      <c r="L10" s="24" t="str">
        <f t="shared" si="4"/>
        <v/>
      </c>
      <c r="M10" s="22">
        <f t="shared" si="5"/>
        <v>0</v>
      </c>
      <c r="N10" s="22">
        <f t="shared" si="6"/>
        <v>0</v>
      </c>
      <c r="O10" s="44"/>
      <c r="P10" s="21">
        <f>SUMIFS(源数据!$T:$T,源数据!$B:$B,省区重点设备!$C10,源数据!$E:$E,省区重点设备!$A10)</f>
        <v>0</v>
      </c>
      <c r="Q10" s="22">
        <f>SUMIFS(源数据!$V:$V,源数据!$B:$B,省区重点设备!$C10,源数据!$E:$E,省区重点设备!$A10)</f>
        <v>0</v>
      </c>
      <c r="R10" s="22">
        <f>SUMIFS(源数据!$W:$W,源数据!$B:$B,省区重点设备!$C10,源数据!$E:$E,省区重点设备!$A10)</f>
        <v>0</v>
      </c>
      <c r="S10" s="22">
        <f>SUMIFS(源数据!$X:$X,源数据!$B:$B,省区重点设备!$C10,源数据!$E:$E,省区重点设备!$A10)</f>
        <v>0</v>
      </c>
      <c r="T10" s="22">
        <f>SUMIFS(源数据!$Y:$Y,源数据!$B:$B,省区重点设备!$C10,源数据!$E:$E,省区重点设备!$A10)</f>
        <v>0</v>
      </c>
      <c r="U10" s="22">
        <f>SUMIFS(源数据!$Z:$Z,源数据!$B:$B,省区重点设备!$C10,源数据!$E:$E,省区重点设备!$A10)</f>
        <v>0</v>
      </c>
      <c r="V10" s="22">
        <f t="shared" si="7"/>
        <v>0</v>
      </c>
      <c r="W10" s="24" t="str">
        <f t="shared" si="8"/>
        <v/>
      </c>
      <c r="X10" s="24" t="str">
        <f t="shared" si="9"/>
        <v/>
      </c>
      <c r="Y10" s="22">
        <f t="shared" si="10"/>
        <v>0</v>
      </c>
      <c r="Z10" s="23"/>
    </row>
    <row r="11" spans="1:26" ht="15" outlineLevel="1" x14ac:dyDescent="0.25">
      <c r="A11" s="6" t="s">
        <v>563</v>
      </c>
      <c r="B11" s="94"/>
      <c r="C11" s="47" t="s">
        <v>596</v>
      </c>
      <c r="D11" s="21">
        <f>SUMIFS(源数据!$N:$N,源数据!$B:$B,省区重点设备!$C11,源数据!$E:$E,省区重点设备!$A11)</f>
        <v>0</v>
      </c>
      <c r="E11" s="22">
        <f>SUMIFS(源数据!$P:$P,源数据!$B:$B,省区重点设备!$C11,源数据!$E:$E,省区重点设备!$A11)</f>
        <v>0</v>
      </c>
      <c r="F11" s="22">
        <f t="shared" si="0"/>
        <v>0</v>
      </c>
      <c r="G11" s="23" t="str">
        <f t="shared" si="1"/>
        <v/>
      </c>
      <c r="H11" s="21">
        <f>SUMIFS(源数据!$Q:$Q,源数据!$B:$B,省区重点设备!$C11,源数据!$E:$E,省区重点设备!$A11)</f>
        <v>0</v>
      </c>
      <c r="I11" s="22">
        <f t="shared" si="2"/>
        <v>0</v>
      </c>
      <c r="J11" s="22">
        <f>SUMIFS(源数据!$S:$S,源数据!$B:$B,省区重点设备!$C11,源数据!$E:$E,省区重点设备!$A11)</f>
        <v>1870</v>
      </c>
      <c r="K11" s="24" t="str">
        <f t="shared" si="3"/>
        <v/>
      </c>
      <c r="L11" s="24" t="str">
        <f t="shared" si="4"/>
        <v/>
      </c>
      <c r="M11" s="22">
        <f t="shared" si="5"/>
        <v>0</v>
      </c>
      <c r="N11" s="22">
        <f t="shared" si="6"/>
        <v>1870</v>
      </c>
      <c r="O11" s="44"/>
      <c r="P11" s="21">
        <f>SUMIFS(源数据!$T:$T,源数据!$B:$B,省区重点设备!$C11,源数据!$E:$E,省区重点设备!$A11)</f>
        <v>0</v>
      </c>
      <c r="Q11" s="22">
        <f>SUMIFS(源数据!$V:$V,源数据!$B:$B,省区重点设备!$C11,源数据!$E:$E,省区重点设备!$A11)</f>
        <v>0</v>
      </c>
      <c r="R11" s="22">
        <f>SUMIFS(源数据!$W:$W,源数据!$B:$B,省区重点设备!$C11,源数据!$E:$E,省区重点设备!$A11)</f>
        <v>0</v>
      </c>
      <c r="S11" s="22">
        <f>SUMIFS(源数据!$X:$X,源数据!$B:$B,省区重点设备!$C11,源数据!$E:$E,省区重点设备!$A11)</f>
        <v>0</v>
      </c>
      <c r="T11" s="22">
        <f>SUMIFS(源数据!$Y:$Y,源数据!$B:$B,省区重点设备!$C11,源数据!$E:$E,省区重点设备!$A11)</f>
        <v>0</v>
      </c>
      <c r="U11" s="22">
        <f>SUMIFS(源数据!$Z:$Z,源数据!$B:$B,省区重点设备!$C11,源数据!$E:$E,省区重点设备!$A11)</f>
        <v>1870</v>
      </c>
      <c r="V11" s="22">
        <f t="shared" si="7"/>
        <v>1870</v>
      </c>
      <c r="W11" s="24" t="str">
        <f t="shared" si="8"/>
        <v/>
      </c>
      <c r="X11" s="24" t="str">
        <f t="shared" si="9"/>
        <v/>
      </c>
      <c r="Y11" s="22">
        <f t="shared" si="10"/>
        <v>1870</v>
      </c>
      <c r="Z11" s="23"/>
    </row>
    <row r="12" spans="1:26" ht="15.6" thickBot="1" x14ac:dyDescent="0.3">
      <c r="A12" s="6"/>
      <c r="B12" s="95" t="s">
        <v>579</v>
      </c>
      <c r="C12" s="96"/>
      <c r="D12" s="25">
        <f>SUM(D6:D11)</f>
        <v>0</v>
      </c>
      <c r="E12" s="26">
        <f>SUM(E6:E11)</f>
        <v>0</v>
      </c>
      <c r="F12" s="26">
        <f>SUM(F6:F11)</f>
        <v>0</v>
      </c>
      <c r="G12" s="27" t="str">
        <f t="shared" si="1"/>
        <v/>
      </c>
      <c r="H12" s="25">
        <f t="shared" ref="H12:J12" si="11">SUM(H6:H11)</f>
        <v>0</v>
      </c>
      <c r="I12" s="26">
        <f t="shared" si="11"/>
        <v>2690</v>
      </c>
      <c r="J12" s="26">
        <f t="shared" si="11"/>
        <v>1870</v>
      </c>
      <c r="K12" s="28" t="str">
        <f t="shared" si="3"/>
        <v/>
      </c>
      <c r="L12" s="28" t="str">
        <f t="shared" si="4"/>
        <v/>
      </c>
      <c r="M12" s="26">
        <f t="shared" ref="M12:N12" si="12">SUM(M6:M11)</f>
        <v>2690</v>
      </c>
      <c r="N12" s="26">
        <f t="shared" si="12"/>
        <v>1870</v>
      </c>
      <c r="O12" s="45"/>
      <c r="P12" s="25">
        <f t="shared" ref="P12:V12" si="13">SUM(P6:P11)</f>
        <v>0</v>
      </c>
      <c r="Q12" s="26">
        <f t="shared" si="13"/>
        <v>2690</v>
      </c>
      <c r="R12" s="26">
        <f t="shared" si="13"/>
        <v>0</v>
      </c>
      <c r="S12" s="26">
        <f t="shared" si="13"/>
        <v>0</v>
      </c>
      <c r="T12" s="26">
        <f t="shared" si="13"/>
        <v>0</v>
      </c>
      <c r="U12" s="26">
        <f t="shared" si="13"/>
        <v>1870</v>
      </c>
      <c r="V12" s="26">
        <f t="shared" si="13"/>
        <v>1870</v>
      </c>
      <c r="W12" s="28" t="str">
        <f t="shared" si="8"/>
        <v/>
      </c>
      <c r="X12" s="28">
        <f t="shared" si="9"/>
        <v>0.69516728624535318</v>
      </c>
      <c r="Y12" s="30">
        <f>SUM(Y6:Y11)</f>
        <v>1870</v>
      </c>
      <c r="Z12" s="27"/>
    </row>
    <row r="13" spans="1:26" ht="15" outlineLevel="1" x14ac:dyDescent="0.25">
      <c r="A13" s="6" t="s">
        <v>3</v>
      </c>
      <c r="B13" s="90" t="s">
        <v>694</v>
      </c>
      <c r="C13" s="46" t="s">
        <v>612</v>
      </c>
      <c r="D13" s="17">
        <f>SUMIFS(源数据!$N:$N,源数据!$B:$B,省区重点设备!$C13,源数据!$E:$E,省区重点设备!$A13)</f>
        <v>0</v>
      </c>
      <c r="E13" s="18">
        <f>SUMIFS(源数据!$P:$P,源数据!$B:$B,省区重点设备!$C13,源数据!$E:$E,省区重点设备!$A13)</f>
        <v>0</v>
      </c>
      <c r="F13" s="18">
        <f t="shared" ref="F13:F18" si="14">E13-D13</f>
        <v>0</v>
      </c>
      <c r="G13" s="19" t="str">
        <f t="shared" si="1"/>
        <v/>
      </c>
      <c r="H13" s="17">
        <f>SUMIFS(源数据!$Q:$Q,源数据!$B:$B,省区重点设备!$C13,源数据!$E:$E,省区重点设备!$A13)</f>
        <v>0</v>
      </c>
      <c r="I13" s="18">
        <f t="shared" ref="I13:I18" si="15">E13+Q13</f>
        <v>0</v>
      </c>
      <c r="J13" s="18">
        <f>SUMIFS(源数据!$S:$S,源数据!$B:$B,省区重点设备!$C13,源数据!$E:$E,省区重点设备!$A13)</f>
        <v>0</v>
      </c>
      <c r="K13" s="20" t="str">
        <f t="shared" si="3"/>
        <v/>
      </c>
      <c r="L13" s="20" t="str">
        <f t="shared" si="4"/>
        <v/>
      </c>
      <c r="M13" s="18">
        <f t="shared" ref="M13:M18" si="16">I13-H13</f>
        <v>0</v>
      </c>
      <c r="N13" s="18">
        <f t="shared" ref="N13:N18" si="17">J13-H13</f>
        <v>0</v>
      </c>
      <c r="O13" s="43"/>
      <c r="P13" s="17">
        <f>SUMIFS(源数据!$T:$T,源数据!$B:$B,省区重点设备!$C13,源数据!$E:$E,省区重点设备!$A13)</f>
        <v>0</v>
      </c>
      <c r="Q13" s="18">
        <f>SUMIFS(源数据!$V:$V,源数据!$B:$B,省区重点设备!$C13,源数据!$E:$E,省区重点设备!$A13)</f>
        <v>0</v>
      </c>
      <c r="R13" s="18">
        <f>SUMIFS(源数据!$W:$W,源数据!$B:$B,省区重点设备!$C13,源数据!$E:$E,省区重点设备!$A13)</f>
        <v>0</v>
      </c>
      <c r="S13" s="18">
        <f>SUMIFS(源数据!$X:$X,源数据!$B:$B,省区重点设备!$C13,源数据!$E:$E,省区重点设备!$A13)</f>
        <v>0</v>
      </c>
      <c r="T13" s="18">
        <f>SUMIFS(源数据!$Y:$Y,源数据!$B:$B,省区重点设备!$C13,源数据!$E:$E,省区重点设备!$A13)</f>
        <v>0</v>
      </c>
      <c r="U13" s="18">
        <f>SUMIFS(源数据!$Z:$Z,源数据!$B:$B,省区重点设备!$C13,源数据!$E:$E,省区重点设备!$A13)</f>
        <v>0</v>
      </c>
      <c r="V13" s="18">
        <f t="shared" ref="V13:V18" si="18">R13+S13+T13+U13</f>
        <v>0</v>
      </c>
      <c r="W13" s="20" t="str">
        <f t="shared" si="8"/>
        <v/>
      </c>
      <c r="X13" s="20" t="str">
        <f t="shared" si="9"/>
        <v/>
      </c>
      <c r="Y13" s="18">
        <f t="shared" ref="Y13:Y18" si="19">V13-P13</f>
        <v>0</v>
      </c>
      <c r="Z13" s="19"/>
    </row>
    <row r="14" spans="1:26" ht="15" outlineLevel="1" x14ac:dyDescent="0.25">
      <c r="A14" s="6" t="s">
        <v>3</v>
      </c>
      <c r="B14" s="91"/>
      <c r="C14" s="47" t="s">
        <v>342</v>
      </c>
      <c r="D14" s="21">
        <f>SUMIFS(源数据!$N:$N,源数据!$B:$B,省区重点设备!$C14,源数据!$E:$E,省区重点设备!$A14)</f>
        <v>0</v>
      </c>
      <c r="E14" s="22">
        <f>SUMIFS(源数据!$P:$P,源数据!$B:$B,省区重点设备!$C14,源数据!$E:$E,省区重点设备!$A14)</f>
        <v>20.673999786376999</v>
      </c>
      <c r="F14" s="22">
        <f t="shared" si="14"/>
        <v>20.673999786376999</v>
      </c>
      <c r="G14" s="23" t="str">
        <f t="shared" si="1"/>
        <v/>
      </c>
      <c r="H14" s="21">
        <f>SUMIFS(源数据!$Q:$Q,源数据!$B:$B,省区重点设备!$C14,源数据!$E:$E,省区重点设备!$A14)</f>
        <v>0</v>
      </c>
      <c r="I14" s="22">
        <f t="shared" si="15"/>
        <v>20.673999786376999</v>
      </c>
      <c r="J14" s="22">
        <f>SUMIFS(源数据!$S:$S,源数据!$B:$B,省区重点设备!$C14,源数据!$E:$E,省区重点设备!$A14)</f>
        <v>20.673999786376999</v>
      </c>
      <c r="K14" s="24" t="str">
        <f t="shared" si="3"/>
        <v/>
      </c>
      <c r="L14" s="24" t="str">
        <f t="shared" si="4"/>
        <v/>
      </c>
      <c r="M14" s="22">
        <f t="shared" si="16"/>
        <v>20.673999786376999</v>
      </c>
      <c r="N14" s="22">
        <f t="shared" si="17"/>
        <v>20.673999786376999</v>
      </c>
      <c r="O14" s="44"/>
      <c r="P14" s="21">
        <f>SUMIFS(源数据!$T:$T,源数据!$B:$B,省区重点设备!$C14,源数据!$E:$E,省区重点设备!$A14)</f>
        <v>0</v>
      </c>
      <c r="Q14" s="22">
        <f>SUMIFS(源数据!$V:$V,源数据!$B:$B,省区重点设备!$C14,源数据!$E:$E,省区重点设备!$A14)</f>
        <v>0</v>
      </c>
      <c r="R14" s="22">
        <f>SUMIFS(源数据!$W:$W,源数据!$B:$B,省区重点设备!$C14,源数据!$E:$E,省区重点设备!$A14)</f>
        <v>0</v>
      </c>
      <c r="S14" s="22">
        <f>SUMIFS(源数据!$X:$X,源数据!$B:$B,省区重点设备!$C14,源数据!$E:$E,省区重点设备!$A14)</f>
        <v>0</v>
      </c>
      <c r="T14" s="22">
        <f>SUMIFS(源数据!$Y:$Y,源数据!$B:$B,省区重点设备!$C14,源数据!$E:$E,省区重点设备!$A14)</f>
        <v>0</v>
      </c>
      <c r="U14" s="22">
        <f>SUMIFS(源数据!$Z:$Z,源数据!$B:$B,省区重点设备!$C14,源数据!$E:$E,省区重点设备!$A14)</f>
        <v>0</v>
      </c>
      <c r="V14" s="22">
        <f t="shared" si="18"/>
        <v>0</v>
      </c>
      <c r="W14" s="24" t="str">
        <f t="shared" si="8"/>
        <v/>
      </c>
      <c r="X14" s="24" t="str">
        <f t="shared" si="9"/>
        <v/>
      </c>
      <c r="Y14" s="22">
        <f t="shared" si="19"/>
        <v>0</v>
      </c>
      <c r="Z14" s="23"/>
    </row>
    <row r="15" spans="1:26" ht="15" outlineLevel="1" x14ac:dyDescent="0.25">
      <c r="A15" s="6" t="s">
        <v>3</v>
      </c>
      <c r="B15" s="91"/>
      <c r="C15" s="47" t="s">
        <v>126</v>
      </c>
      <c r="D15" s="21">
        <f>SUMIFS(源数据!$N:$N,源数据!$B:$B,省区重点设备!$C15,源数据!$E:$E,省区重点设备!$A15)</f>
        <v>0</v>
      </c>
      <c r="E15" s="22">
        <f>SUMIFS(源数据!$P:$P,源数据!$B:$B,省区重点设备!$C15,源数据!$E:$E,省区重点设备!$A15)</f>
        <v>0</v>
      </c>
      <c r="F15" s="22">
        <f t="shared" si="14"/>
        <v>0</v>
      </c>
      <c r="G15" s="23" t="str">
        <f t="shared" si="1"/>
        <v/>
      </c>
      <c r="H15" s="21">
        <f>SUMIFS(源数据!$Q:$Q,源数据!$B:$B,省区重点设备!$C15,源数据!$E:$E,省区重点设备!$A15)</f>
        <v>0</v>
      </c>
      <c r="I15" s="22">
        <f t="shared" si="15"/>
        <v>0</v>
      </c>
      <c r="J15" s="22">
        <f>SUMIFS(源数据!$S:$S,源数据!$B:$B,省区重点设备!$C15,源数据!$E:$E,省区重点设备!$A15)</f>
        <v>0</v>
      </c>
      <c r="K15" s="24" t="str">
        <f t="shared" si="3"/>
        <v/>
      </c>
      <c r="L15" s="24" t="str">
        <f t="shared" si="4"/>
        <v/>
      </c>
      <c r="M15" s="22">
        <f t="shared" si="16"/>
        <v>0</v>
      </c>
      <c r="N15" s="22">
        <f t="shared" si="17"/>
        <v>0</v>
      </c>
      <c r="O15" s="44"/>
      <c r="P15" s="21">
        <f>SUMIFS(源数据!$T:$T,源数据!$B:$B,省区重点设备!$C15,源数据!$E:$E,省区重点设备!$A15)</f>
        <v>0</v>
      </c>
      <c r="Q15" s="22">
        <f>SUMIFS(源数据!$V:$V,源数据!$B:$B,省区重点设备!$C15,源数据!$E:$E,省区重点设备!$A15)</f>
        <v>0</v>
      </c>
      <c r="R15" s="22">
        <f>SUMIFS(源数据!$W:$W,源数据!$B:$B,省区重点设备!$C15,源数据!$E:$E,省区重点设备!$A15)</f>
        <v>0</v>
      </c>
      <c r="S15" s="22">
        <f>SUMIFS(源数据!$X:$X,源数据!$B:$B,省区重点设备!$C15,源数据!$E:$E,省区重点设备!$A15)</f>
        <v>0</v>
      </c>
      <c r="T15" s="22">
        <f>SUMIFS(源数据!$Y:$Y,源数据!$B:$B,省区重点设备!$C15,源数据!$E:$E,省区重点设备!$A15)</f>
        <v>0</v>
      </c>
      <c r="U15" s="22">
        <f>SUMIFS(源数据!$Z:$Z,源数据!$B:$B,省区重点设备!$C15,源数据!$E:$E,省区重点设备!$A15)</f>
        <v>0</v>
      </c>
      <c r="V15" s="22">
        <f t="shared" si="18"/>
        <v>0</v>
      </c>
      <c r="W15" s="24" t="str">
        <f t="shared" si="8"/>
        <v/>
      </c>
      <c r="X15" s="24" t="str">
        <f t="shared" si="9"/>
        <v/>
      </c>
      <c r="Y15" s="22">
        <f t="shared" si="19"/>
        <v>0</v>
      </c>
      <c r="Z15" s="23"/>
    </row>
    <row r="16" spans="1:26" ht="15" outlineLevel="1" x14ac:dyDescent="0.25">
      <c r="A16" s="6" t="s">
        <v>3</v>
      </c>
      <c r="B16" s="91"/>
      <c r="C16" s="47" t="s">
        <v>613</v>
      </c>
      <c r="D16" s="21">
        <f>SUMIFS(源数据!$N:$N,源数据!$B:$B,省区重点设备!$C16,源数据!$E:$E,省区重点设备!$A16)</f>
        <v>0</v>
      </c>
      <c r="E16" s="22">
        <f>SUMIFS(源数据!$P:$P,源数据!$B:$B,省区重点设备!$C16,源数据!$E:$E,省区重点设备!$A16)</f>
        <v>0</v>
      </c>
      <c r="F16" s="22">
        <f t="shared" si="14"/>
        <v>0</v>
      </c>
      <c r="G16" s="23" t="str">
        <f t="shared" si="1"/>
        <v/>
      </c>
      <c r="H16" s="21">
        <f>SUMIFS(源数据!$Q:$Q,源数据!$B:$B,省区重点设备!$C16,源数据!$E:$E,省区重点设备!$A16)</f>
        <v>0</v>
      </c>
      <c r="I16" s="22">
        <f t="shared" si="15"/>
        <v>0</v>
      </c>
      <c r="J16" s="22">
        <f>SUMIFS(源数据!$S:$S,源数据!$B:$B,省区重点设备!$C16,源数据!$E:$E,省区重点设备!$A16)</f>
        <v>0</v>
      </c>
      <c r="K16" s="24" t="str">
        <f t="shared" si="3"/>
        <v/>
      </c>
      <c r="L16" s="24" t="str">
        <f t="shared" si="4"/>
        <v/>
      </c>
      <c r="M16" s="22">
        <f t="shared" si="16"/>
        <v>0</v>
      </c>
      <c r="N16" s="22">
        <f t="shared" si="17"/>
        <v>0</v>
      </c>
      <c r="O16" s="44"/>
      <c r="P16" s="21">
        <f>SUMIFS(源数据!$T:$T,源数据!$B:$B,省区重点设备!$C16,源数据!$E:$E,省区重点设备!$A16)</f>
        <v>0</v>
      </c>
      <c r="Q16" s="22">
        <f>SUMIFS(源数据!$V:$V,源数据!$B:$B,省区重点设备!$C16,源数据!$E:$E,省区重点设备!$A16)</f>
        <v>0</v>
      </c>
      <c r="R16" s="22">
        <f>SUMIFS(源数据!$W:$W,源数据!$B:$B,省区重点设备!$C16,源数据!$E:$E,省区重点设备!$A16)</f>
        <v>0</v>
      </c>
      <c r="S16" s="22">
        <f>SUMIFS(源数据!$X:$X,源数据!$B:$B,省区重点设备!$C16,源数据!$E:$E,省区重点设备!$A16)</f>
        <v>0</v>
      </c>
      <c r="T16" s="22">
        <f>SUMIFS(源数据!$Y:$Y,源数据!$B:$B,省区重点设备!$C16,源数据!$E:$E,省区重点设备!$A16)</f>
        <v>0</v>
      </c>
      <c r="U16" s="22">
        <f>SUMIFS(源数据!$Z:$Z,源数据!$B:$B,省区重点设备!$C16,源数据!$E:$E,省区重点设备!$A16)</f>
        <v>0</v>
      </c>
      <c r="V16" s="22">
        <f t="shared" si="18"/>
        <v>0</v>
      </c>
      <c r="W16" s="24" t="str">
        <f t="shared" si="8"/>
        <v/>
      </c>
      <c r="X16" s="24" t="str">
        <f t="shared" si="9"/>
        <v/>
      </c>
      <c r="Y16" s="22">
        <f t="shared" si="19"/>
        <v>0</v>
      </c>
      <c r="Z16" s="23"/>
    </row>
    <row r="17" spans="1:26" ht="15" outlineLevel="1" x14ac:dyDescent="0.25">
      <c r="A17" s="6" t="s">
        <v>3</v>
      </c>
      <c r="B17" s="91"/>
      <c r="C17" s="47" t="s">
        <v>614</v>
      </c>
      <c r="D17" s="21">
        <f>SUMIFS(源数据!$N:$N,源数据!$B:$B,省区重点设备!$C17,源数据!$E:$E,省区重点设备!$A17)</f>
        <v>0</v>
      </c>
      <c r="E17" s="22">
        <f>SUMIFS(源数据!$P:$P,源数据!$B:$B,省区重点设备!$C17,源数据!$E:$E,省区重点设备!$A17)</f>
        <v>0</v>
      </c>
      <c r="F17" s="22">
        <f t="shared" si="14"/>
        <v>0</v>
      </c>
      <c r="G17" s="23" t="str">
        <f t="shared" si="1"/>
        <v/>
      </c>
      <c r="H17" s="21">
        <f>SUMIFS(源数据!$Q:$Q,源数据!$B:$B,省区重点设备!$C17,源数据!$E:$E,省区重点设备!$A17)</f>
        <v>0</v>
      </c>
      <c r="I17" s="22">
        <f t="shared" si="15"/>
        <v>0</v>
      </c>
      <c r="J17" s="22">
        <f>SUMIFS(源数据!$S:$S,源数据!$B:$B,省区重点设备!$C17,源数据!$E:$E,省区重点设备!$A17)</f>
        <v>0</v>
      </c>
      <c r="K17" s="24" t="str">
        <f t="shared" si="3"/>
        <v/>
      </c>
      <c r="L17" s="24" t="str">
        <f t="shared" si="4"/>
        <v/>
      </c>
      <c r="M17" s="22">
        <f t="shared" si="16"/>
        <v>0</v>
      </c>
      <c r="N17" s="22">
        <f t="shared" si="17"/>
        <v>0</v>
      </c>
      <c r="O17" s="44"/>
      <c r="P17" s="21">
        <f>SUMIFS(源数据!$T:$T,源数据!$B:$B,省区重点设备!$C17,源数据!$E:$E,省区重点设备!$A17)</f>
        <v>0</v>
      </c>
      <c r="Q17" s="22">
        <f>SUMIFS(源数据!$V:$V,源数据!$B:$B,省区重点设备!$C17,源数据!$E:$E,省区重点设备!$A17)</f>
        <v>0</v>
      </c>
      <c r="R17" s="22">
        <f>SUMIFS(源数据!$W:$W,源数据!$B:$B,省区重点设备!$C17,源数据!$E:$E,省区重点设备!$A17)</f>
        <v>0</v>
      </c>
      <c r="S17" s="22">
        <f>SUMIFS(源数据!$X:$X,源数据!$B:$B,省区重点设备!$C17,源数据!$E:$E,省区重点设备!$A17)</f>
        <v>0</v>
      </c>
      <c r="T17" s="22">
        <f>SUMIFS(源数据!$Y:$Y,源数据!$B:$B,省区重点设备!$C17,源数据!$E:$E,省区重点设备!$A17)</f>
        <v>0</v>
      </c>
      <c r="U17" s="22">
        <f>SUMIFS(源数据!$Z:$Z,源数据!$B:$B,省区重点设备!$C17,源数据!$E:$E,省区重点设备!$A17)</f>
        <v>0</v>
      </c>
      <c r="V17" s="22">
        <f t="shared" si="18"/>
        <v>0</v>
      </c>
      <c r="W17" s="24" t="str">
        <f t="shared" si="8"/>
        <v/>
      </c>
      <c r="X17" s="24" t="str">
        <f t="shared" si="9"/>
        <v/>
      </c>
      <c r="Y17" s="22">
        <f t="shared" si="19"/>
        <v>0</v>
      </c>
      <c r="Z17" s="23"/>
    </row>
    <row r="18" spans="1:26" ht="15" outlineLevel="1" x14ac:dyDescent="0.25">
      <c r="A18" s="6" t="s">
        <v>3</v>
      </c>
      <c r="B18" s="92"/>
      <c r="C18" s="47" t="s">
        <v>596</v>
      </c>
      <c r="D18" s="21">
        <f>SUMIFS(源数据!$N:$N,源数据!$B:$B,省区重点设备!$C18,源数据!$E:$E,省区重点设备!$A18)</f>
        <v>0</v>
      </c>
      <c r="E18" s="22">
        <f>SUMIFS(源数据!$P:$P,源数据!$B:$B,省区重点设备!$C18,源数据!$E:$E,省区重点设备!$A18)</f>
        <v>0</v>
      </c>
      <c r="F18" s="22">
        <f t="shared" si="14"/>
        <v>0</v>
      </c>
      <c r="G18" s="23" t="str">
        <f t="shared" si="1"/>
        <v/>
      </c>
      <c r="H18" s="21">
        <f>SUMIFS(源数据!$Q:$Q,源数据!$B:$B,省区重点设备!$C18,源数据!$E:$E,省区重点设备!$A18)</f>
        <v>0</v>
      </c>
      <c r="I18" s="22">
        <f t="shared" si="15"/>
        <v>0</v>
      </c>
      <c r="J18" s="22">
        <f>SUMIFS(源数据!$S:$S,源数据!$B:$B,省区重点设备!$C18,源数据!$E:$E,省区重点设备!$A18)</f>
        <v>0</v>
      </c>
      <c r="K18" s="24" t="str">
        <f t="shared" si="3"/>
        <v/>
      </c>
      <c r="L18" s="24" t="str">
        <f t="shared" si="4"/>
        <v/>
      </c>
      <c r="M18" s="22">
        <f t="shared" si="16"/>
        <v>0</v>
      </c>
      <c r="N18" s="22">
        <f t="shared" si="17"/>
        <v>0</v>
      </c>
      <c r="O18" s="44"/>
      <c r="P18" s="21">
        <f>SUMIFS(源数据!$T:$T,源数据!$B:$B,省区重点设备!$C18,源数据!$E:$E,省区重点设备!$A18)</f>
        <v>0</v>
      </c>
      <c r="Q18" s="22">
        <f>SUMIFS(源数据!$V:$V,源数据!$B:$B,省区重点设备!$C18,源数据!$E:$E,省区重点设备!$A18)</f>
        <v>0</v>
      </c>
      <c r="R18" s="22">
        <f>SUMIFS(源数据!$W:$W,源数据!$B:$B,省区重点设备!$C18,源数据!$E:$E,省区重点设备!$A18)</f>
        <v>0</v>
      </c>
      <c r="S18" s="22">
        <f>SUMIFS(源数据!$X:$X,源数据!$B:$B,省区重点设备!$C18,源数据!$E:$E,省区重点设备!$A18)</f>
        <v>0</v>
      </c>
      <c r="T18" s="22">
        <f>SUMIFS(源数据!$Y:$Y,源数据!$B:$B,省区重点设备!$C18,源数据!$E:$E,省区重点设备!$A18)</f>
        <v>0</v>
      </c>
      <c r="U18" s="22">
        <f>SUMIFS(源数据!$Z:$Z,源数据!$B:$B,省区重点设备!$C18,源数据!$E:$E,省区重点设备!$A18)</f>
        <v>0</v>
      </c>
      <c r="V18" s="22">
        <f t="shared" si="18"/>
        <v>0</v>
      </c>
      <c r="W18" s="24" t="str">
        <f t="shared" si="8"/>
        <v/>
      </c>
      <c r="X18" s="24" t="str">
        <f t="shared" si="9"/>
        <v/>
      </c>
      <c r="Y18" s="22">
        <f t="shared" si="19"/>
        <v>0</v>
      </c>
      <c r="Z18" s="23"/>
    </row>
    <row r="19" spans="1:26" ht="15.6" thickBot="1" x14ac:dyDescent="0.3">
      <c r="A19" s="6"/>
      <c r="B19" s="77" t="s">
        <v>695</v>
      </c>
      <c r="C19" s="93"/>
      <c r="D19" s="25">
        <f t="shared" ref="D19:F19" si="20">SUM(D13:D18)</f>
        <v>0</v>
      </c>
      <c r="E19" s="26">
        <f t="shared" si="20"/>
        <v>20.673999786376999</v>
      </c>
      <c r="F19" s="26">
        <f t="shared" si="20"/>
        <v>20.673999786376999</v>
      </c>
      <c r="G19" s="27" t="str">
        <f t="shared" si="1"/>
        <v/>
      </c>
      <c r="H19" s="25">
        <f t="shared" ref="H19:J19" si="21">SUM(H13:H18)</f>
        <v>0</v>
      </c>
      <c r="I19" s="26">
        <f t="shared" si="21"/>
        <v>20.673999786376999</v>
      </c>
      <c r="J19" s="26">
        <f t="shared" si="21"/>
        <v>20.673999786376999</v>
      </c>
      <c r="K19" s="28" t="str">
        <f t="shared" si="3"/>
        <v/>
      </c>
      <c r="L19" s="28" t="str">
        <f t="shared" si="4"/>
        <v/>
      </c>
      <c r="M19" s="26">
        <f t="shared" ref="M19:N19" si="22">SUM(M13:M18)</f>
        <v>20.673999786376999</v>
      </c>
      <c r="N19" s="26">
        <f t="shared" si="22"/>
        <v>20.673999786376999</v>
      </c>
      <c r="O19" s="45"/>
      <c r="P19" s="25">
        <f t="shared" ref="P19:V19" si="23">SUM(P13:P18)</f>
        <v>0</v>
      </c>
      <c r="Q19" s="26">
        <f t="shared" si="23"/>
        <v>0</v>
      </c>
      <c r="R19" s="26">
        <f t="shared" si="23"/>
        <v>0</v>
      </c>
      <c r="S19" s="26">
        <f t="shared" si="23"/>
        <v>0</v>
      </c>
      <c r="T19" s="26">
        <f t="shared" si="23"/>
        <v>0</v>
      </c>
      <c r="U19" s="26">
        <f t="shared" si="23"/>
        <v>0</v>
      </c>
      <c r="V19" s="26">
        <f t="shared" si="23"/>
        <v>0</v>
      </c>
      <c r="W19" s="28" t="str">
        <f t="shared" si="8"/>
        <v/>
      </c>
      <c r="X19" s="28" t="str">
        <f t="shared" si="9"/>
        <v/>
      </c>
      <c r="Y19" s="30">
        <f t="shared" ref="Y19" si="24">SUM(Y13:Y18)</f>
        <v>0</v>
      </c>
      <c r="Z19" s="27"/>
    </row>
    <row r="20" spans="1:26" ht="15" outlineLevel="1" x14ac:dyDescent="0.25">
      <c r="A20" s="6" t="s">
        <v>567</v>
      </c>
      <c r="B20" s="90" t="s">
        <v>696</v>
      </c>
      <c r="C20" s="46" t="s">
        <v>612</v>
      </c>
      <c r="D20" s="17">
        <f>SUMIFS(源数据!$N:$N,源数据!$B:$B,省区重点设备!$C20,源数据!$E:$E,省区重点设备!$A20)</f>
        <v>0</v>
      </c>
      <c r="E20" s="18">
        <f>SUMIFS(源数据!$P:$P,源数据!$B:$B,省区重点设备!$C20,源数据!$E:$E,省区重点设备!$A20)</f>
        <v>-160</v>
      </c>
      <c r="F20" s="18">
        <f t="shared" ref="F20:F25" si="25">E20-D20</f>
        <v>-160</v>
      </c>
      <c r="G20" s="19" t="str">
        <f t="shared" si="1"/>
        <v/>
      </c>
      <c r="H20" s="17">
        <f>SUMIFS(源数据!$Q:$Q,源数据!$B:$B,省区重点设备!$C20,源数据!$E:$E,省区重点设备!$A20)</f>
        <v>0</v>
      </c>
      <c r="I20" s="18">
        <f t="shared" ref="I20:I25" si="26">E20+Q20</f>
        <v>-160</v>
      </c>
      <c r="J20" s="18">
        <f>SUMIFS(源数据!$S:$S,源数据!$B:$B,省区重点设备!$C20,源数据!$E:$E,省区重点设备!$A20)</f>
        <v>-160</v>
      </c>
      <c r="K20" s="20" t="str">
        <f t="shared" si="3"/>
        <v/>
      </c>
      <c r="L20" s="20" t="str">
        <f t="shared" si="4"/>
        <v/>
      </c>
      <c r="M20" s="18">
        <f t="shared" ref="M20:M25" si="27">I20-H20</f>
        <v>-160</v>
      </c>
      <c r="N20" s="18">
        <f t="shared" ref="N20:N25" si="28">J20-H20</f>
        <v>-160</v>
      </c>
      <c r="O20" s="43"/>
      <c r="P20" s="17">
        <f>SUMIFS(源数据!$T:$T,源数据!$B:$B,省区重点设备!$C20,源数据!$E:$E,省区重点设备!$A20)</f>
        <v>0</v>
      </c>
      <c r="Q20" s="18">
        <f>SUMIFS(源数据!$V:$V,源数据!$B:$B,省区重点设备!$C20,源数据!$E:$E,省区重点设备!$A20)</f>
        <v>0</v>
      </c>
      <c r="R20" s="18">
        <f>SUMIFS(源数据!$W:$W,源数据!$B:$B,省区重点设备!$C20,源数据!$E:$E,省区重点设备!$A20)</f>
        <v>0</v>
      </c>
      <c r="S20" s="18">
        <f>SUMIFS(源数据!$X:$X,源数据!$B:$B,省区重点设备!$C20,源数据!$E:$E,省区重点设备!$A20)</f>
        <v>0</v>
      </c>
      <c r="T20" s="18">
        <f>SUMIFS(源数据!$Y:$Y,源数据!$B:$B,省区重点设备!$C20,源数据!$E:$E,省区重点设备!$A20)</f>
        <v>0</v>
      </c>
      <c r="U20" s="18">
        <f>SUMIFS(源数据!$Z:$Z,源数据!$B:$B,省区重点设备!$C20,源数据!$E:$E,省区重点设备!$A20)</f>
        <v>0</v>
      </c>
      <c r="V20" s="18">
        <f t="shared" ref="V20:V25" si="29">R20+S20+T20+U20</f>
        <v>0</v>
      </c>
      <c r="W20" s="20" t="str">
        <f t="shared" si="8"/>
        <v/>
      </c>
      <c r="X20" s="20" t="str">
        <f t="shared" si="9"/>
        <v/>
      </c>
      <c r="Y20" s="18">
        <f t="shared" ref="Y20:Y25" si="30">V20-P20</f>
        <v>0</v>
      </c>
      <c r="Z20" s="19"/>
    </row>
    <row r="21" spans="1:26" ht="15" outlineLevel="1" x14ac:dyDescent="0.25">
      <c r="A21" s="6" t="s">
        <v>567</v>
      </c>
      <c r="B21" s="91"/>
      <c r="C21" s="47" t="s">
        <v>342</v>
      </c>
      <c r="D21" s="21">
        <f>SUMIFS(源数据!$N:$N,源数据!$B:$B,省区重点设备!$C21,源数据!$E:$E,省区重点设备!$A21)</f>
        <v>0</v>
      </c>
      <c r="E21" s="22">
        <f>SUMIFS(源数据!$P:$P,源数据!$B:$B,省区重点设备!$C21,源数据!$E:$E,省区重点设备!$A21)</f>
        <v>-409.469970703125</v>
      </c>
      <c r="F21" s="22">
        <f t="shared" si="25"/>
        <v>-409.469970703125</v>
      </c>
      <c r="G21" s="23" t="str">
        <f t="shared" si="1"/>
        <v/>
      </c>
      <c r="H21" s="21">
        <f>SUMIFS(源数据!$Q:$Q,源数据!$B:$B,省区重点设备!$C21,源数据!$E:$E,省区重点设备!$A21)</f>
        <v>0</v>
      </c>
      <c r="I21" s="22">
        <f t="shared" si="26"/>
        <v>-409.469970703125</v>
      </c>
      <c r="J21" s="22">
        <f>SUMIFS(源数据!$S:$S,源数据!$B:$B,省区重点设备!$C21,源数据!$E:$E,省区重点设备!$A21)</f>
        <v>-409.469970703125</v>
      </c>
      <c r="K21" s="24" t="str">
        <f t="shared" si="3"/>
        <v/>
      </c>
      <c r="L21" s="24" t="str">
        <f t="shared" si="4"/>
        <v/>
      </c>
      <c r="M21" s="22">
        <f t="shared" si="27"/>
        <v>-409.469970703125</v>
      </c>
      <c r="N21" s="22">
        <f t="shared" si="28"/>
        <v>-409.469970703125</v>
      </c>
      <c r="O21" s="44"/>
      <c r="P21" s="21">
        <f>SUMIFS(源数据!$T:$T,源数据!$B:$B,省区重点设备!$C21,源数据!$E:$E,省区重点设备!$A21)</f>
        <v>0</v>
      </c>
      <c r="Q21" s="22">
        <f>SUMIFS(源数据!$V:$V,源数据!$B:$B,省区重点设备!$C21,源数据!$E:$E,省区重点设备!$A21)</f>
        <v>0</v>
      </c>
      <c r="R21" s="22">
        <f>SUMIFS(源数据!$W:$W,源数据!$B:$B,省区重点设备!$C21,源数据!$E:$E,省区重点设备!$A21)</f>
        <v>0</v>
      </c>
      <c r="S21" s="22">
        <f>SUMIFS(源数据!$X:$X,源数据!$B:$B,省区重点设备!$C21,源数据!$E:$E,省区重点设备!$A21)</f>
        <v>0</v>
      </c>
      <c r="T21" s="22">
        <f>SUMIFS(源数据!$Y:$Y,源数据!$B:$B,省区重点设备!$C21,源数据!$E:$E,省区重点设备!$A21)</f>
        <v>0</v>
      </c>
      <c r="U21" s="22">
        <f>SUMIFS(源数据!$Z:$Z,源数据!$B:$B,省区重点设备!$C21,源数据!$E:$E,省区重点设备!$A21)</f>
        <v>0</v>
      </c>
      <c r="V21" s="22">
        <f t="shared" si="29"/>
        <v>0</v>
      </c>
      <c r="W21" s="24" t="str">
        <f t="shared" si="8"/>
        <v/>
      </c>
      <c r="X21" s="24" t="str">
        <f t="shared" si="9"/>
        <v/>
      </c>
      <c r="Y21" s="22">
        <f t="shared" si="30"/>
        <v>0</v>
      </c>
      <c r="Z21" s="23"/>
    </row>
    <row r="22" spans="1:26" ht="15" outlineLevel="1" x14ac:dyDescent="0.25">
      <c r="A22" s="6" t="s">
        <v>567</v>
      </c>
      <c r="B22" s="91"/>
      <c r="C22" s="47" t="s">
        <v>126</v>
      </c>
      <c r="D22" s="21">
        <f>SUMIFS(源数据!$N:$N,源数据!$B:$B,省区重点设备!$C22,源数据!$E:$E,省区重点设备!$A22)</f>
        <v>0</v>
      </c>
      <c r="E22" s="22">
        <f>SUMIFS(源数据!$P:$P,源数据!$B:$B,省区重点设备!$C22,源数据!$E:$E,省区重点设备!$A22)</f>
        <v>-480.19000244140602</v>
      </c>
      <c r="F22" s="22">
        <f t="shared" si="25"/>
        <v>-480.19000244140602</v>
      </c>
      <c r="G22" s="23" t="str">
        <f t="shared" si="1"/>
        <v/>
      </c>
      <c r="H22" s="21">
        <f>SUMIFS(源数据!$Q:$Q,源数据!$B:$B,省区重点设备!$C22,源数据!$E:$E,省区重点设备!$A22)</f>
        <v>0</v>
      </c>
      <c r="I22" s="22">
        <f t="shared" si="26"/>
        <v>-480.19000244140602</v>
      </c>
      <c r="J22" s="22">
        <f>SUMIFS(源数据!$S:$S,源数据!$B:$B,省区重点设备!$C22,源数据!$E:$E,省区重点设备!$A22)</f>
        <v>-480.19000244140602</v>
      </c>
      <c r="K22" s="24" t="str">
        <f t="shared" si="3"/>
        <v/>
      </c>
      <c r="L22" s="24" t="str">
        <f t="shared" si="4"/>
        <v/>
      </c>
      <c r="M22" s="22">
        <f t="shared" si="27"/>
        <v>-480.19000244140602</v>
      </c>
      <c r="N22" s="22">
        <f t="shared" si="28"/>
        <v>-480.19000244140602</v>
      </c>
      <c r="O22" s="44"/>
      <c r="P22" s="21">
        <f>SUMIFS(源数据!$T:$T,源数据!$B:$B,省区重点设备!$C22,源数据!$E:$E,省区重点设备!$A22)</f>
        <v>0</v>
      </c>
      <c r="Q22" s="22">
        <f>SUMIFS(源数据!$V:$V,源数据!$B:$B,省区重点设备!$C22,源数据!$E:$E,省区重点设备!$A22)</f>
        <v>0</v>
      </c>
      <c r="R22" s="22">
        <f>SUMIFS(源数据!$W:$W,源数据!$B:$B,省区重点设备!$C22,源数据!$E:$E,省区重点设备!$A22)</f>
        <v>0</v>
      </c>
      <c r="S22" s="22">
        <f>SUMIFS(源数据!$X:$X,源数据!$B:$B,省区重点设备!$C22,源数据!$E:$E,省区重点设备!$A22)</f>
        <v>0</v>
      </c>
      <c r="T22" s="22">
        <f>SUMIFS(源数据!$Y:$Y,源数据!$B:$B,省区重点设备!$C22,源数据!$E:$E,省区重点设备!$A22)</f>
        <v>0</v>
      </c>
      <c r="U22" s="22">
        <f>SUMIFS(源数据!$Z:$Z,源数据!$B:$B,省区重点设备!$C22,源数据!$E:$E,省区重点设备!$A22)</f>
        <v>0</v>
      </c>
      <c r="V22" s="22">
        <f t="shared" si="29"/>
        <v>0</v>
      </c>
      <c r="W22" s="24" t="str">
        <f t="shared" si="8"/>
        <v/>
      </c>
      <c r="X22" s="24" t="str">
        <f t="shared" si="9"/>
        <v/>
      </c>
      <c r="Y22" s="22">
        <f t="shared" si="30"/>
        <v>0</v>
      </c>
      <c r="Z22" s="23"/>
    </row>
    <row r="23" spans="1:26" ht="15" outlineLevel="1" x14ac:dyDescent="0.25">
      <c r="A23" s="6" t="s">
        <v>567</v>
      </c>
      <c r="B23" s="91"/>
      <c r="C23" s="47" t="s">
        <v>613</v>
      </c>
      <c r="D23" s="21">
        <f>SUMIFS(源数据!$N:$N,源数据!$B:$B,省区重点设备!$C23,源数据!$E:$E,省区重点设备!$A23)</f>
        <v>0</v>
      </c>
      <c r="E23" s="22">
        <f>SUMIFS(源数据!$P:$P,源数据!$B:$B,省区重点设备!$C23,源数据!$E:$E,省区重点设备!$A23)</f>
        <v>0</v>
      </c>
      <c r="F23" s="22">
        <f t="shared" si="25"/>
        <v>0</v>
      </c>
      <c r="G23" s="23" t="str">
        <f t="shared" si="1"/>
        <v/>
      </c>
      <c r="H23" s="21">
        <f>SUMIFS(源数据!$Q:$Q,源数据!$B:$B,省区重点设备!$C23,源数据!$E:$E,省区重点设备!$A23)</f>
        <v>0</v>
      </c>
      <c r="I23" s="22">
        <f t="shared" si="26"/>
        <v>0</v>
      </c>
      <c r="J23" s="22">
        <f>SUMIFS(源数据!$S:$S,源数据!$B:$B,省区重点设备!$C23,源数据!$E:$E,省区重点设备!$A23)</f>
        <v>0</v>
      </c>
      <c r="K23" s="24" t="str">
        <f t="shared" si="3"/>
        <v/>
      </c>
      <c r="L23" s="24" t="str">
        <f t="shared" si="4"/>
        <v/>
      </c>
      <c r="M23" s="22">
        <f t="shared" si="27"/>
        <v>0</v>
      </c>
      <c r="N23" s="22">
        <f t="shared" si="28"/>
        <v>0</v>
      </c>
      <c r="O23" s="44"/>
      <c r="P23" s="21">
        <f>SUMIFS(源数据!$T:$T,源数据!$B:$B,省区重点设备!$C23,源数据!$E:$E,省区重点设备!$A23)</f>
        <v>0</v>
      </c>
      <c r="Q23" s="22">
        <f>SUMIFS(源数据!$V:$V,源数据!$B:$B,省区重点设备!$C23,源数据!$E:$E,省区重点设备!$A23)</f>
        <v>0</v>
      </c>
      <c r="R23" s="22">
        <f>SUMIFS(源数据!$W:$W,源数据!$B:$B,省区重点设备!$C23,源数据!$E:$E,省区重点设备!$A23)</f>
        <v>0</v>
      </c>
      <c r="S23" s="22">
        <f>SUMIFS(源数据!$X:$X,源数据!$B:$B,省区重点设备!$C23,源数据!$E:$E,省区重点设备!$A23)</f>
        <v>0</v>
      </c>
      <c r="T23" s="22">
        <f>SUMIFS(源数据!$Y:$Y,源数据!$B:$B,省区重点设备!$C23,源数据!$E:$E,省区重点设备!$A23)</f>
        <v>0</v>
      </c>
      <c r="U23" s="22">
        <f>SUMIFS(源数据!$Z:$Z,源数据!$B:$B,省区重点设备!$C23,源数据!$E:$E,省区重点设备!$A23)</f>
        <v>0</v>
      </c>
      <c r="V23" s="22">
        <f t="shared" si="29"/>
        <v>0</v>
      </c>
      <c r="W23" s="24" t="str">
        <f t="shared" si="8"/>
        <v/>
      </c>
      <c r="X23" s="24" t="str">
        <f t="shared" si="9"/>
        <v/>
      </c>
      <c r="Y23" s="22">
        <f t="shared" si="30"/>
        <v>0</v>
      </c>
      <c r="Z23" s="23"/>
    </row>
    <row r="24" spans="1:26" ht="15" outlineLevel="1" x14ac:dyDescent="0.25">
      <c r="A24" s="6" t="s">
        <v>567</v>
      </c>
      <c r="B24" s="91"/>
      <c r="C24" s="47" t="s">
        <v>614</v>
      </c>
      <c r="D24" s="21">
        <f>SUMIFS(源数据!$N:$N,源数据!$B:$B,省区重点设备!$C24,源数据!$E:$E,省区重点设备!$A24)</f>
        <v>0</v>
      </c>
      <c r="E24" s="22">
        <f>SUMIFS(源数据!$P:$P,源数据!$B:$B,省区重点设备!$C24,源数据!$E:$E,省区重点设备!$A24)</f>
        <v>-74.200012207031307</v>
      </c>
      <c r="F24" s="22">
        <f t="shared" si="25"/>
        <v>-74.200012207031307</v>
      </c>
      <c r="G24" s="23" t="str">
        <f t="shared" si="1"/>
        <v/>
      </c>
      <c r="H24" s="21">
        <f>SUMIFS(源数据!$Q:$Q,源数据!$B:$B,省区重点设备!$C24,源数据!$E:$E,省区重点设备!$A24)</f>
        <v>0</v>
      </c>
      <c r="I24" s="22">
        <f t="shared" si="26"/>
        <v>-74.200012207031307</v>
      </c>
      <c r="J24" s="22">
        <f>SUMIFS(源数据!$S:$S,源数据!$B:$B,省区重点设备!$C24,源数据!$E:$E,省区重点设备!$A24)</f>
        <v>-74.200012207031307</v>
      </c>
      <c r="K24" s="24" t="str">
        <f t="shared" si="3"/>
        <v/>
      </c>
      <c r="L24" s="24" t="str">
        <f t="shared" si="4"/>
        <v/>
      </c>
      <c r="M24" s="22">
        <f t="shared" si="27"/>
        <v>-74.200012207031307</v>
      </c>
      <c r="N24" s="22">
        <f t="shared" si="28"/>
        <v>-74.200012207031307</v>
      </c>
      <c r="O24" s="44"/>
      <c r="P24" s="21">
        <f>SUMIFS(源数据!$T:$T,源数据!$B:$B,省区重点设备!$C24,源数据!$E:$E,省区重点设备!$A24)</f>
        <v>0</v>
      </c>
      <c r="Q24" s="22">
        <f>SUMIFS(源数据!$V:$V,源数据!$B:$B,省区重点设备!$C24,源数据!$E:$E,省区重点设备!$A24)</f>
        <v>0</v>
      </c>
      <c r="R24" s="22">
        <f>SUMIFS(源数据!$W:$W,源数据!$B:$B,省区重点设备!$C24,源数据!$E:$E,省区重点设备!$A24)</f>
        <v>0</v>
      </c>
      <c r="S24" s="22">
        <f>SUMIFS(源数据!$X:$X,源数据!$B:$B,省区重点设备!$C24,源数据!$E:$E,省区重点设备!$A24)</f>
        <v>0</v>
      </c>
      <c r="T24" s="22">
        <f>SUMIFS(源数据!$Y:$Y,源数据!$B:$B,省区重点设备!$C24,源数据!$E:$E,省区重点设备!$A24)</f>
        <v>0</v>
      </c>
      <c r="U24" s="22">
        <f>SUMIFS(源数据!$Z:$Z,源数据!$B:$B,省区重点设备!$C24,源数据!$E:$E,省区重点设备!$A24)</f>
        <v>0</v>
      </c>
      <c r="V24" s="22">
        <f t="shared" si="29"/>
        <v>0</v>
      </c>
      <c r="W24" s="24" t="str">
        <f t="shared" si="8"/>
        <v/>
      </c>
      <c r="X24" s="24" t="str">
        <f t="shared" si="9"/>
        <v/>
      </c>
      <c r="Y24" s="22">
        <f t="shared" si="30"/>
        <v>0</v>
      </c>
      <c r="Z24" s="23"/>
    </row>
    <row r="25" spans="1:26" ht="15" outlineLevel="1" x14ac:dyDescent="0.25">
      <c r="A25" s="6" t="s">
        <v>568</v>
      </c>
      <c r="B25" s="92"/>
      <c r="C25" s="47" t="s">
        <v>596</v>
      </c>
      <c r="D25" s="21">
        <f>SUMIFS(源数据!$N:$N,源数据!$B:$B,省区重点设备!$C25,源数据!$E:$E,省区重点设备!$A25)</f>
        <v>0</v>
      </c>
      <c r="E25" s="22">
        <f>SUMIFS(源数据!$P:$P,源数据!$B:$B,省区重点设备!$C25,源数据!$E:$E,省区重点设备!$A25)</f>
        <v>0</v>
      </c>
      <c r="F25" s="22">
        <f t="shared" si="25"/>
        <v>0</v>
      </c>
      <c r="G25" s="23" t="str">
        <f t="shared" si="1"/>
        <v/>
      </c>
      <c r="H25" s="21">
        <f>SUMIFS(源数据!$Q:$Q,源数据!$B:$B,省区重点设备!$C25,源数据!$E:$E,省区重点设备!$A25)</f>
        <v>0</v>
      </c>
      <c r="I25" s="22">
        <f t="shared" si="26"/>
        <v>0</v>
      </c>
      <c r="J25" s="22">
        <f>SUMIFS(源数据!$S:$S,源数据!$B:$B,省区重点设备!$C25,源数据!$E:$E,省区重点设备!$A25)</f>
        <v>0</v>
      </c>
      <c r="K25" s="24" t="str">
        <f t="shared" si="3"/>
        <v/>
      </c>
      <c r="L25" s="24" t="str">
        <f t="shared" si="4"/>
        <v/>
      </c>
      <c r="M25" s="22">
        <f t="shared" si="27"/>
        <v>0</v>
      </c>
      <c r="N25" s="22">
        <f t="shared" si="28"/>
        <v>0</v>
      </c>
      <c r="O25" s="44"/>
      <c r="P25" s="21">
        <f>SUMIFS(源数据!$T:$T,源数据!$B:$B,省区重点设备!$C25,源数据!$E:$E,省区重点设备!$A25)</f>
        <v>0</v>
      </c>
      <c r="Q25" s="22">
        <f>SUMIFS(源数据!$V:$V,源数据!$B:$B,省区重点设备!$C25,源数据!$E:$E,省区重点设备!$A25)</f>
        <v>0</v>
      </c>
      <c r="R25" s="22">
        <f>SUMIFS(源数据!$W:$W,源数据!$B:$B,省区重点设备!$C25,源数据!$E:$E,省区重点设备!$A25)</f>
        <v>0</v>
      </c>
      <c r="S25" s="22">
        <f>SUMIFS(源数据!$X:$X,源数据!$B:$B,省区重点设备!$C25,源数据!$E:$E,省区重点设备!$A25)</f>
        <v>0</v>
      </c>
      <c r="T25" s="22">
        <f>SUMIFS(源数据!$Y:$Y,源数据!$B:$B,省区重点设备!$C25,源数据!$E:$E,省区重点设备!$A25)</f>
        <v>0</v>
      </c>
      <c r="U25" s="22">
        <f>SUMIFS(源数据!$Z:$Z,源数据!$B:$B,省区重点设备!$C25,源数据!$E:$E,省区重点设备!$A25)</f>
        <v>0</v>
      </c>
      <c r="V25" s="22">
        <f t="shared" si="29"/>
        <v>0</v>
      </c>
      <c r="W25" s="24" t="str">
        <f t="shared" si="8"/>
        <v/>
      </c>
      <c r="X25" s="24" t="str">
        <f t="shared" si="9"/>
        <v/>
      </c>
      <c r="Y25" s="22">
        <f t="shared" si="30"/>
        <v>0</v>
      </c>
      <c r="Z25" s="23"/>
    </row>
    <row r="26" spans="1:26" ht="15.6" thickBot="1" x14ac:dyDescent="0.3">
      <c r="A26" s="6"/>
      <c r="B26" s="77" t="s">
        <v>697</v>
      </c>
      <c r="C26" s="93"/>
      <c r="D26" s="25">
        <f t="shared" ref="D26:F26" si="31">SUM(D20:D25)</f>
        <v>0</v>
      </c>
      <c r="E26" s="26">
        <f t="shared" si="31"/>
        <v>-1123.8599853515623</v>
      </c>
      <c r="F26" s="26">
        <f t="shared" si="31"/>
        <v>-1123.8599853515623</v>
      </c>
      <c r="G26" s="27" t="str">
        <f t="shared" si="1"/>
        <v/>
      </c>
      <c r="H26" s="25">
        <f t="shared" ref="H26:J26" si="32">SUM(H20:H25)</f>
        <v>0</v>
      </c>
      <c r="I26" s="26">
        <f t="shared" si="32"/>
        <v>-1123.8599853515623</v>
      </c>
      <c r="J26" s="26">
        <f t="shared" si="32"/>
        <v>-1123.8599853515623</v>
      </c>
      <c r="K26" s="28" t="str">
        <f t="shared" si="3"/>
        <v/>
      </c>
      <c r="L26" s="28" t="str">
        <f t="shared" si="4"/>
        <v/>
      </c>
      <c r="M26" s="26">
        <f t="shared" ref="M26:N26" si="33">SUM(M20:M25)</f>
        <v>-1123.8599853515623</v>
      </c>
      <c r="N26" s="26">
        <f t="shared" si="33"/>
        <v>-1123.8599853515623</v>
      </c>
      <c r="O26" s="45"/>
      <c r="P26" s="25">
        <f t="shared" ref="P26:V26" si="34">SUM(P20:P25)</f>
        <v>0</v>
      </c>
      <c r="Q26" s="26">
        <f t="shared" si="34"/>
        <v>0</v>
      </c>
      <c r="R26" s="26">
        <f t="shared" si="34"/>
        <v>0</v>
      </c>
      <c r="S26" s="26">
        <f t="shared" si="34"/>
        <v>0</v>
      </c>
      <c r="T26" s="26">
        <f t="shared" si="34"/>
        <v>0</v>
      </c>
      <c r="U26" s="26">
        <f t="shared" si="34"/>
        <v>0</v>
      </c>
      <c r="V26" s="26">
        <f t="shared" si="34"/>
        <v>0</v>
      </c>
      <c r="W26" s="28" t="str">
        <f t="shared" si="8"/>
        <v/>
      </c>
      <c r="X26" s="28" t="str">
        <f t="shared" si="9"/>
        <v/>
      </c>
      <c r="Y26" s="30">
        <f t="shared" ref="Y26" si="35">SUM(Y20:Y25)</f>
        <v>0</v>
      </c>
      <c r="Z26" s="27"/>
    </row>
    <row r="27" spans="1:26" ht="15" outlineLevel="1" x14ac:dyDescent="0.25">
      <c r="A27" s="6" t="s">
        <v>570</v>
      </c>
      <c r="B27" s="90" t="s">
        <v>698</v>
      </c>
      <c r="C27" s="46" t="s">
        <v>612</v>
      </c>
      <c r="D27" s="17">
        <f>SUMIFS(源数据!$N:$N,源数据!$B:$B,省区重点设备!$C27,源数据!$E:$E,省区重点设备!$A27)</f>
        <v>0</v>
      </c>
      <c r="E27" s="18">
        <f>SUMIFS(源数据!$P:$P,源数据!$B:$B,省区重点设备!$C27,源数据!$E:$E,省区重点设备!$A27)</f>
        <v>0</v>
      </c>
      <c r="F27" s="18">
        <f t="shared" ref="F27:F32" si="36">E27-D27</f>
        <v>0</v>
      </c>
      <c r="G27" s="19" t="str">
        <f t="shared" si="1"/>
        <v/>
      </c>
      <c r="H27" s="17">
        <f>SUMIFS(源数据!$Q:$Q,源数据!$B:$B,省区重点设备!$C27,源数据!$E:$E,省区重点设备!$A27)</f>
        <v>0</v>
      </c>
      <c r="I27" s="18">
        <f t="shared" ref="I27:I32" si="37">E27+Q27</f>
        <v>0</v>
      </c>
      <c r="J27" s="18">
        <f>SUMIFS(源数据!$S:$S,源数据!$B:$B,省区重点设备!$C27,源数据!$E:$E,省区重点设备!$A27)</f>
        <v>0</v>
      </c>
      <c r="K27" s="20" t="str">
        <f t="shared" si="3"/>
        <v/>
      </c>
      <c r="L27" s="20" t="str">
        <f t="shared" si="4"/>
        <v/>
      </c>
      <c r="M27" s="18">
        <f t="shared" ref="M27:M32" si="38">I27-H27</f>
        <v>0</v>
      </c>
      <c r="N27" s="18">
        <f t="shared" ref="N27:N32" si="39">J27-H27</f>
        <v>0</v>
      </c>
      <c r="O27" s="43"/>
      <c r="P27" s="17">
        <f>SUMIFS(源数据!$T:$T,源数据!$B:$B,省区重点设备!$C27,源数据!$E:$E,省区重点设备!$A27)</f>
        <v>0</v>
      </c>
      <c r="Q27" s="18">
        <f>SUMIFS(源数据!$V:$V,源数据!$B:$B,省区重点设备!$C27,源数据!$E:$E,省区重点设备!$A27)</f>
        <v>0</v>
      </c>
      <c r="R27" s="18">
        <f>SUMIFS(源数据!$W:$W,源数据!$B:$B,省区重点设备!$C27,源数据!$E:$E,省区重点设备!$A27)</f>
        <v>0</v>
      </c>
      <c r="S27" s="18">
        <f>SUMIFS(源数据!$X:$X,源数据!$B:$B,省区重点设备!$C27,源数据!$E:$E,省区重点设备!$A27)</f>
        <v>0</v>
      </c>
      <c r="T27" s="18">
        <f>SUMIFS(源数据!$Y:$Y,源数据!$B:$B,省区重点设备!$C27,源数据!$E:$E,省区重点设备!$A27)</f>
        <v>0</v>
      </c>
      <c r="U27" s="18">
        <f>SUMIFS(源数据!$Z:$Z,源数据!$B:$B,省区重点设备!$C27,源数据!$E:$E,省区重点设备!$A27)</f>
        <v>0</v>
      </c>
      <c r="V27" s="18">
        <f t="shared" ref="V27:V32" si="40">R27+S27+T27+U27</f>
        <v>0</v>
      </c>
      <c r="W27" s="20" t="str">
        <f t="shared" si="8"/>
        <v/>
      </c>
      <c r="X27" s="20" t="str">
        <f t="shared" si="9"/>
        <v/>
      </c>
      <c r="Y27" s="18">
        <f t="shared" ref="Y27:Y32" si="41">V27-P27</f>
        <v>0</v>
      </c>
      <c r="Z27" s="19"/>
    </row>
    <row r="28" spans="1:26" ht="15" outlineLevel="1" x14ac:dyDescent="0.25">
      <c r="A28" s="6" t="s">
        <v>570</v>
      </c>
      <c r="B28" s="91"/>
      <c r="C28" s="47" t="s">
        <v>342</v>
      </c>
      <c r="D28" s="21">
        <f>SUMIFS(源数据!$N:$N,源数据!$B:$B,省区重点设备!$C28,源数据!$E:$E,省区重点设备!$A28)</f>
        <v>0</v>
      </c>
      <c r="E28" s="22">
        <f>SUMIFS(源数据!$P:$P,源数据!$B:$B,省区重点设备!$C28,源数据!$E:$E,省区重点设备!$A28)</f>
        <v>0</v>
      </c>
      <c r="F28" s="22">
        <f t="shared" si="36"/>
        <v>0</v>
      </c>
      <c r="G28" s="23" t="str">
        <f t="shared" si="1"/>
        <v/>
      </c>
      <c r="H28" s="21">
        <f>SUMIFS(源数据!$Q:$Q,源数据!$B:$B,省区重点设备!$C28,源数据!$E:$E,省区重点设备!$A28)</f>
        <v>0</v>
      </c>
      <c r="I28" s="22">
        <f t="shared" si="37"/>
        <v>0</v>
      </c>
      <c r="J28" s="22">
        <f>SUMIFS(源数据!$S:$S,源数据!$B:$B,省区重点设备!$C28,源数据!$E:$E,省区重点设备!$A28)</f>
        <v>0</v>
      </c>
      <c r="K28" s="24" t="str">
        <f t="shared" si="3"/>
        <v/>
      </c>
      <c r="L28" s="24" t="str">
        <f t="shared" si="4"/>
        <v/>
      </c>
      <c r="M28" s="22">
        <f t="shared" si="38"/>
        <v>0</v>
      </c>
      <c r="N28" s="22">
        <f t="shared" si="39"/>
        <v>0</v>
      </c>
      <c r="O28" s="44"/>
      <c r="P28" s="21">
        <f>SUMIFS(源数据!$T:$T,源数据!$B:$B,省区重点设备!$C28,源数据!$E:$E,省区重点设备!$A28)</f>
        <v>0</v>
      </c>
      <c r="Q28" s="22">
        <f>SUMIFS(源数据!$V:$V,源数据!$B:$B,省区重点设备!$C28,源数据!$E:$E,省区重点设备!$A28)</f>
        <v>0</v>
      </c>
      <c r="R28" s="22">
        <f>SUMIFS(源数据!$W:$W,源数据!$B:$B,省区重点设备!$C28,源数据!$E:$E,省区重点设备!$A28)</f>
        <v>0</v>
      </c>
      <c r="S28" s="22">
        <f>SUMIFS(源数据!$X:$X,源数据!$B:$B,省区重点设备!$C28,源数据!$E:$E,省区重点设备!$A28)</f>
        <v>0</v>
      </c>
      <c r="T28" s="22">
        <f>SUMIFS(源数据!$Y:$Y,源数据!$B:$B,省区重点设备!$C28,源数据!$E:$E,省区重点设备!$A28)</f>
        <v>0</v>
      </c>
      <c r="U28" s="22">
        <f>SUMIFS(源数据!$Z:$Z,源数据!$B:$B,省区重点设备!$C28,源数据!$E:$E,省区重点设备!$A28)</f>
        <v>0</v>
      </c>
      <c r="V28" s="22">
        <f t="shared" si="40"/>
        <v>0</v>
      </c>
      <c r="W28" s="24" t="str">
        <f t="shared" si="8"/>
        <v/>
      </c>
      <c r="X28" s="24" t="str">
        <f t="shared" si="9"/>
        <v/>
      </c>
      <c r="Y28" s="22">
        <f t="shared" si="41"/>
        <v>0</v>
      </c>
      <c r="Z28" s="23"/>
    </row>
    <row r="29" spans="1:26" ht="15" outlineLevel="1" x14ac:dyDescent="0.25">
      <c r="A29" s="6" t="s">
        <v>570</v>
      </c>
      <c r="B29" s="91"/>
      <c r="C29" s="47" t="s">
        <v>126</v>
      </c>
      <c r="D29" s="21">
        <f>SUMIFS(源数据!$N:$N,源数据!$B:$B,省区重点设备!$C29,源数据!$E:$E,省区重点设备!$A29)</f>
        <v>0</v>
      </c>
      <c r="E29" s="22">
        <f>SUMIFS(源数据!$P:$P,源数据!$B:$B,省区重点设备!$C29,源数据!$E:$E,省区重点设备!$A29)</f>
        <v>0</v>
      </c>
      <c r="F29" s="22">
        <f t="shared" si="36"/>
        <v>0</v>
      </c>
      <c r="G29" s="23" t="str">
        <f t="shared" si="1"/>
        <v/>
      </c>
      <c r="H29" s="21">
        <f>SUMIFS(源数据!$Q:$Q,源数据!$B:$B,省区重点设备!$C29,源数据!$E:$E,省区重点设备!$A29)</f>
        <v>3000</v>
      </c>
      <c r="I29" s="22">
        <f t="shared" si="37"/>
        <v>0</v>
      </c>
      <c r="J29" s="22">
        <f>SUMIFS(源数据!$S:$S,源数据!$B:$B,省区重点设备!$C29,源数据!$E:$E,省区重点设备!$A29)</f>
        <v>0</v>
      </c>
      <c r="K29" s="24">
        <f t="shared" si="3"/>
        <v>0</v>
      </c>
      <c r="L29" s="24">
        <f t="shared" si="4"/>
        <v>0</v>
      </c>
      <c r="M29" s="22">
        <f t="shared" si="38"/>
        <v>-3000</v>
      </c>
      <c r="N29" s="22">
        <f t="shared" si="39"/>
        <v>-3000</v>
      </c>
      <c r="O29" s="44"/>
      <c r="P29" s="21">
        <f>SUMIFS(源数据!$T:$T,源数据!$B:$B,省区重点设备!$C29,源数据!$E:$E,省区重点设备!$A29)</f>
        <v>3000</v>
      </c>
      <c r="Q29" s="22">
        <f>SUMIFS(源数据!$V:$V,源数据!$B:$B,省区重点设备!$C29,源数据!$E:$E,省区重点设备!$A29)</f>
        <v>0</v>
      </c>
      <c r="R29" s="22">
        <f>SUMIFS(源数据!$W:$W,源数据!$B:$B,省区重点设备!$C29,源数据!$E:$E,省区重点设备!$A29)</f>
        <v>0</v>
      </c>
      <c r="S29" s="22">
        <f>SUMIFS(源数据!$X:$X,源数据!$B:$B,省区重点设备!$C29,源数据!$E:$E,省区重点设备!$A29)</f>
        <v>0</v>
      </c>
      <c r="T29" s="22">
        <f>SUMIFS(源数据!$Y:$Y,源数据!$B:$B,省区重点设备!$C29,源数据!$E:$E,省区重点设备!$A29)</f>
        <v>0</v>
      </c>
      <c r="U29" s="22">
        <f>SUMIFS(源数据!$Z:$Z,源数据!$B:$B,省区重点设备!$C29,源数据!$E:$E,省区重点设备!$A29)</f>
        <v>0</v>
      </c>
      <c r="V29" s="22">
        <f t="shared" si="40"/>
        <v>0</v>
      </c>
      <c r="W29" s="24">
        <f t="shared" si="8"/>
        <v>0</v>
      </c>
      <c r="X29" s="24" t="str">
        <f t="shared" si="9"/>
        <v/>
      </c>
      <c r="Y29" s="22">
        <f t="shared" si="41"/>
        <v>-3000</v>
      </c>
      <c r="Z29" s="23"/>
    </row>
    <row r="30" spans="1:26" ht="15" outlineLevel="1" x14ac:dyDescent="0.25">
      <c r="A30" s="6" t="s">
        <v>570</v>
      </c>
      <c r="B30" s="91"/>
      <c r="C30" s="47" t="s">
        <v>613</v>
      </c>
      <c r="D30" s="21">
        <f>SUMIFS(源数据!$N:$N,源数据!$B:$B,省区重点设备!$C30,源数据!$E:$E,省区重点设备!$A30)</f>
        <v>0</v>
      </c>
      <c r="E30" s="22">
        <f>SUMIFS(源数据!$P:$P,源数据!$B:$B,省区重点设备!$C30,源数据!$E:$E,省区重点设备!$A30)</f>
        <v>0</v>
      </c>
      <c r="F30" s="22">
        <f t="shared" si="36"/>
        <v>0</v>
      </c>
      <c r="G30" s="23" t="str">
        <f t="shared" si="1"/>
        <v/>
      </c>
      <c r="H30" s="21">
        <f>SUMIFS(源数据!$Q:$Q,源数据!$B:$B,省区重点设备!$C30,源数据!$E:$E,省区重点设备!$A30)</f>
        <v>0</v>
      </c>
      <c r="I30" s="22">
        <f t="shared" si="37"/>
        <v>0</v>
      </c>
      <c r="J30" s="22">
        <f>SUMIFS(源数据!$S:$S,源数据!$B:$B,省区重点设备!$C30,源数据!$E:$E,省区重点设备!$A30)</f>
        <v>0</v>
      </c>
      <c r="K30" s="24" t="str">
        <f t="shared" si="3"/>
        <v/>
      </c>
      <c r="L30" s="24" t="str">
        <f t="shared" si="4"/>
        <v/>
      </c>
      <c r="M30" s="22">
        <f t="shared" si="38"/>
        <v>0</v>
      </c>
      <c r="N30" s="22">
        <f t="shared" si="39"/>
        <v>0</v>
      </c>
      <c r="O30" s="44"/>
      <c r="P30" s="21">
        <f>SUMIFS(源数据!$T:$T,源数据!$B:$B,省区重点设备!$C30,源数据!$E:$E,省区重点设备!$A30)</f>
        <v>0</v>
      </c>
      <c r="Q30" s="22">
        <f>SUMIFS(源数据!$V:$V,源数据!$B:$B,省区重点设备!$C30,源数据!$E:$E,省区重点设备!$A30)</f>
        <v>0</v>
      </c>
      <c r="R30" s="22">
        <f>SUMIFS(源数据!$W:$W,源数据!$B:$B,省区重点设备!$C30,源数据!$E:$E,省区重点设备!$A30)</f>
        <v>0</v>
      </c>
      <c r="S30" s="22">
        <f>SUMIFS(源数据!$X:$X,源数据!$B:$B,省区重点设备!$C30,源数据!$E:$E,省区重点设备!$A30)</f>
        <v>0</v>
      </c>
      <c r="T30" s="22">
        <f>SUMIFS(源数据!$Y:$Y,源数据!$B:$B,省区重点设备!$C30,源数据!$E:$E,省区重点设备!$A30)</f>
        <v>0</v>
      </c>
      <c r="U30" s="22">
        <f>SUMIFS(源数据!$Z:$Z,源数据!$B:$B,省区重点设备!$C30,源数据!$E:$E,省区重点设备!$A30)</f>
        <v>0</v>
      </c>
      <c r="V30" s="22">
        <f t="shared" si="40"/>
        <v>0</v>
      </c>
      <c r="W30" s="24" t="str">
        <f t="shared" si="8"/>
        <v/>
      </c>
      <c r="X30" s="24" t="str">
        <f t="shared" si="9"/>
        <v/>
      </c>
      <c r="Y30" s="22">
        <f t="shared" si="41"/>
        <v>0</v>
      </c>
      <c r="Z30" s="23"/>
    </row>
    <row r="31" spans="1:26" ht="15" outlineLevel="1" x14ac:dyDescent="0.25">
      <c r="A31" s="6" t="s">
        <v>570</v>
      </c>
      <c r="B31" s="91"/>
      <c r="C31" s="47" t="s">
        <v>614</v>
      </c>
      <c r="D31" s="21">
        <f>SUMIFS(源数据!$N:$N,源数据!$B:$B,省区重点设备!$C31,源数据!$E:$E,省区重点设备!$A31)</f>
        <v>0</v>
      </c>
      <c r="E31" s="22">
        <f>SUMIFS(源数据!$P:$P,源数据!$B:$B,省区重点设备!$C31,源数据!$E:$E,省区重点设备!$A31)</f>
        <v>0</v>
      </c>
      <c r="F31" s="22">
        <f t="shared" si="36"/>
        <v>0</v>
      </c>
      <c r="G31" s="23" t="str">
        <f t="shared" si="1"/>
        <v/>
      </c>
      <c r="H31" s="21">
        <f>SUMIFS(源数据!$Q:$Q,源数据!$B:$B,省区重点设备!$C31,源数据!$E:$E,省区重点设备!$A31)</f>
        <v>0</v>
      </c>
      <c r="I31" s="22">
        <f t="shared" si="37"/>
        <v>0</v>
      </c>
      <c r="J31" s="22">
        <f>SUMIFS(源数据!$S:$S,源数据!$B:$B,省区重点设备!$C31,源数据!$E:$E,省区重点设备!$A31)</f>
        <v>0</v>
      </c>
      <c r="K31" s="24" t="str">
        <f t="shared" si="3"/>
        <v/>
      </c>
      <c r="L31" s="24" t="str">
        <f t="shared" si="4"/>
        <v/>
      </c>
      <c r="M31" s="22">
        <f t="shared" si="38"/>
        <v>0</v>
      </c>
      <c r="N31" s="22">
        <f t="shared" si="39"/>
        <v>0</v>
      </c>
      <c r="O31" s="44"/>
      <c r="P31" s="21">
        <f>SUMIFS(源数据!$T:$T,源数据!$B:$B,省区重点设备!$C31,源数据!$E:$E,省区重点设备!$A31)</f>
        <v>0</v>
      </c>
      <c r="Q31" s="22">
        <f>SUMIFS(源数据!$V:$V,源数据!$B:$B,省区重点设备!$C31,源数据!$E:$E,省区重点设备!$A31)</f>
        <v>0</v>
      </c>
      <c r="R31" s="22">
        <f>SUMIFS(源数据!$W:$W,源数据!$B:$B,省区重点设备!$C31,源数据!$E:$E,省区重点设备!$A31)</f>
        <v>0</v>
      </c>
      <c r="S31" s="22">
        <f>SUMIFS(源数据!$X:$X,源数据!$B:$B,省区重点设备!$C31,源数据!$E:$E,省区重点设备!$A31)</f>
        <v>0</v>
      </c>
      <c r="T31" s="22">
        <f>SUMIFS(源数据!$Y:$Y,源数据!$B:$B,省区重点设备!$C31,源数据!$E:$E,省区重点设备!$A31)</f>
        <v>0</v>
      </c>
      <c r="U31" s="22">
        <f>SUMIFS(源数据!$Z:$Z,源数据!$B:$B,省区重点设备!$C31,源数据!$E:$E,省区重点设备!$A31)</f>
        <v>0</v>
      </c>
      <c r="V31" s="22">
        <f t="shared" si="40"/>
        <v>0</v>
      </c>
      <c r="W31" s="24" t="str">
        <f t="shared" si="8"/>
        <v/>
      </c>
      <c r="X31" s="24" t="str">
        <f t="shared" si="9"/>
        <v/>
      </c>
      <c r="Y31" s="22">
        <f t="shared" si="41"/>
        <v>0</v>
      </c>
      <c r="Z31" s="23"/>
    </row>
    <row r="32" spans="1:26" ht="15" outlineLevel="1" x14ac:dyDescent="0.25">
      <c r="A32" s="6" t="s">
        <v>570</v>
      </c>
      <c r="B32" s="92"/>
      <c r="C32" s="47" t="s">
        <v>596</v>
      </c>
      <c r="D32" s="21">
        <f>SUMIFS(源数据!$N:$N,源数据!$B:$B,省区重点设备!$C32,源数据!$E:$E,省区重点设备!$A32)</f>
        <v>0</v>
      </c>
      <c r="E32" s="22">
        <f>SUMIFS(源数据!$P:$P,源数据!$B:$B,省区重点设备!$C32,源数据!$E:$E,省区重点设备!$A32)</f>
        <v>0</v>
      </c>
      <c r="F32" s="22">
        <f t="shared" si="36"/>
        <v>0</v>
      </c>
      <c r="G32" s="23" t="str">
        <f t="shared" si="1"/>
        <v/>
      </c>
      <c r="H32" s="21">
        <f>SUMIFS(源数据!$Q:$Q,源数据!$B:$B,省区重点设备!$C32,源数据!$E:$E,省区重点设备!$A32)</f>
        <v>0</v>
      </c>
      <c r="I32" s="22">
        <f t="shared" si="37"/>
        <v>0</v>
      </c>
      <c r="J32" s="22">
        <f>SUMIFS(源数据!$S:$S,源数据!$B:$B,省区重点设备!$C32,源数据!$E:$E,省区重点设备!$A32)</f>
        <v>0</v>
      </c>
      <c r="K32" s="24" t="str">
        <f t="shared" si="3"/>
        <v/>
      </c>
      <c r="L32" s="24" t="str">
        <f t="shared" si="4"/>
        <v/>
      </c>
      <c r="M32" s="22">
        <f t="shared" si="38"/>
        <v>0</v>
      </c>
      <c r="N32" s="22">
        <f t="shared" si="39"/>
        <v>0</v>
      </c>
      <c r="O32" s="44"/>
      <c r="P32" s="21">
        <f>SUMIFS(源数据!$T:$T,源数据!$B:$B,省区重点设备!$C32,源数据!$E:$E,省区重点设备!$A32)</f>
        <v>0</v>
      </c>
      <c r="Q32" s="22">
        <f>SUMIFS(源数据!$V:$V,源数据!$B:$B,省区重点设备!$C32,源数据!$E:$E,省区重点设备!$A32)</f>
        <v>0</v>
      </c>
      <c r="R32" s="22">
        <f>SUMIFS(源数据!$W:$W,源数据!$B:$B,省区重点设备!$C32,源数据!$E:$E,省区重点设备!$A32)</f>
        <v>0</v>
      </c>
      <c r="S32" s="22">
        <f>SUMIFS(源数据!$X:$X,源数据!$B:$B,省区重点设备!$C32,源数据!$E:$E,省区重点设备!$A32)</f>
        <v>0</v>
      </c>
      <c r="T32" s="22">
        <f>SUMIFS(源数据!$Y:$Y,源数据!$B:$B,省区重点设备!$C32,源数据!$E:$E,省区重点设备!$A32)</f>
        <v>0</v>
      </c>
      <c r="U32" s="22">
        <f>SUMIFS(源数据!$Z:$Z,源数据!$B:$B,省区重点设备!$C32,源数据!$E:$E,省区重点设备!$A32)</f>
        <v>0</v>
      </c>
      <c r="V32" s="22">
        <f t="shared" si="40"/>
        <v>0</v>
      </c>
      <c r="W32" s="24" t="str">
        <f t="shared" si="8"/>
        <v/>
      </c>
      <c r="X32" s="24" t="str">
        <f t="shared" si="9"/>
        <v/>
      </c>
      <c r="Y32" s="22">
        <f t="shared" si="41"/>
        <v>0</v>
      </c>
      <c r="Z32" s="23"/>
    </row>
    <row r="33" spans="1:26" ht="15.6" thickBot="1" x14ac:dyDescent="0.3">
      <c r="A33" s="6"/>
      <c r="B33" s="77" t="s">
        <v>699</v>
      </c>
      <c r="C33" s="93"/>
      <c r="D33" s="25">
        <f t="shared" ref="D33:F33" si="42">SUM(D27:D32)</f>
        <v>0</v>
      </c>
      <c r="E33" s="26">
        <f t="shared" si="42"/>
        <v>0</v>
      </c>
      <c r="F33" s="26">
        <f t="shared" si="42"/>
        <v>0</v>
      </c>
      <c r="G33" s="27" t="str">
        <f t="shared" si="1"/>
        <v/>
      </c>
      <c r="H33" s="25">
        <f t="shared" ref="H33:J33" si="43">SUM(H27:H32)</f>
        <v>3000</v>
      </c>
      <c r="I33" s="26">
        <f t="shared" si="43"/>
        <v>0</v>
      </c>
      <c r="J33" s="26">
        <f t="shared" si="43"/>
        <v>0</v>
      </c>
      <c r="K33" s="28">
        <f t="shared" si="3"/>
        <v>0</v>
      </c>
      <c r="L33" s="28">
        <f t="shared" si="4"/>
        <v>0</v>
      </c>
      <c r="M33" s="26">
        <f t="shared" ref="M33:N33" si="44">SUM(M27:M32)</f>
        <v>-3000</v>
      </c>
      <c r="N33" s="26">
        <f t="shared" si="44"/>
        <v>-3000</v>
      </c>
      <c r="O33" s="45"/>
      <c r="P33" s="25">
        <f t="shared" ref="P33:V33" si="45">SUM(P27:P32)</f>
        <v>3000</v>
      </c>
      <c r="Q33" s="26">
        <f t="shared" si="45"/>
        <v>0</v>
      </c>
      <c r="R33" s="26">
        <f t="shared" si="45"/>
        <v>0</v>
      </c>
      <c r="S33" s="26">
        <f t="shared" si="45"/>
        <v>0</v>
      </c>
      <c r="T33" s="26">
        <f t="shared" si="45"/>
        <v>0</v>
      </c>
      <c r="U33" s="26">
        <f t="shared" si="45"/>
        <v>0</v>
      </c>
      <c r="V33" s="26">
        <f t="shared" si="45"/>
        <v>0</v>
      </c>
      <c r="W33" s="28">
        <f t="shared" si="8"/>
        <v>0</v>
      </c>
      <c r="X33" s="28" t="str">
        <f t="shared" si="9"/>
        <v/>
      </c>
      <c r="Y33" s="30">
        <f t="shared" ref="Y33" si="46">SUM(Y27:Y32)</f>
        <v>-3000</v>
      </c>
      <c r="Z33" s="27"/>
    </row>
    <row r="34" spans="1:26" ht="15" outlineLevel="1" x14ac:dyDescent="0.25">
      <c r="A34" s="6" t="s">
        <v>571</v>
      </c>
      <c r="B34" s="90" t="s">
        <v>700</v>
      </c>
      <c r="C34" s="46" t="s">
        <v>612</v>
      </c>
      <c r="D34" s="17">
        <f>SUMIFS(源数据!$N:$N,源数据!$B:$B,省区重点设备!$C34,源数据!$E:$E,省区重点设备!$A34)</f>
        <v>0</v>
      </c>
      <c r="E34" s="18">
        <f>SUMIFS(源数据!$P:$P,源数据!$B:$B,省区重点设备!$C34,源数据!$E:$E,省区重点设备!$A34)</f>
        <v>0</v>
      </c>
      <c r="F34" s="18">
        <f t="shared" ref="F34:F39" si="47">E34-D34</f>
        <v>0</v>
      </c>
      <c r="G34" s="19" t="str">
        <f t="shared" si="1"/>
        <v/>
      </c>
      <c r="H34" s="17">
        <f>SUMIFS(源数据!$Q:$Q,源数据!$B:$B,省区重点设备!$C34,源数据!$E:$E,省区重点设备!$A34)</f>
        <v>0</v>
      </c>
      <c r="I34" s="18">
        <f t="shared" ref="I34:I39" si="48">E34+Q34</f>
        <v>0</v>
      </c>
      <c r="J34" s="18">
        <f>SUMIFS(源数据!$S:$S,源数据!$B:$B,省区重点设备!$C34,源数据!$E:$E,省区重点设备!$A34)</f>
        <v>0</v>
      </c>
      <c r="K34" s="20" t="str">
        <f t="shared" si="3"/>
        <v/>
      </c>
      <c r="L34" s="20" t="str">
        <f t="shared" si="4"/>
        <v/>
      </c>
      <c r="M34" s="18">
        <f t="shared" ref="M34:M39" si="49">I34-H34</f>
        <v>0</v>
      </c>
      <c r="N34" s="18">
        <f t="shared" ref="N34:N39" si="50">J34-H34</f>
        <v>0</v>
      </c>
      <c r="O34" s="43"/>
      <c r="P34" s="17">
        <f>SUMIFS(源数据!$T:$T,源数据!$B:$B,省区重点设备!$C34,源数据!$E:$E,省区重点设备!$A34)</f>
        <v>0</v>
      </c>
      <c r="Q34" s="18">
        <f>SUMIFS(源数据!$V:$V,源数据!$B:$B,省区重点设备!$C34,源数据!$E:$E,省区重点设备!$A34)</f>
        <v>0</v>
      </c>
      <c r="R34" s="18">
        <f>SUMIFS(源数据!$W:$W,源数据!$B:$B,省区重点设备!$C34,源数据!$E:$E,省区重点设备!$A34)</f>
        <v>0</v>
      </c>
      <c r="S34" s="18">
        <f>SUMIFS(源数据!$X:$X,源数据!$B:$B,省区重点设备!$C34,源数据!$E:$E,省区重点设备!$A34)</f>
        <v>0</v>
      </c>
      <c r="T34" s="18">
        <f>SUMIFS(源数据!$Y:$Y,源数据!$B:$B,省区重点设备!$C34,源数据!$E:$E,省区重点设备!$A34)</f>
        <v>0</v>
      </c>
      <c r="U34" s="18">
        <f>SUMIFS(源数据!$Z:$Z,源数据!$B:$B,省区重点设备!$C34,源数据!$E:$E,省区重点设备!$A34)</f>
        <v>0</v>
      </c>
      <c r="V34" s="18">
        <f t="shared" ref="V34:V39" si="51">R34+S34+T34+U34</f>
        <v>0</v>
      </c>
      <c r="W34" s="20" t="str">
        <f t="shared" si="8"/>
        <v/>
      </c>
      <c r="X34" s="20" t="str">
        <f t="shared" si="9"/>
        <v/>
      </c>
      <c r="Y34" s="18">
        <f t="shared" ref="Y34:Y39" si="52">V34-P34</f>
        <v>0</v>
      </c>
      <c r="Z34" s="19"/>
    </row>
    <row r="35" spans="1:26" ht="15" outlineLevel="1" x14ac:dyDescent="0.25">
      <c r="A35" s="6" t="s">
        <v>571</v>
      </c>
      <c r="B35" s="91"/>
      <c r="C35" s="47" t="s">
        <v>342</v>
      </c>
      <c r="D35" s="21">
        <f>SUMIFS(源数据!$N:$N,源数据!$B:$B,省区重点设备!$C35,源数据!$E:$E,省区重点设备!$A35)</f>
        <v>0</v>
      </c>
      <c r="E35" s="22">
        <f>SUMIFS(源数据!$P:$P,源数据!$B:$B,省区重点设备!$C35,源数据!$E:$E,省区重点设备!$A35)</f>
        <v>0</v>
      </c>
      <c r="F35" s="22">
        <f t="shared" si="47"/>
        <v>0</v>
      </c>
      <c r="G35" s="23" t="str">
        <f t="shared" si="1"/>
        <v/>
      </c>
      <c r="H35" s="21">
        <f>SUMIFS(源数据!$Q:$Q,源数据!$B:$B,省区重点设备!$C35,源数据!$E:$E,省区重点设备!$A35)</f>
        <v>0</v>
      </c>
      <c r="I35" s="22">
        <f t="shared" si="48"/>
        <v>0</v>
      </c>
      <c r="J35" s="22">
        <f>SUMIFS(源数据!$S:$S,源数据!$B:$B,省区重点设备!$C35,源数据!$E:$E,省区重点设备!$A35)</f>
        <v>0</v>
      </c>
      <c r="K35" s="24" t="str">
        <f t="shared" si="3"/>
        <v/>
      </c>
      <c r="L35" s="24" t="str">
        <f t="shared" si="4"/>
        <v/>
      </c>
      <c r="M35" s="22">
        <f t="shared" si="49"/>
        <v>0</v>
      </c>
      <c r="N35" s="22">
        <f t="shared" si="50"/>
        <v>0</v>
      </c>
      <c r="O35" s="44"/>
      <c r="P35" s="21">
        <f>SUMIFS(源数据!$T:$T,源数据!$B:$B,省区重点设备!$C35,源数据!$E:$E,省区重点设备!$A35)</f>
        <v>0</v>
      </c>
      <c r="Q35" s="22">
        <f>SUMIFS(源数据!$V:$V,源数据!$B:$B,省区重点设备!$C35,源数据!$E:$E,省区重点设备!$A35)</f>
        <v>0</v>
      </c>
      <c r="R35" s="22">
        <f>SUMIFS(源数据!$W:$W,源数据!$B:$B,省区重点设备!$C35,源数据!$E:$E,省区重点设备!$A35)</f>
        <v>0</v>
      </c>
      <c r="S35" s="22">
        <f>SUMIFS(源数据!$X:$X,源数据!$B:$B,省区重点设备!$C35,源数据!$E:$E,省区重点设备!$A35)</f>
        <v>0</v>
      </c>
      <c r="T35" s="22">
        <f>SUMIFS(源数据!$Y:$Y,源数据!$B:$B,省区重点设备!$C35,源数据!$E:$E,省区重点设备!$A35)</f>
        <v>0</v>
      </c>
      <c r="U35" s="22">
        <f>SUMIFS(源数据!$Z:$Z,源数据!$B:$B,省区重点设备!$C35,源数据!$E:$E,省区重点设备!$A35)</f>
        <v>0</v>
      </c>
      <c r="V35" s="22">
        <f t="shared" si="51"/>
        <v>0</v>
      </c>
      <c r="W35" s="24" t="str">
        <f t="shared" si="8"/>
        <v/>
      </c>
      <c r="X35" s="24" t="str">
        <f t="shared" si="9"/>
        <v/>
      </c>
      <c r="Y35" s="22">
        <f t="shared" si="52"/>
        <v>0</v>
      </c>
      <c r="Z35" s="23"/>
    </row>
    <row r="36" spans="1:26" ht="15" outlineLevel="1" x14ac:dyDescent="0.25">
      <c r="A36" s="6" t="s">
        <v>571</v>
      </c>
      <c r="B36" s="91"/>
      <c r="C36" s="47" t="s">
        <v>126</v>
      </c>
      <c r="D36" s="21">
        <f>SUMIFS(源数据!$N:$N,源数据!$B:$B,省区重点设备!$C36,源数据!$E:$E,省区重点设备!$A36)</f>
        <v>0</v>
      </c>
      <c r="E36" s="22">
        <f>SUMIFS(源数据!$P:$P,源数据!$B:$B,省区重点设备!$C36,源数据!$E:$E,省区重点设备!$A36)</f>
        <v>0</v>
      </c>
      <c r="F36" s="22">
        <f t="shared" si="47"/>
        <v>0</v>
      </c>
      <c r="G36" s="23" t="str">
        <f t="shared" si="1"/>
        <v/>
      </c>
      <c r="H36" s="21">
        <f>SUMIFS(源数据!$Q:$Q,源数据!$B:$B,省区重点设备!$C36,源数据!$E:$E,省区重点设备!$A36)</f>
        <v>0</v>
      </c>
      <c r="I36" s="22">
        <f t="shared" si="48"/>
        <v>0</v>
      </c>
      <c r="J36" s="22">
        <f>SUMIFS(源数据!$S:$S,源数据!$B:$B,省区重点设备!$C36,源数据!$E:$E,省区重点设备!$A36)</f>
        <v>0</v>
      </c>
      <c r="K36" s="24" t="str">
        <f t="shared" si="3"/>
        <v/>
      </c>
      <c r="L36" s="24" t="str">
        <f t="shared" si="4"/>
        <v/>
      </c>
      <c r="M36" s="22">
        <f t="shared" si="49"/>
        <v>0</v>
      </c>
      <c r="N36" s="22">
        <f t="shared" si="50"/>
        <v>0</v>
      </c>
      <c r="O36" s="44"/>
      <c r="P36" s="21">
        <f>SUMIFS(源数据!$T:$T,源数据!$B:$B,省区重点设备!$C36,源数据!$E:$E,省区重点设备!$A36)</f>
        <v>0</v>
      </c>
      <c r="Q36" s="22">
        <f>SUMIFS(源数据!$V:$V,源数据!$B:$B,省区重点设备!$C36,源数据!$E:$E,省区重点设备!$A36)</f>
        <v>0</v>
      </c>
      <c r="R36" s="22">
        <f>SUMIFS(源数据!$W:$W,源数据!$B:$B,省区重点设备!$C36,源数据!$E:$E,省区重点设备!$A36)</f>
        <v>0</v>
      </c>
      <c r="S36" s="22">
        <f>SUMIFS(源数据!$X:$X,源数据!$B:$B,省区重点设备!$C36,源数据!$E:$E,省区重点设备!$A36)</f>
        <v>0</v>
      </c>
      <c r="T36" s="22">
        <f>SUMIFS(源数据!$Y:$Y,源数据!$B:$B,省区重点设备!$C36,源数据!$E:$E,省区重点设备!$A36)</f>
        <v>0</v>
      </c>
      <c r="U36" s="22">
        <f>SUMIFS(源数据!$Z:$Z,源数据!$B:$B,省区重点设备!$C36,源数据!$E:$E,省区重点设备!$A36)</f>
        <v>0</v>
      </c>
      <c r="V36" s="22">
        <f t="shared" si="51"/>
        <v>0</v>
      </c>
      <c r="W36" s="24" t="str">
        <f t="shared" si="8"/>
        <v/>
      </c>
      <c r="X36" s="24" t="str">
        <f t="shared" si="9"/>
        <v/>
      </c>
      <c r="Y36" s="22">
        <f t="shared" si="52"/>
        <v>0</v>
      </c>
      <c r="Z36" s="23"/>
    </row>
    <row r="37" spans="1:26" ht="15" outlineLevel="1" x14ac:dyDescent="0.25">
      <c r="A37" s="6" t="s">
        <v>571</v>
      </c>
      <c r="B37" s="91"/>
      <c r="C37" s="47" t="s">
        <v>613</v>
      </c>
      <c r="D37" s="21">
        <f>SUMIFS(源数据!$N:$N,源数据!$B:$B,省区重点设备!$C37,源数据!$E:$E,省区重点设备!$A37)</f>
        <v>0</v>
      </c>
      <c r="E37" s="22">
        <f>SUMIFS(源数据!$P:$P,源数据!$B:$B,省区重点设备!$C37,源数据!$E:$E,省区重点设备!$A37)</f>
        <v>0</v>
      </c>
      <c r="F37" s="22">
        <f t="shared" si="47"/>
        <v>0</v>
      </c>
      <c r="G37" s="23" t="str">
        <f t="shared" si="1"/>
        <v/>
      </c>
      <c r="H37" s="21">
        <f>SUMIFS(源数据!$Q:$Q,源数据!$B:$B,省区重点设备!$C37,源数据!$E:$E,省区重点设备!$A37)</f>
        <v>0</v>
      </c>
      <c r="I37" s="22">
        <f t="shared" si="48"/>
        <v>0</v>
      </c>
      <c r="J37" s="22">
        <f>SUMIFS(源数据!$S:$S,源数据!$B:$B,省区重点设备!$C37,源数据!$E:$E,省区重点设备!$A37)</f>
        <v>0</v>
      </c>
      <c r="K37" s="24" t="str">
        <f t="shared" si="3"/>
        <v/>
      </c>
      <c r="L37" s="24" t="str">
        <f t="shared" si="4"/>
        <v/>
      </c>
      <c r="M37" s="22">
        <f t="shared" si="49"/>
        <v>0</v>
      </c>
      <c r="N37" s="22">
        <f t="shared" si="50"/>
        <v>0</v>
      </c>
      <c r="O37" s="44"/>
      <c r="P37" s="21">
        <f>SUMIFS(源数据!$T:$T,源数据!$B:$B,省区重点设备!$C37,源数据!$E:$E,省区重点设备!$A37)</f>
        <v>0</v>
      </c>
      <c r="Q37" s="22">
        <f>SUMIFS(源数据!$V:$V,源数据!$B:$B,省区重点设备!$C37,源数据!$E:$E,省区重点设备!$A37)</f>
        <v>0</v>
      </c>
      <c r="R37" s="22">
        <f>SUMIFS(源数据!$W:$W,源数据!$B:$B,省区重点设备!$C37,源数据!$E:$E,省区重点设备!$A37)</f>
        <v>0</v>
      </c>
      <c r="S37" s="22">
        <f>SUMIFS(源数据!$X:$X,源数据!$B:$B,省区重点设备!$C37,源数据!$E:$E,省区重点设备!$A37)</f>
        <v>0</v>
      </c>
      <c r="T37" s="22">
        <f>SUMIFS(源数据!$Y:$Y,源数据!$B:$B,省区重点设备!$C37,源数据!$E:$E,省区重点设备!$A37)</f>
        <v>0</v>
      </c>
      <c r="U37" s="22">
        <f>SUMIFS(源数据!$Z:$Z,源数据!$B:$B,省区重点设备!$C37,源数据!$E:$E,省区重点设备!$A37)</f>
        <v>0</v>
      </c>
      <c r="V37" s="22">
        <f t="shared" si="51"/>
        <v>0</v>
      </c>
      <c r="W37" s="24" t="str">
        <f t="shared" si="8"/>
        <v/>
      </c>
      <c r="X37" s="24" t="str">
        <f t="shared" si="9"/>
        <v/>
      </c>
      <c r="Y37" s="22">
        <f t="shared" si="52"/>
        <v>0</v>
      </c>
      <c r="Z37" s="23"/>
    </row>
    <row r="38" spans="1:26" ht="15" outlineLevel="1" x14ac:dyDescent="0.25">
      <c r="A38" s="6" t="s">
        <v>572</v>
      </c>
      <c r="B38" s="91"/>
      <c r="C38" s="47" t="s">
        <v>614</v>
      </c>
      <c r="D38" s="21">
        <f>SUMIFS(源数据!$N:$N,源数据!$B:$B,省区重点设备!$C38,源数据!$E:$E,省区重点设备!$A38)</f>
        <v>0</v>
      </c>
      <c r="E38" s="22">
        <f>SUMIFS(源数据!$P:$P,源数据!$B:$B,省区重点设备!$C38,源数据!$E:$E,省区重点设备!$A38)</f>
        <v>0</v>
      </c>
      <c r="F38" s="22">
        <f t="shared" si="47"/>
        <v>0</v>
      </c>
      <c r="G38" s="23" t="str">
        <f t="shared" si="1"/>
        <v/>
      </c>
      <c r="H38" s="21">
        <f>SUMIFS(源数据!$Q:$Q,源数据!$B:$B,省区重点设备!$C38,源数据!$E:$E,省区重点设备!$A38)</f>
        <v>0</v>
      </c>
      <c r="I38" s="22">
        <f t="shared" si="48"/>
        <v>0</v>
      </c>
      <c r="J38" s="22">
        <f>SUMIFS(源数据!$S:$S,源数据!$B:$B,省区重点设备!$C38,源数据!$E:$E,省区重点设备!$A38)</f>
        <v>690</v>
      </c>
      <c r="K38" s="24" t="str">
        <f t="shared" si="3"/>
        <v/>
      </c>
      <c r="L38" s="24" t="str">
        <f t="shared" si="4"/>
        <v/>
      </c>
      <c r="M38" s="22">
        <f t="shared" si="49"/>
        <v>0</v>
      </c>
      <c r="N38" s="22">
        <f t="shared" si="50"/>
        <v>690</v>
      </c>
      <c r="O38" s="44"/>
      <c r="P38" s="21">
        <f>SUMIFS(源数据!$T:$T,源数据!$B:$B,省区重点设备!$C38,源数据!$E:$E,省区重点设备!$A38)</f>
        <v>0</v>
      </c>
      <c r="Q38" s="22">
        <f>SUMIFS(源数据!$V:$V,源数据!$B:$B,省区重点设备!$C38,源数据!$E:$E,省区重点设备!$A38)</f>
        <v>0</v>
      </c>
      <c r="R38" s="22">
        <f>SUMIFS(源数据!$W:$W,源数据!$B:$B,省区重点设备!$C38,源数据!$E:$E,省区重点设备!$A38)</f>
        <v>0</v>
      </c>
      <c r="S38" s="22">
        <f>SUMIFS(源数据!$X:$X,源数据!$B:$B,省区重点设备!$C38,源数据!$E:$E,省区重点设备!$A38)</f>
        <v>0</v>
      </c>
      <c r="T38" s="22">
        <f>SUMIFS(源数据!$Y:$Y,源数据!$B:$B,省区重点设备!$C38,源数据!$E:$E,省区重点设备!$A38)</f>
        <v>690</v>
      </c>
      <c r="U38" s="22">
        <f>SUMIFS(源数据!$Z:$Z,源数据!$B:$B,省区重点设备!$C38,源数据!$E:$E,省区重点设备!$A38)</f>
        <v>0</v>
      </c>
      <c r="V38" s="22">
        <f t="shared" si="51"/>
        <v>690</v>
      </c>
      <c r="W38" s="24" t="str">
        <f t="shared" si="8"/>
        <v/>
      </c>
      <c r="X38" s="24" t="str">
        <f t="shared" si="9"/>
        <v/>
      </c>
      <c r="Y38" s="22">
        <f t="shared" si="52"/>
        <v>690</v>
      </c>
      <c r="Z38" s="23"/>
    </row>
    <row r="39" spans="1:26" ht="15" outlineLevel="1" x14ac:dyDescent="0.25">
      <c r="A39" s="6" t="s">
        <v>571</v>
      </c>
      <c r="B39" s="92"/>
      <c r="C39" s="47" t="s">
        <v>596</v>
      </c>
      <c r="D39" s="21">
        <f>SUMIFS(源数据!$N:$N,源数据!$B:$B,省区重点设备!$C39,源数据!$E:$E,省区重点设备!$A39)</f>
        <v>0</v>
      </c>
      <c r="E39" s="22">
        <f>SUMIFS(源数据!$P:$P,源数据!$B:$B,省区重点设备!$C39,源数据!$E:$E,省区重点设备!$A39)</f>
        <v>0</v>
      </c>
      <c r="F39" s="22">
        <f t="shared" si="47"/>
        <v>0</v>
      </c>
      <c r="G39" s="23" t="str">
        <f t="shared" si="1"/>
        <v/>
      </c>
      <c r="H39" s="21">
        <f>SUMIFS(源数据!$Q:$Q,源数据!$B:$B,省区重点设备!$C39,源数据!$E:$E,省区重点设备!$A39)</f>
        <v>0</v>
      </c>
      <c r="I39" s="22">
        <f t="shared" si="48"/>
        <v>0</v>
      </c>
      <c r="J39" s="22">
        <f>SUMIFS(源数据!$S:$S,源数据!$B:$B,省区重点设备!$C39,源数据!$E:$E,省区重点设备!$A39)</f>
        <v>0</v>
      </c>
      <c r="K39" s="24" t="str">
        <f t="shared" si="3"/>
        <v/>
      </c>
      <c r="L39" s="24" t="str">
        <f t="shared" si="4"/>
        <v/>
      </c>
      <c r="M39" s="22">
        <f t="shared" si="49"/>
        <v>0</v>
      </c>
      <c r="N39" s="22">
        <f t="shared" si="50"/>
        <v>0</v>
      </c>
      <c r="O39" s="44"/>
      <c r="P39" s="21">
        <f>SUMIFS(源数据!$T:$T,源数据!$B:$B,省区重点设备!$C39,源数据!$E:$E,省区重点设备!$A39)</f>
        <v>0</v>
      </c>
      <c r="Q39" s="22">
        <f>SUMIFS(源数据!$V:$V,源数据!$B:$B,省区重点设备!$C39,源数据!$E:$E,省区重点设备!$A39)</f>
        <v>0</v>
      </c>
      <c r="R39" s="22">
        <f>SUMIFS(源数据!$W:$W,源数据!$B:$B,省区重点设备!$C39,源数据!$E:$E,省区重点设备!$A39)</f>
        <v>0</v>
      </c>
      <c r="S39" s="22">
        <f>SUMIFS(源数据!$X:$X,源数据!$B:$B,省区重点设备!$C39,源数据!$E:$E,省区重点设备!$A39)</f>
        <v>0</v>
      </c>
      <c r="T39" s="22">
        <f>SUMIFS(源数据!$Y:$Y,源数据!$B:$B,省区重点设备!$C39,源数据!$E:$E,省区重点设备!$A39)</f>
        <v>0</v>
      </c>
      <c r="U39" s="22">
        <f>SUMIFS(源数据!$Z:$Z,源数据!$B:$B,省区重点设备!$C39,源数据!$E:$E,省区重点设备!$A39)</f>
        <v>0</v>
      </c>
      <c r="V39" s="22">
        <f t="shared" si="51"/>
        <v>0</v>
      </c>
      <c r="W39" s="24" t="str">
        <f t="shared" si="8"/>
        <v/>
      </c>
      <c r="X39" s="24" t="str">
        <f t="shared" si="9"/>
        <v/>
      </c>
      <c r="Y39" s="22">
        <f t="shared" si="52"/>
        <v>0</v>
      </c>
      <c r="Z39" s="23"/>
    </row>
    <row r="40" spans="1:26" ht="15.6" thickBot="1" x14ac:dyDescent="0.3">
      <c r="A40" s="6"/>
      <c r="B40" s="77" t="s">
        <v>701</v>
      </c>
      <c r="C40" s="93"/>
      <c r="D40" s="25">
        <f t="shared" ref="D40:F40" si="53">SUM(D34:D39)</f>
        <v>0</v>
      </c>
      <c r="E40" s="26">
        <f t="shared" si="53"/>
        <v>0</v>
      </c>
      <c r="F40" s="26">
        <f t="shared" si="53"/>
        <v>0</v>
      </c>
      <c r="G40" s="27" t="str">
        <f t="shared" si="1"/>
        <v/>
      </c>
      <c r="H40" s="25">
        <f t="shared" ref="H40:J40" si="54">SUM(H34:H39)</f>
        <v>0</v>
      </c>
      <c r="I40" s="26">
        <f t="shared" si="54"/>
        <v>0</v>
      </c>
      <c r="J40" s="26">
        <f t="shared" si="54"/>
        <v>690</v>
      </c>
      <c r="K40" s="28" t="str">
        <f t="shared" si="3"/>
        <v/>
      </c>
      <c r="L40" s="28" t="str">
        <f t="shared" si="4"/>
        <v/>
      </c>
      <c r="M40" s="26">
        <f t="shared" ref="M40:N40" si="55">SUM(M34:M39)</f>
        <v>0</v>
      </c>
      <c r="N40" s="26">
        <f t="shared" si="55"/>
        <v>690</v>
      </c>
      <c r="O40" s="45"/>
      <c r="P40" s="25">
        <f t="shared" ref="P40:V40" si="56">SUM(P34:P39)</f>
        <v>0</v>
      </c>
      <c r="Q40" s="26">
        <f t="shared" si="56"/>
        <v>0</v>
      </c>
      <c r="R40" s="26">
        <f t="shared" si="56"/>
        <v>0</v>
      </c>
      <c r="S40" s="26">
        <f t="shared" si="56"/>
        <v>0</v>
      </c>
      <c r="T40" s="26">
        <f t="shared" si="56"/>
        <v>690</v>
      </c>
      <c r="U40" s="26">
        <f t="shared" si="56"/>
        <v>0</v>
      </c>
      <c r="V40" s="26">
        <f t="shared" si="56"/>
        <v>690</v>
      </c>
      <c r="W40" s="28" t="str">
        <f t="shared" si="8"/>
        <v/>
      </c>
      <c r="X40" s="28" t="str">
        <f t="shared" si="9"/>
        <v/>
      </c>
      <c r="Y40" s="30">
        <f t="shared" ref="Y40" si="57">SUM(Y34:Y39)</f>
        <v>690</v>
      </c>
      <c r="Z40" s="27"/>
    </row>
    <row r="41" spans="1:26" ht="15" outlineLevel="1" x14ac:dyDescent="0.25">
      <c r="A41" s="6" t="s">
        <v>573</v>
      </c>
      <c r="B41" s="90" t="s">
        <v>702</v>
      </c>
      <c r="C41" s="46" t="s">
        <v>612</v>
      </c>
      <c r="D41" s="17">
        <f>SUMIFS(源数据!$N:$N,源数据!$B:$B,省区重点设备!$C41,源数据!$E:$E,省区重点设备!$A41)</f>
        <v>0</v>
      </c>
      <c r="E41" s="18">
        <f>SUMIFS(源数据!$P:$P,源数据!$B:$B,省区重点设备!$C41,源数据!$E:$E,省区重点设备!$A41)</f>
        <v>0</v>
      </c>
      <c r="F41" s="18">
        <f t="shared" ref="F41:F46" si="58">E41-D41</f>
        <v>0</v>
      </c>
      <c r="G41" s="19" t="str">
        <f t="shared" si="1"/>
        <v/>
      </c>
      <c r="H41" s="17">
        <f>SUMIFS(源数据!$Q:$Q,源数据!$B:$B,省区重点设备!$C41,源数据!$E:$E,省区重点设备!$A41)</f>
        <v>0</v>
      </c>
      <c r="I41" s="18">
        <f t="shared" ref="I41:I46" si="59">E41+Q41</f>
        <v>0</v>
      </c>
      <c r="J41" s="18">
        <f>SUMIFS(源数据!$S:$S,源数据!$B:$B,省区重点设备!$C41,源数据!$E:$E,省区重点设备!$A41)</f>
        <v>0</v>
      </c>
      <c r="K41" s="20" t="str">
        <f t="shared" si="3"/>
        <v/>
      </c>
      <c r="L41" s="20" t="str">
        <f t="shared" si="4"/>
        <v/>
      </c>
      <c r="M41" s="18">
        <f t="shared" ref="M41:M46" si="60">I41-H41</f>
        <v>0</v>
      </c>
      <c r="N41" s="18">
        <f t="shared" ref="N41:N46" si="61">J41-H41</f>
        <v>0</v>
      </c>
      <c r="O41" s="43"/>
      <c r="P41" s="17">
        <f>SUMIFS(源数据!$T:$T,源数据!$B:$B,省区重点设备!$C41,源数据!$E:$E,省区重点设备!$A41)</f>
        <v>0</v>
      </c>
      <c r="Q41" s="18">
        <f>SUMIFS(源数据!$V:$V,源数据!$B:$B,省区重点设备!$C41,源数据!$E:$E,省区重点设备!$A41)</f>
        <v>0</v>
      </c>
      <c r="R41" s="18">
        <f>SUMIFS(源数据!$W:$W,源数据!$B:$B,省区重点设备!$C41,源数据!$E:$E,省区重点设备!$A41)</f>
        <v>0</v>
      </c>
      <c r="S41" s="18">
        <f>SUMIFS(源数据!$X:$X,源数据!$B:$B,省区重点设备!$C41,源数据!$E:$E,省区重点设备!$A41)</f>
        <v>0</v>
      </c>
      <c r="T41" s="18">
        <f>SUMIFS(源数据!$Y:$Y,源数据!$B:$B,省区重点设备!$C41,源数据!$E:$E,省区重点设备!$A41)</f>
        <v>0</v>
      </c>
      <c r="U41" s="18">
        <f>SUMIFS(源数据!$Z:$Z,源数据!$B:$B,省区重点设备!$C41,源数据!$E:$E,省区重点设备!$A41)</f>
        <v>0</v>
      </c>
      <c r="V41" s="18">
        <f t="shared" ref="V41:V46" si="62">R41+S41+T41+U41</f>
        <v>0</v>
      </c>
      <c r="W41" s="20" t="str">
        <f t="shared" si="8"/>
        <v/>
      </c>
      <c r="X41" s="20" t="str">
        <f t="shared" si="9"/>
        <v/>
      </c>
      <c r="Y41" s="18">
        <f t="shared" ref="Y41:Y46" si="63">V41-P41</f>
        <v>0</v>
      </c>
      <c r="Z41" s="19"/>
    </row>
    <row r="42" spans="1:26" ht="15" outlineLevel="1" x14ac:dyDescent="0.25">
      <c r="A42" s="6" t="s">
        <v>573</v>
      </c>
      <c r="B42" s="91"/>
      <c r="C42" s="47" t="s">
        <v>342</v>
      </c>
      <c r="D42" s="21">
        <f>SUMIFS(源数据!$N:$N,源数据!$B:$B,省区重点设备!$C42,源数据!$E:$E,省区重点设备!$A42)</f>
        <v>0</v>
      </c>
      <c r="E42" s="22">
        <f>SUMIFS(源数据!$P:$P,源数据!$B:$B,省区重点设备!$C42,源数据!$E:$E,省区重点设备!$A42)</f>
        <v>0</v>
      </c>
      <c r="F42" s="22">
        <f t="shared" si="58"/>
        <v>0</v>
      </c>
      <c r="G42" s="23" t="str">
        <f t="shared" si="1"/>
        <v/>
      </c>
      <c r="H42" s="21">
        <f>SUMIFS(源数据!$Q:$Q,源数据!$B:$B,省区重点设备!$C42,源数据!$E:$E,省区重点设备!$A42)</f>
        <v>0</v>
      </c>
      <c r="I42" s="22">
        <f t="shared" si="59"/>
        <v>0</v>
      </c>
      <c r="J42" s="22">
        <f>SUMIFS(源数据!$S:$S,源数据!$B:$B,省区重点设备!$C42,源数据!$E:$E,省区重点设备!$A42)</f>
        <v>0</v>
      </c>
      <c r="K42" s="24" t="str">
        <f t="shared" si="3"/>
        <v/>
      </c>
      <c r="L42" s="24" t="str">
        <f t="shared" si="4"/>
        <v/>
      </c>
      <c r="M42" s="22">
        <f t="shared" si="60"/>
        <v>0</v>
      </c>
      <c r="N42" s="22">
        <f t="shared" si="61"/>
        <v>0</v>
      </c>
      <c r="O42" s="44"/>
      <c r="P42" s="21">
        <f>SUMIFS(源数据!$T:$T,源数据!$B:$B,省区重点设备!$C42,源数据!$E:$E,省区重点设备!$A42)</f>
        <v>0</v>
      </c>
      <c r="Q42" s="22">
        <f>SUMIFS(源数据!$V:$V,源数据!$B:$B,省区重点设备!$C42,源数据!$E:$E,省区重点设备!$A42)</f>
        <v>0</v>
      </c>
      <c r="R42" s="22">
        <f>SUMIFS(源数据!$W:$W,源数据!$B:$B,省区重点设备!$C42,源数据!$E:$E,省区重点设备!$A42)</f>
        <v>0</v>
      </c>
      <c r="S42" s="22">
        <f>SUMIFS(源数据!$X:$X,源数据!$B:$B,省区重点设备!$C42,源数据!$E:$E,省区重点设备!$A42)</f>
        <v>0</v>
      </c>
      <c r="T42" s="22">
        <f>SUMIFS(源数据!$Y:$Y,源数据!$B:$B,省区重点设备!$C42,源数据!$E:$E,省区重点设备!$A42)</f>
        <v>0</v>
      </c>
      <c r="U42" s="22">
        <f>SUMIFS(源数据!$Z:$Z,源数据!$B:$B,省区重点设备!$C42,源数据!$E:$E,省区重点设备!$A42)</f>
        <v>0</v>
      </c>
      <c r="V42" s="22">
        <f t="shared" si="62"/>
        <v>0</v>
      </c>
      <c r="W42" s="24" t="str">
        <f t="shared" si="8"/>
        <v/>
      </c>
      <c r="X42" s="24" t="str">
        <f t="shared" si="9"/>
        <v/>
      </c>
      <c r="Y42" s="22">
        <f t="shared" si="63"/>
        <v>0</v>
      </c>
      <c r="Z42" s="23"/>
    </row>
    <row r="43" spans="1:26" ht="15" outlineLevel="1" x14ac:dyDescent="0.25">
      <c r="A43" s="6" t="s">
        <v>573</v>
      </c>
      <c r="B43" s="91"/>
      <c r="C43" s="47" t="s">
        <v>126</v>
      </c>
      <c r="D43" s="21">
        <f>SUMIFS(源数据!$N:$N,源数据!$B:$B,省区重点设备!$C43,源数据!$E:$E,省区重点设备!$A43)</f>
        <v>0</v>
      </c>
      <c r="E43" s="22">
        <f>SUMIFS(源数据!$P:$P,源数据!$B:$B,省区重点设备!$C43,源数据!$E:$E,省区重点设备!$A43)</f>
        <v>0</v>
      </c>
      <c r="F43" s="22">
        <f t="shared" si="58"/>
        <v>0</v>
      </c>
      <c r="G43" s="23" t="str">
        <f t="shared" si="1"/>
        <v/>
      </c>
      <c r="H43" s="21">
        <f>SUMIFS(源数据!$Q:$Q,源数据!$B:$B,省区重点设备!$C43,源数据!$E:$E,省区重点设备!$A43)</f>
        <v>0</v>
      </c>
      <c r="I43" s="22">
        <f t="shared" si="59"/>
        <v>0</v>
      </c>
      <c r="J43" s="22">
        <f>SUMIFS(源数据!$S:$S,源数据!$B:$B,省区重点设备!$C43,源数据!$E:$E,省区重点设备!$A43)</f>
        <v>0</v>
      </c>
      <c r="K43" s="24" t="str">
        <f t="shared" si="3"/>
        <v/>
      </c>
      <c r="L43" s="24" t="str">
        <f t="shared" si="4"/>
        <v/>
      </c>
      <c r="M43" s="22">
        <f t="shared" si="60"/>
        <v>0</v>
      </c>
      <c r="N43" s="22">
        <f t="shared" si="61"/>
        <v>0</v>
      </c>
      <c r="O43" s="44"/>
      <c r="P43" s="21">
        <f>SUMIFS(源数据!$T:$T,源数据!$B:$B,省区重点设备!$C43,源数据!$E:$E,省区重点设备!$A43)</f>
        <v>0</v>
      </c>
      <c r="Q43" s="22">
        <f>SUMIFS(源数据!$V:$V,源数据!$B:$B,省区重点设备!$C43,源数据!$E:$E,省区重点设备!$A43)</f>
        <v>0</v>
      </c>
      <c r="R43" s="22">
        <f>SUMIFS(源数据!$W:$W,源数据!$B:$B,省区重点设备!$C43,源数据!$E:$E,省区重点设备!$A43)</f>
        <v>0</v>
      </c>
      <c r="S43" s="22">
        <f>SUMIFS(源数据!$X:$X,源数据!$B:$B,省区重点设备!$C43,源数据!$E:$E,省区重点设备!$A43)</f>
        <v>0</v>
      </c>
      <c r="T43" s="22">
        <f>SUMIFS(源数据!$Y:$Y,源数据!$B:$B,省区重点设备!$C43,源数据!$E:$E,省区重点设备!$A43)</f>
        <v>0</v>
      </c>
      <c r="U43" s="22">
        <f>SUMIFS(源数据!$Z:$Z,源数据!$B:$B,省区重点设备!$C43,源数据!$E:$E,省区重点设备!$A43)</f>
        <v>0</v>
      </c>
      <c r="V43" s="22">
        <f t="shared" si="62"/>
        <v>0</v>
      </c>
      <c r="W43" s="24" t="str">
        <f t="shared" si="8"/>
        <v/>
      </c>
      <c r="X43" s="24" t="str">
        <f t="shared" si="9"/>
        <v/>
      </c>
      <c r="Y43" s="22">
        <f t="shared" si="63"/>
        <v>0</v>
      </c>
      <c r="Z43" s="23"/>
    </row>
    <row r="44" spans="1:26" ht="15" outlineLevel="1" x14ac:dyDescent="0.25">
      <c r="A44" s="6" t="s">
        <v>573</v>
      </c>
      <c r="B44" s="91"/>
      <c r="C44" s="47" t="s">
        <v>613</v>
      </c>
      <c r="D44" s="21">
        <f>SUMIFS(源数据!$N:$N,源数据!$B:$B,省区重点设备!$C44,源数据!$E:$E,省区重点设备!$A44)</f>
        <v>0</v>
      </c>
      <c r="E44" s="22">
        <f>SUMIFS(源数据!$P:$P,源数据!$B:$B,省区重点设备!$C44,源数据!$E:$E,省区重点设备!$A44)</f>
        <v>0</v>
      </c>
      <c r="F44" s="22">
        <f t="shared" si="58"/>
        <v>0</v>
      </c>
      <c r="G44" s="23" t="str">
        <f t="shared" si="1"/>
        <v/>
      </c>
      <c r="H44" s="21">
        <f>SUMIFS(源数据!$Q:$Q,源数据!$B:$B,省区重点设备!$C44,源数据!$E:$E,省区重点设备!$A44)</f>
        <v>0</v>
      </c>
      <c r="I44" s="22">
        <f t="shared" si="59"/>
        <v>0</v>
      </c>
      <c r="J44" s="22">
        <f>SUMIFS(源数据!$S:$S,源数据!$B:$B,省区重点设备!$C44,源数据!$E:$E,省区重点设备!$A44)</f>
        <v>0</v>
      </c>
      <c r="K44" s="24" t="str">
        <f t="shared" si="3"/>
        <v/>
      </c>
      <c r="L44" s="24" t="str">
        <f t="shared" si="4"/>
        <v/>
      </c>
      <c r="M44" s="22">
        <f t="shared" si="60"/>
        <v>0</v>
      </c>
      <c r="N44" s="22">
        <f t="shared" si="61"/>
        <v>0</v>
      </c>
      <c r="O44" s="44"/>
      <c r="P44" s="21">
        <f>SUMIFS(源数据!$T:$T,源数据!$B:$B,省区重点设备!$C44,源数据!$E:$E,省区重点设备!$A44)</f>
        <v>0</v>
      </c>
      <c r="Q44" s="22">
        <f>SUMIFS(源数据!$V:$V,源数据!$B:$B,省区重点设备!$C44,源数据!$E:$E,省区重点设备!$A44)</f>
        <v>0</v>
      </c>
      <c r="R44" s="22">
        <f>SUMIFS(源数据!$W:$W,源数据!$B:$B,省区重点设备!$C44,源数据!$E:$E,省区重点设备!$A44)</f>
        <v>0</v>
      </c>
      <c r="S44" s="22">
        <f>SUMIFS(源数据!$X:$X,源数据!$B:$B,省区重点设备!$C44,源数据!$E:$E,省区重点设备!$A44)</f>
        <v>0</v>
      </c>
      <c r="T44" s="22">
        <f>SUMIFS(源数据!$Y:$Y,源数据!$B:$B,省区重点设备!$C44,源数据!$E:$E,省区重点设备!$A44)</f>
        <v>0</v>
      </c>
      <c r="U44" s="22">
        <f>SUMIFS(源数据!$Z:$Z,源数据!$B:$B,省区重点设备!$C44,源数据!$E:$E,省区重点设备!$A44)</f>
        <v>0</v>
      </c>
      <c r="V44" s="22">
        <f t="shared" si="62"/>
        <v>0</v>
      </c>
      <c r="W44" s="24" t="str">
        <f t="shared" si="8"/>
        <v/>
      </c>
      <c r="X44" s="24" t="str">
        <f t="shared" si="9"/>
        <v/>
      </c>
      <c r="Y44" s="22">
        <f t="shared" si="63"/>
        <v>0</v>
      </c>
      <c r="Z44" s="23"/>
    </row>
    <row r="45" spans="1:26" ht="15" outlineLevel="1" x14ac:dyDescent="0.25">
      <c r="A45" s="6" t="s">
        <v>573</v>
      </c>
      <c r="B45" s="91"/>
      <c r="C45" s="47" t="s">
        <v>614</v>
      </c>
      <c r="D45" s="21">
        <f>SUMIFS(源数据!$N:$N,源数据!$B:$B,省区重点设备!$C45,源数据!$E:$E,省区重点设备!$A45)</f>
        <v>0</v>
      </c>
      <c r="E45" s="22">
        <f>SUMIFS(源数据!$P:$P,源数据!$B:$B,省区重点设备!$C45,源数据!$E:$E,省区重点设备!$A45)</f>
        <v>817</v>
      </c>
      <c r="F45" s="22">
        <f t="shared" si="58"/>
        <v>817</v>
      </c>
      <c r="G45" s="23" t="str">
        <f t="shared" si="1"/>
        <v/>
      </c>
      <c r="H45" s="21">
        <f>SUMIFS(源数据!$Q:$Q,源数据!$B:$B,省区重点设备!$C45,源数据!$E:$E,省区重点设备!$A45)</f>
        <v>0</v>
      </c>
      <c r="I45" s="22">
        <f t="shared" si="59"/>
        <v>817</v>
      </c>
      <c r="J45" s="22">
        <f>SUMIFS(源数据!$S:$S,源数据!$B:$B,省区重点设备!$C45,源数据!$E:$E,省区重点设备!$A45)</f>
        <v>2707</v>
      </c>
      <c r="K45" s="24" t="str">
        <f t="shared" si="3"/>
        <v/>
      </c>
      <c r="L45" s="24" t="str">
        <f t="shared" si="4"/>
        <v/>
      </c>
      <c r="M45" s="22">
        <f t="shared" si="60"/>
        <v>817</v>
      </c>
      <c r="N45" s="22">
        <f t="shared" si="61"/>
        <v>2707</v>
      </c>
      <c r="O45" s="44"/>
      <c r="P45" s="21">
        <f>SUMIFS(源数据!$T:$T,源数据!$B:$B,省区重点设备!$C45,源数据!$E:$E,省区重点设备!$A45)</f>
        <v>0</v>
      </c>
      <c r="Q45" s="22">
        <f>SUMIFS(源数据!$V:$V,源数据!$B:$B,省区重点设备!$C45,源数据!$E:$E,省区重点设备!$A45)</f>
        <v>0</v>
      </c>
      <c r="R45" s="22">
        <f>SUMIFS(源数据!$W:$W,源数据!$B:$B,省区重点设备!$C45,源数据!$E:$E,省区重点设备!$A45)</f>
        <v>0</v>
      </c>
      <c r="S45" s="22">
        <f>SUMIFS(源数据!$X:$X,源数据!$B:$B,省区重点设备!$C45,源数据!$E:$E,省区重点设备!$A45)</f>
        <v>0</v>
      </c>
      <c r="T45" s="22">
        <f>SUMIFS(源数据!$Y:$Y,源数据!$B:$B,省区重点设备!$C45,源数据!$E:$E,省区重点设备!$A45)</f>
        <v>940</v>
      </c>
      <c r="U45" s="22">
        <f>SUMIFS(源数据!$Z:$Z,源数据!$B:$B,省区重点设备!$C45,源数据!$E:$E,省区重点设备!$A45)</f>
        <v>950</v>
      </c>
      <c r="V45" s="22">
        <f t="shared" si="62"/>
        <v>1890</v>
      </c>
      <c r="W45" s="24" t="str">
        <f t="shared" si="8"/>
        <v/>
      </c>
      <c r="X45" s="24" t="str">
        <f t="shared" si="9"/>
        <v/>
      </c>
      <c r="Y45" s="22">
        <f t="shared" si="63"/>
        <v>1890</v>
      </c>
      <c r="Z45" s="23"/>
    </row>
    <row r="46" spans="1:26" ht="15" outlineLevel="1" x14ac:dyDescent="0.25">
      <c r="A46" s="6" t="s">
        <v>574</v>
      </c>
      <c r="B46" s="92"/>
      <c r="C46" s="47" t="s">
        <v>596</v>
      </c>
      <c r="D46" s="21">
        <f>SUMIFS(源数据!$N:$N,源数据!$B:$B,省区重点设备!$C46,源数据!$E:$E,省区重点设备!$A46)</f>
        <v>0</v>
      </c>
      <c r="E46" s="22">
        <f>SUMIFS(源数据!$P:$P,源数据!$B:$B,省区重点设备!$C46,源数据!$E:$E,省区重点设备!$A46)</f>
        <v>0</v>
      </c>
      <c r="F46" s="22">
        <f t="shared" si="58"/>
        <v>0</v>
      </c>
      <c r="G46" s="23" t="str">
        <f t="shared" si="1"/>
        <v/>
      </c>
      <c r="H46" s="21">
        <f>SUMIFS(源数据!$Q:$Q,源数据!$B:$B,省区重点设备!$C46,源数据!$E:$E,省区重点设备!$A46)</f>
        <v>0</v>
      </c>
      <c r="I46" s="22">
        <f t="shared" si="59"/>
        <v>0</v>
      </c>
      <c r="J46" s="22">
        <f>SUMIFS(源数据!$S:$S,源数据!$B:$B,省区重点设备!$C46,源数据!$E:$E,省区重点设备!$A46)</f>
        <v>0</v>
      </c>
      <c r="K46" s="24" t="str">
        <f t="shared" si="3"/>
        <v/>
      </c>
      <c r="L46" s="24" t="str">
        <f t="shared" si="4"/>
        <v/>
      </c>
      <c r="M46" s="22">
        <f t="shared" si="60"/>
        <v>0</v>
      </c>
      <c r="N46" s="22">
        <f t="shared" si="61"/>
        <v>0</v>
      </c>
      <c r="O46" s="44"/>
      <c r="P46" s="21">
        <f>SUMIFS(源数据!$T:$T,源数据!$B:$B,省区重点设备!$C46,源数据!$E:$E,省区重点设备!$A46)</f>
        <v>0</v>
      </c>
      <c r="Q46" s="22">
        <f>SUMIFS(源数据!$V:$V,源数据!$B:$B,省区重点设备!$C46,源数据!$E:$E,省区重点设备!$A46)</f>
        <v>0</v>
      </c>
      <c r="R46" s="22">
        <f>SUMIFS(源数据!$W:$W,源数据!$B:$B,省区重点设备!$C46,源数据!$E:$E,省区重点设备!$A46)</f>
        <v>0</v>
      </c>
      <c r="S46" s="22">
        <f>SUMIFS(源数据!$X:$X,源数据!$B:$B,省区重点设备!$C46,源数据!$E:$E,省区重点设备!$A46)</f>
        <v>0</v>
      </c>
      <c r="T46" s="22">
        <f>SUMIFS(源数据!$Y:$Y,源数据!$B:$B,省区重点设备!$C46,源数据!$E:$E,省区重点设备!$A46)</f>
        <v>0</v>
      </c>
      <c r="U46" s="22">
        <f>SUMIFS(源数据!$Z:$Z,源数据!$B:$B,省区重点设备!$C46,源数据!$E:$E,省区重点设备!$A46)</f>
        <v>0</v>
      </c>
      <c r="V46" s="22">
        <f t="shared" si="62"/>
        <v>0</v>
      </c>
      <c r="W46" s="24" t="str">
        <f t="shared" si="8"/>
        <v/>
      </c>
      <c r="X46" s="24" t="str">
        <f t="shared" si="9"/>
        <v/>
      </c>
      <c r="Y46" s="22">
        <f t="shared" si="63"/>
        <v>0</v>
      </c>
      <c r="Z46" s="23"/>
    </row>
    <row r="47" spans="1:26" ht="15.6" thickBot="1" x14ac:dyDescent="0.3">
      <c r="A47" s="6"/>
      <c r="B47" s="77" t="s">
        <v>703</v>
      </c>
      <c r="C47" s="93"/>
      <c r="D47" s="25">
        <f t="shared" ref="D47:F47" si="64">SUM(D41:D46)</f>
        <v>0</v>
      </c>
      <c r="E47" s="26">
        <f t="shared" si="64"/>
        <v>817</v>
      </c>
      <c r="F47" s="26">
        <f t="shared" si="64"/>
        <v>817</v>
      </c>
      <c r="G47" s="27" t="str">
        <f t="shared" si="1"/>
        <v/>
      </c>
      <c r="H47" s="25">
        <f t="shared" ref="H47:J47" si="65">SUM(H41:H46)</f>
        <v>0</v>
      </c>
      <c r="I47" s="26">
        <f t="shared" si="65"/>
        <v>817</v>
      </c>
      <c r="J47" s="26">
        <f t="shared" si="65"/>
        <v>2707</v>
      </c>
      <c r="K47" s="28" t="str">
        <f t="shared" si="3"/>
        <v/>
      </c>
      <c r="L47" s="28" t="str">
        <f t="shared" si="4"/>
        <v/>
      </c>
      <c r="M47" s="26">
        <f t="shared" ref="M47:N47" si="66">SUM(M41:M46)</f>
        <v>817</v>
      </c>
      <c r="N47" s="26">
        <f t="shared" si="66"/>
        <v>2707</v>
      </c>
      <c r="O47" s="45"/>
      <c r="P47" s="25">
        <f t="shared" ref="P47:V47" si="67">SUM(P41:P46)</f>
        <v>0</v>
      </c>
      <c r="Q47" s="26">
        <f t="shared" si="67"/>
        <v>0</v>
      </c>
      <c r="R47" s="26">
        <f t="shared" si="67"/>
        <v>0</v>
      </c>
      <c r="S47" s="26">
        <f t="shared" si="67"/>
        <v>0</v>
      </c>
      <c r="T47" s="26">
        <f t="shared" si="67"/>
        <v>940</v>
      </c>
      <c r="U47" s="26">
        <f t="shared" si="67"/>
        <v>950</v>
      </c>
      <c r="V47" s="26">
        <f t="shared" si="67"/>
        <v>1890</v>
      </c>
      <c r="W47" s="28" t="str">
        <f t="shared" si="8"/>
        <v/>
      </c>
      <c r="X47" s="28" t="str">
        <f t="shared" si="9"/>
        <v/>
      </c>
      <c r="Y47" s="30">
        <f t="shared" ref="Y47" si="68">SUM(Y41:Y46)</f>
        <v>1890</v>
      </c>
      <c r="Z47" s="27"/>
    </row>
    <row r="48" spans="1:26" ht="15" outlineLevel="1" x14ac:dyDescent="0.25">
      <c r="A48" s="6" t="s">
        <v>575</v>
      </c>
      <c r="B48" s="90" t="s">
        <v>704</v>
      </c>
      <c r="C48" s="46" t="s">
        <v>612</v>
      </c>
      <c r="D48" s="17">
        <f>SUMIFS(源数据!$N:$N,源数据!$B:$B,省区重点设备!$C48,源数据!$E:$E,省区重点设备!$A48)</f>
        <v>0</v>
      </c>
      <c r="E48" s="18">
        <f>SUMIFS(源数据!$P:$P,源数据!$B:$B,省区重点设备!$C48,源数据!$E:$E,省区重点设备!$A48)</f>
        <v>0</v>
      </c>
      <c r="F48" s="18">
        <f t="shared" ref="F48:F53" si="69">E48-D48</f>
        <v>0</v>
      </c>
      <c r="G48" s="19" t="str">
        <f t="shared" si="1"/>
        <v/>
      </c>
      <c r="H48" s="17">
        <f>SUMIFS(源数据!$Q:$Q,源数据!$B:$B,省区重点设备!$C48,源数据!$E:$E,省区重点设备!$A48)</f>
        <v>0</v>
      </c>
      <c r="I48" s="18">
        <f t="shared" ref="I48:I53" si="70">E48+Q48</f>
        <v>0</v>
      </c>
      <c r="J48" s="18">
        <f>SUMIFS(源数据!$S:$S,源数据!$B:$B,省区重点设备!$C48,源数据!$E:$E,省区重点设备!$A48)</f>
        <v>0</v>
      </c>
      <c r="K48" s="20" t="str">
        <f t="shared" si="3"/>
        <v/>
      </c>
      <c r="L48" s="20" t="str">
        <f t="shared" si="4"/>
        <v/>
      </c>
      <c r="M48" s="18">
        <f t="shared" ref="M48:M53" si="71">I48-H48</f>
        <v>0</v>
      </c>
      <c r="N48" s="18">
        <f t="shared" ref="N48:N53" si="72">J48-H48</f>
        <v>0</v>
      </c>
      <c r="O48" s="43"/>
      <c r="P48" s="17">
        <f>SUMIFS(源数据!$T:$T,源数据!$B:$B,省区重点设备!$C48,源数据!$E:$E,省区重点设备!$A48)</f>
        <v>0</v>
      </c>
      <c r="Q48" s="18">
        <f>SUMIFS(源数据!$V:$V,源数据!$B:$B,省区重点设备!$C48,源数据!$E:$E,省区重点设备!$A48)</f>
        <v>0</v>
      </c>
      <c r="R48" s="18">
        <f>SUMIFS(源数据!$W:$W,源数据!$B:$B,省区重点设备!$C48,源数据!$E:$E,省区重点设备!$A48)</f>
        <v>0</v>
      </c>
      <c r="S48" s="18">
        <f>SUMIFS(源数据!$X:$X,源数据!$B:$B,省区重点设备!$C48,源数据!$E:$E,省区重点设备!$A48)</f>
        <v>0</v>
      </c>
      <c r="T48" s="18">
        <f>SUMIFS(源数据!$Y:$Y,源数据!$B:$B,省区重点设备!$C48,源数据!$E:$E,省区重点设备!$A48)</f>
        <v>0</v>
      </c>
      <c r="U48" s="18">
        <f>SUMIFS(源数据!$Z:$Z,源数据!$B:$B,省区重点设备!$C48,源数据!$E:$E,省区重点设备!$A48)</f>
        <v>0</v>
      </c>
      <c r="V48" s="18">
        <f t="shared" ref="V48:V53" si="73">R48+S48+T48+U48</f>
        <v>0</v>
      </c>
      <c r="W48" s="20" t="str">
        <f t="shared" si="8"/>
        <v/>
      </c>
      <c r="X48" s="20" t="str">
        <f t="shared" si="9"/>
        <v/>
      </c>
      <c r="Y48" s="18">
        <f t="shared" ref="Y48:Y53" si="74">V48-P48</f>
        <v>0</v>
      </c>
      <c r="Z48" s="19"/>
    </row>
    <row r="49" spans="1:26" ht="15" outlineLevel="1" x14ac:dyDescent="0.25">
      <c r="A49" s="6" t="s">
        <v>575</v>
      </c>
      <c r="B49" s="91"/>
      <c r="C49" s="47" t="s">
        <v>342</v>
      </c>
      <c r="D49" s="21">
        <f>SUMIFS(源数据!$N:$N,源数据!$B:$B,省区重点设备!$C49,源数据!$E:$E,省区重点设备!$A49)</f>
        <v>0</v>
      </c>
      <c r="E49" s="22">
        <f>SUMIFS(源数据!$P:$P,源数据!$B:$B,省区重点设备!$C49,源数据!$E:$E,省区重点设备!$A49)</f>
        <v>0</v>
      </c>
      <c r="F49" s="22">
        <f t="shared" si="69"/>
        <v>0</v>
      </c>
      <c r="G49" s="23" t="str">
        <f t="shared" si="1"/>
        <v/>
      </c>
      <c r="H49" s="21">
        <f>SUMIFS(源数据!$Q:$Q,源数据!$B:$B,省区重点设备!$C49,源数据!$E:$E,省区重点设备!$A49)</f>
        <v>0</v>
      </c>
      <c r="I49" s="22">
        <f t="shared" si="70"/>
        <v>0</v>
      </c>
      <c r="J49" s="22">
        <f>SUMIFS(源数据!$S:$S,源数据!$B:$B,省区重点设备!$C49,源数据!$E:$E,省区重点设备!$A49)</f>
        <v>0</v>
      </c>
      <c r="K49" s="24" t="str">
        <f t="shared" si="3"/>
        <v/>
      </c>
      <c r="L49" s="24" t="str">
        <f t="shared" si="4"/>
        <v/>
      </c>
      <c r="M49" s="22">
        <f t="shared" si="71"/>
        <v>0</v>
      </c>
      <c r="N49" s="22">
        <f t="shared" si="72"/>
        <v>0</v>
      </c>
      <c r="O49" s="44"/>
      <c r="P49" s="21">
        <f>SUMIFS(源数据!$T:$T,源数据!$B:$B,省区重点设备!$C49,源数据!$E:$E,省区重点设备!$A49)</f>
        <v>0</v>
      </c>
      <c r="Q49" s="22">
        <f>SUMIFS(源数据!$V:$V,源数据!$B:$B,省区重点设备!$C49,源数据!$E:$E,省区重点设备!$A49)</f>
        <v>0</v>
      </c>
      <c r="R49" s="22">
        <f>SUMIFS(源数据!$W:$W,源数据!$B:$B,省区重点设备!$C49,源数据!$E:$E,省区重点设备!$A49)</f>
        <v>0</v>
      </c>
      <c r="S49" s="22">
        <f>SUMIFS(源数据!$X:$X,源数据!$B:$B,省区重点设备!$C49,源数据!$E:$E,省区重点设备!$A49)</f>
        <v>0</v>
      </c>
      <c r="T49" s="22">
        <f>SUMIFS(源数据!$Y:$Y,源数据!$B:$B,省区重点设备!$C49,源数据!$E:$E,省区重点设备!$A49)</f>
        <v>0</v>
      </c>
      <c r="U49" s="22">
        <f>SUMIFS(源数据!$Z:$Z,源数据!$B:$B,省区重点设备!$C49,源数据!$E:$E,省区重点设备!$A49)</f>
        <v>0</v>
      </c>
      <c r="V49" s="22">
        <f t="shared" si="73"/>
        <v>0</v>
      </c>
      <c r="W49" s="24" t="str">
        <f t="shared" si="8"/>
        <v/>
      </c>
      <c r="X49" s="24" t="str">
        <f t="shared" si="9"/>
        <v/>
      </c>
      <c r="Y49" s="22">
        <f t="shared" si="74"/>
        <v>0</v>
      </c>
      <c r="Z49" s="23"/>
    </row>
    <row r="50" spans="1:26" ht="15" outlineLevel="1" x14ac:dyDescent="0.25">
      <c r="A50" s="6" t="s">
        <v>575</v>
      </c>
      <c r="B50" s="91"/>
      <c r="C50" s="47" t="s">
        <v>126</v>
      </c>
      <c r="D50" s="21">
        <f>SUMIFS(源数据!$N:$N,源数据!$B:$B,省区重点设备!$C50,源数据!$E:$E,省区重点设备!$A50)</f>
        <v>0</v>
      </c>
      <c r="E50" s="22">
        <f>SUMIFS(源数据!$P:$P,源数据!$B:$B,省区重点设备!$C50,源数据!$E:$E,省区重点设备!$A50)</f>
        <v>0</v>
      </c>
      <c r="F50" s="22">
        <f t="shared" si="69"/>
        <v>0</v>
      </c>
      <c r="G50" s="23" t="str">
        <f t="shared" si="1"/>
        <v/>
      </c>
      <c r="H50" s="21">
        <f>SUMIFS(源数据!$Q:$Q,源数据!$B:$B,省区重点设备!$C50,源数据!$E:$E,省区重点设备!$A50)</f>
        <v>0</v>
      </c>
      <c r="I50" s="22">
        <f t="shared" si="70"/>
        <v>0</v>
      </c>
      <c r="J50" s="22">
        <f>SUMIFS(源数据!$S:$S,源数据!$B:$B,省区重点设备!$C50,源数据!$E:$E,省区重点设备!$A50)</f>
        <v>0</v>
      </c>
      <c r="K50" s="24" t="str">
        <f t="shared" si="3"/>
        <v/>
      </c>
      <c r="L50" s="24" t="str">
        <f t="shared" si="4"/>
        <v/>
      </c>
      <c r="M50" s="22">
        <f t="shared" si="71"/>
        <v>0</v>
      </c>
      <c r="N50" s="22">
        <f t="shared" si="72"/>
        <v>0</v>
      </c>
      <c r="O50" s="44"/>
      <c r="P50" s="21">
        <f>SUMIFS(源数据!$T:$T,源数据!$B:$B,省区重点设备!$C50,源数据!$E:$E,省区重点设备!$A50)</f>
        <v>0</v>
      </c>
      <c r="Q50" s="22">
        <f>SUMIFS(源数据!$V:$V,源数据!$B:$B,省区重点设备!$C50,源数据!$E:$E,省区重点设备!$A50)</f>
        <v>0</v>
      </c>
      <c r="R50" s="22">
        <f>SUMIFS(源数据!$W:$W,源数据!$B:$B,省区重点设备!$C50,源数据!$E:$E,省区重点设备!$A50)</f>
        <v>0</v>
      </c>
      <c r="S50" s="22">
        <f>SUMIFS(源数据!$X:$X,源数据!$B:$B,省区重点设备!$C50,源数据!$E:$E,省区重点设备!$A50)</f>
        <v>0</v>
      </c>
      <c r="T50" s="22">
        <f>SUMIFS(源数据!$Y:$Y,源数据!$B:$B,省区重点设备!$C50,源数据!$E:$E,省区重点设备!$A50)</f>
        <v>0</v>
      </c>
      <c r="U50" s="22">
        <f>SUMIFS(源数据!$Z:$Z,源数据!$B:$B,省区重点设备!$C50,源数据!$E:$E,省区重点设备!$A50)</f>
        <v>0</v>
      </c>
      <c r="V50" s="22">
        <f t="shared" si="73"/>
        <v>0</v>
      </c>
      <c r="W50" s="24" t="str">
        <f t="shared" si="8"/>
        <v/>
      </c>
      <c r="X50" s="24" t="str">
        <f t="shared" si="9"/>
        <v/>
      </c>
      <c r="Y50" s="22">
        <f t="shared" si="74"/>
        <v>0</v>
      </c>
      <c r="Z50" s="23"/>
    </row>
    <row r="51" spans="1:26" ht="15" outlineLevel="1" x14ac:dyDescent="0.25">
      <c r="A51" s="6" t="s">
        <v>575</v>
      </c>
      <c r="B51" s="91"/>
      <c r="C51" s="47" t="s">
        <v>613</v>
      </c>
      <c r="D51" s="21">
        <f>SUMIFS(源数据!$N:$N,源数据!$B:$B,省区重点设备!$C51,源数据!$E:$E,省区重点设备!$A51)</f>
        <v>0</v>
      </c>
      <c r="E51" s="22">
        <f>SUMIFS(源数据!$P:$P,源数据!$B:$B,省区重点设备!$C51,源数据!$E:$E,省区重点设备!$A51)</f>
        <v>0</v>
      </c>
      <c r="F51" s="22">
        <f t="shared" si="69"/>
        <v>0</v>
      </c>
      <c r="G51" s="23" t="str">
        <f t="shared" si="1"/>
        <v/>
      </c>
      <c r="H51" s="21">
        <f>SUMIFS(源数据!$Q:$Q,源数据!$B:$B,省区重点设备!$C51,源数据!$E:$E,省区重点设备!$A51)</f>
        <v>0</v>
      </c>
      <c r="I51" s="22">
        <f t="shared" si="70"/>
        <v>0</v>
      </c>
      <c r="J51" s="22">
        <f>SUMIFS(源数据!$S:$S,源数据!$B:$B,省区重点设备!$C51,源数据!$E:$E,省区重点设备!$A51)</f>
        <v>0</v>
      </c>
      <c r="K51" s="24" t="str">
        <f t="shared" si="3"/>
        <v/>
      </c>
      <c r="L51" s="24" t="str">
        <f t="shared" si="4"/>
        <v/>
      </c>
      <c r="M51" s="22">
        <f>I51-H51</f>
        <v>0</v>
      </c>
      <c r="N51" s="22">
        <f>J51-H51</f>
        <v>0</v>
      </c>
      <c r="O51" s="44"/>
      <c r="P51" s="21">
        <f>SUMIFS(源数据!$T:$T,源数据!$B:$B,省区重点设备!$C51,源数据!$E:$E,省区重点设备!$A51)</f>
        <v>0</v>
      </c>
      <c r="Q51" s="22">
        <f>SUMIFS(源数据!$V:$V,源数据!$B:$B,省区重点设备!$C51,源数据!$E:$E,省区重点设备!$A51)</f>
        <v>0</v>
      </c>
      <c r="R51" s="22">
        <f>SUMIFS(源数据!$W:$W,源数据!$B:$B,省区重点设备!$C51,源数据!$E:$E,省区重点设备!$A51)</f>
        <v>0</v>
      </c>
      <c r="S51" s="22">
        <f>SUMIFS(源数据!$X:$X,源数据!$B:$B,省区重点设备!$C51,源数据!$E:$E,省区重点设备!$A51)</f>
        <v>0</v>
      </c>
      <c r="T51" s="22">
        <f>SUMIFS(源数据!$Y:$Y,源数据!$B:$B,省区重点设备!$C51,源数据!$E:$E,省区重点设备!$A51)</f>
        <v>0</v>
      </c>
      <c r="U51" s="22">
        <f>SUMIFS(源数据!$Z:$Z,源数据!$B:$B,省区重点设备!$C51,源数据!$E:$E,省区重点设备!$A51)</f>
        <v>0</v>
      </c>
      <c r="V51" s="22">
        <f t="shared" si="73"/>
        <v>0</v>
      </c>
      <c r="W51" s="24" t="str">
        <f t="shared" si="8"/>
        <v/>
      </c>
      <c r="X51" s="24" t="str">
        <f t="shared" si="9"/>
        <v/>
      </c>
      <c r="Y51" s="22">
        <f t="shared" si="74"/>
        <v>0</v>
      </c>
      <c r="Z51" s="23"/>
    </row>
    <row r="52" spans="1:26" ht="15" outlineLevel="1" x14ac:dyDescent="0.25">
      <c r="A52" s="6" t="s">
        <v>575</v>
      </c>
      <c r="B52" s="91"/>
      <c r="C52" s="47" t="s">
        <v>614</v>
      </c>
      <c r="D52" s="21">
        <f>SUMIFS(源数据!$N:$N,源数据!$B:$B,省区重点设备!$C52,源数据!$E:$E,省区重点设备!$A52)</f>
        <v>0</v>
      </c>
      <c r="E52" s="22">
        <f>SUMIFS(源数据!$P:$P,源数据!$B:$B,省区重点设备!$C52,源数据!$E:$E,省区重点设备!$A52)</f>
        <v>0</v>
      </c>
      <c r="F52" s="22">
        <f t="shared" si="69"/>
        <v>0</v>
      </c>
      <c r="G52" s="23" t="str">
        <f t="shared" si="1"/>
        <v/>
      </c>
      <c r="H52" s="21">
        <f>SUMIFS(源数据!$Q:$Q,源数据!$B:$B,省区重点设备!$C52,源数据!$E:$E,省区重点设备!$A52)</f>
        <v>0</v>
      </c>
      <c r="I52" s="22">
        <f t="shared" si="70"/>
        <v>0</v>
      </c>
      <c r="J52" s="22">
        <f>SUMIFS(源数据!$S:$S,源数据!$B:$B,省区重点设备!$C52,源数据!$E:$E,省区重点设备!$A52)</f>
        <v>0</v>
      </c>
      <c r="K52" s="24" t="str">
        <f t="shared" si="3"/>
        <v/>
      </c>
      <c r="L52" s="24" t="str">
        <f t="shared" si="4"/>
        <v/>
      </c>
      <c r="M52" s="22">
        <f t="shared" si="71"/>
        <v>0</v>
      </c>
      <c r="N52" s="22">
        <f t="shared" si="72"/>
        <v>0</v>
      </c>
      <c r="O52" s="44"/>
      <c r="P52" s="21">
        <f>SUMIFS(源数据!$T:$T,源数据!$B:$B,省区重点设备!$C52,源数据!$E:$E,省区重点设备!$A52)</f>
        <v>0</v>
      </c>
      <c r="Q52" s="22">
        <f>SUMIFS(源数据!$V:$V,源数据!$B:$B,省区重点设备!$C52,源数据!$E:$E,省区重点设备!$A52)</f>
        <v>0</v>
      </c>
      <c r="R52" s="22">
        <f>SUMIFS(源数据!$W:$W,源数据!$B:$B,省区重点设备!$C52,源数据!$E:$E,省区重点设备!$A52)</f>
        <v>0</v>
      </c>
      <c r="S52" s="22">
        <f>SUMIFS(源数据!$X:$X,源数据!$B:$B,省区重点设备!$C52,源数据!$E:$E,省区重点设备!$A52)</f>
        <v>0</v>
      </c>
      <c r="T52" s="22">
        <f>SUMIFS(源数据!$Y:$Y,源数据!$B:$B,省区重点设备!$C52,源数据!$E:$E,省区重点设备!$A52)</f>
        <v>0</v>
      </c>
      <c r="U52" s="22">
        <f>SUMIFS(源数据!$Z:$Z,源数据!$B:$B,省区重点设备!$C52,源数据!$E:$E,省区重点设备!$A52)</f>
        <v>0</v>
      </c>
      <c r="V52" s="22">
        <f t="shared" si="73"/>
        <v>0</v>
      </c>
      <c r="W52" s="24" t="str">
        <f t="shared" si="8"/>
        <v/>
      </c>
      <c r="X52" s="24" t="str">
        <f t="shared" si="9"/>
        <v/>
      </c>
      <c r="Y52" s="22">
        <f t="shared" si="74"/>
        <v>0</v>
      </c>
      <c r="Z52" s="23"/>
    </row>
    <row r="53" spans="1:26" ht="15" outlineLevel="1" x14ac:dyDescent="0.25">
      <c r="A53" s="6" t="s">
        <v>575</v>
      </c>
      <c r="B53" s="92"/>
      <c r="C53" s="47" t="s">
        <v>596</v>
      </c>
      <c r="D53" s="21">
        <f>SUMIFS(源数据!$N:$N,源数据!$B:$B,省区重点设备!$C53,源数据!$E:$E,省区重点设备!$A53)</f>
        <v>0</v>
      </c>
      <c r="E53" s="22">
        <f>SUMIFS(源数据!$P:$P,源数据!$B:$B,省区重点设备!$C53,源数据!$E:$E,省区重点设备!$A53)</f>
        <v>0</v>
      </c>
      <c r="F53" s="22">
        <f t="shared" si="69"/>
        <v>0</v>
      </c>
      <c r="G53" s="23" t="str">
        <f t="shared" si="1"/>
        <v/>
      </c>
      <c r="H53" s="21">
        <f>SUMIFS(源数据!$Q:$Q,源数据!$B:$B,省区重点设备!$C53,源数据!$E:$E,省区重点设备!$A53)</f>
        <v>0</v>
      </c>
      <c r="I53" s="22">
        <f t="shared" si="70"/>
        <v>0</v>
      </c>
      <c r="J53" s="22">
        <f>SUMIFS(源数据!$S:$S,源数据!$B:$B,省区重点设备!$C53,源数据!$E:$E,省区重点设备!$A53)</f>
        <v>0</v>
      </c>
      <c r="K53" s="24" t="str">
        <f t="shared" si="3"/>
        <v/>
      </c>
      <c r="L53" s="24" t="str">
        <f t="shared" si="4"/>
        <v/>
      </c>
      <c r="M53" s="22">
        <f t="shared" si="71"/>
        <v>0</v>
      </c>
      <c r="N53" s="22">
        <f t="shared" si="72"/>
        <v>0</v>
      </c>
      <c r="O53" s="44"/>
      <c r="P53" s="21">
        <f>SUMIFS(源数据!$T:$T,源数据!$B:$B,省区重点设备!$C53,源数据!$E:$E,省区重点设备!$A53)</f>
        <v>0</v>
      </c>
      <c r="Q53" s="22">
        <f>SUMIFS(源数据!$V:$V,源数据!$B:$B,省区重点设备!$C53,源数据!$E:$E,省区重点设备!$A53)</f>
        <v>0</v>
      </c>
      <c r="R53" s="22">
        <f>SUMIFS(源数据!$W:$W,源数据!$B:$B,省区重点设备!$C53,源数据!$E:$E,省区重点设备!$A53)</f>
        <v>0</v>
      </c>
      <c r="S53" s="22">
        <f>SUMIFS(源数据!$X:$X,源数据!$B:$B,省区重点设备!$C53,源数据!$E:$E,省区重点设备!$A53)</f>
        <v>0</v>
      </c>
      <c r="T53" s="22">
        <f>SUMIFS(源数据!$Y:$Y,源数据!$B:$B,省区重点设备!$C53,源数据!$E:$E,省区重点设备!$A53)</f>
        <v>0</v>
      </c>
      <c r="U53" s="22">
        <f>SUMIFS(源数据!$Z:$Z,源数据!$B:$B,省区重点设备!$C53,源数据!$E:$E,省区重点设备!$A53)</f>
        <v>0</v>
      </c>
      <c r="V53" s="22">
        <f t="shared" si="73"/>
        <v>0</v>
      </c>
      <c r="W53" s="24" t="str">
        <f t="shared" si="8"/>
        <v/>
      </c>
      <c r="X53" s="24" t="str">
        <f t="shared" si="9"/>
        <v/>
      </c>
      <c r="Y53" s="22">
        <f t="shared" si="74"/>
        <v>0</v>
      </c>
      <c r="Z53" s="23"/>
    </row>
    <row r="54" spans="1:26" ht="15.6" thickBot="1" x14ac:dyDescent="0.3">
      <c r="A54" s="6"/>
      <c r="B54" s="77" t="s">
        <v>705</v>
      </c>
      <c r="C54" s="93"/>
      <c r="D54" s="25">
        <f t="shared" ref="D54:F54" si="75">SUM(D48:D53)</f>
        <v>0</v>
      </c>
      <c r="E54" s="26">
        <f t="shared" si="75"/>
        <v>0</v>
      </c>
      <c r="F54" s="26">
        <f t="shared" si="75"/>
        <v>0</v>
      </c>
      <c r="G54" s="27" t="str">
        <f t="shared" si="1"/>
        <v/>
      </c>
      <c r="H54" s="25">
        <f t="shared" ref="H54:J54" si="76">SUM(H48:H53)</f>
        <v>0</v>
      </c>
      <c r="I54" s="26">
        <f t="shared" si="76"/>
        <v>0</v>
      </c>
      <c r="J54" s="26">
        <f t="shared" si="76"/>
        <v>0</v>
      </c>
      <c r="K54" s="28" t="str">
        <f t="shared" si="3"/>
        <v/>
      </c>
      <c r="L54" s="28" t="str">
        <f t="shared" si="4"/>
        <v/>
      </c>
      <c r="M54" s="26">
        <f t="shared" ref="M54:N54" si="77">SUM(M48:M53)</f>
        <v>0</v>
      </c>
      <c r="N54" s="26">
        <f t="shared" si="77"/>
        <v>0</v>
      </c>
      <c r="O54" s="45"/>
      <c r="P54" s="25">
        <f t="shared" ref="P54:V54" si="78">SUM(P48:P53)</f>
        <v>0</v>
      </c>
      <c r="Q54" s="26">
        <f t="shared" si="78"/>
        <v>0</v>
      </c>
      <c r="R54" s="26">
        <f t="shared" si="78"/>
        <v>0</v>
      </c>
      <c r="S54" s="26">
        <f t="shared" si="78"/>
        <v>0</v>
      </c>
      <c r="T54" s="26">
        <f t="shared" si="78"/>
        <v>0</v>
      </c>
      <c r="U54" s="26">
        <f t="shared" si="78"/>
        <v>0</v>
      </c>
      <c r="V54" s="26">
        <f t="shared" si="78"/>
        <v>0</v>
      </c>
      <c r="W54" s="28" t="str">
        <f t="shared" si="8"/>
        <v/>
      </c>
      <c r="X54" s="28" t="str">
        <f t="shared" si="9"/>
        <v/>
      </c>
      <c r="Y54" s="30">
        <f t="shared" ref="Y54" si="79">SUM(Y48:Y53)</f>
        <v>0</v>
      </c>
      <c r="Z54" s="27"/>
    </row>
    <row r="55" spans="1:26" ht="15" outlineLevel="1" x14ac:dyDescent="0.25">
      <c r="A55" s="6" t="s">
        <v>576</v>
      </c>
      <c r="B55" s="90" t="s">
        <v>706</v>
      </c>
      <c r="C55" s="46" t="s">
        <v>612</v>
      </c>
      <c r="D55" s="17">
        <f>SUMIFS(源数据!$N:$N,源数据!$B:$B,省区重点设备!$C55,源数据!$E:$E,省区重点设备!$A55)</f>
        <v>0</v>
      </c>
      <c r="E55" s="18">
        <f>SUMIFS(源数据!$P:$P,源数据!$B:$B,省区重点设备!$C55,源数据!$E:$E,省区重点设备!$A55)</f>
        <v>0</v>
      </c>
      <c r="F55" s="18">
        <f t="shared" ref="F55:F60" si="80">E55-D55</f>
        <v>0</v>
      </c>
      <c r="G55" s="19" t="str">
        <f t="shared" si="1"/>
        <v/>
      </c>
      <c r="H55" s="17">
        <f>SUMIFS(源数据!$Q:$Q,源数据!$B:$B,省区重点设备!$C55,源数据!$E:$E,省区重点设备!$A55)</f>
        <v>0</v>
      </c>
      <c r="I55" s="18">
        <f t="shared" ref="I55:I60" si="81">E55+Q55</f>
        <v>0</v>
      </c>
      <c r="J55" s="18">
        <f>SUMIFS(源数据!$S:$S,源数据!$B:$B,省区重点设备!$C55,源数据!$E:$E,省区重点设备!$A55)</f>
        <v>0</v>
      </c>
      <c r="K55" s="20" t="str">
        <f t="shared" si="3"/>
        <v/>
      </c>
      <c r="L55" s="20" t="str">
        <f t="shared" si="4"/>
        <v/>
      </c>
      <c r="M55" s="18">
        <f t="shared" ref="M55:M60" si="82">I55-H55</f>
        <v>0</v>
      </c>
      <c r="N55" s="18">
        <f t="shared" ref="N55:N60" si="83">J55-H55</f>
        <v>0</v>
      </c>
      <c r="O55" s="43"/>
      <c r="P55" s="17">
        <f>SUMIFS(源数据!$T:$T,源数据!$B:$B,省区重点设备!$C55,源数据!$E:$E,省区重点设备!$A55)</f>
        <v>0</v>
      </c>
      <c r="Q55" s="18">
        <f>SUMIFS(源数据!$V:$V,源数据!$B:$B,省区重点设备!$C55,源数据!$E:$E,省区重点设备!$A55)</f>
        <v>0</v>
      </c>
      <c r="R55" s="18">
        <f>SUMIFS(源数据!$W:$W,源数据!$B:$B,省区重点设备!$C55,源数据!$E:$E,省区重点设备!$A55)</f>
        <v>0</v>
      </c>
      <c r="S55" s="18">
        <f>SUMIFS(源数据!$X:$X,源数据!$B:$B,省区重点设备!$C55,源数据!$E:$E,省区重点设备!$A55)</f>
        <v>0</v>
      </c>
      <c r="T55" s="18">
        <f>SUMIFS(源数据!$Y:$Y,源数据!$B:$B,省区重点设备!$C55,源数据!$E:$E,省区重点设备!$A55)</f>
        <v>0</v>
      </c>
      <c r="U55" s="18">
        <f>SUMIFS(源数据!$Z:$Z,源数据!$B:$B,省区重点设备!$C55,源数据!$E:$E,省区重点设备!$A55)</f>
        <v>0</v>
      </c>
      <c r="V55" s="18">
        <f t="shared" ref="V55:V60" si="84">R55+S55+T55+U55</f>
        <v>0</v>
      </c>
      <c r="W55" s="20" t="str">
        <f t="shared" si="8"/>
        <v/>
      </c>
      <c r="X55" s="20" t="str">
        <f t="shared" si="9"/>
        <v/>
      </c>
      <c r="Y55" s="18">
        <f t="shared" ref="Y55:Y60" si="85">V55-P55</f>
        <v>0</v>
      </c>
      <c r="Z55" s="19"/>
    </row>
    <row r="56" spans="1:26" ht="15" outlineLevel="1" x14ac:dyDescent="0.25">
      <c r="A56" s="6" t="s">
        <v>576</v>
      </c>
      <c r="B56" s="91"/>
      <c r="C56" s="47" t="s">
        <v>342</v>
      </c>
      <c r="D56" s="21">
        <f>SUMIFS(源数据!$N:$N,源数据!$B:$B,省区重点设备!$C56,源数据!$E:$E,省区重点设备!$A56)</f>
        <v>0</v>
      </c>
      <c r="E56" s="22">
        <f>SUMIFS(源数据!$P:$P,源数据!$B:$B,省区重点设备!$C56,源数据!$E:$E,省区重点设备!$A56)</f>
        <v>0</v>
      </c>
      <c r="F56" s="22">
        <f t="shared" si="80"/>
        <v>0</v>
      </c>
      <c r="G56" s="23" t="str">
        <f t="shared" si="1"/>
        <v/>
      </c>
      <c r="H56" s="21">
        <f>SUMIFS(源数据!$Q:$Q,源数据!$B:$B,省区重点设备!$C56,源数据!$E:$E,省区重点设备!$A56)</f>
        <v>0</v>
      </c>
      <c r="I56" s="22">
        <f t="shared" si="81"/>
        <v>0</v>
      </c>
      <c r="J56" s="22">
        <f>SUMIFS(源数据!$S:$S,源数据!$B:$B,省区重点设备!$C56,源数据!$E:$E,省区重点设备!$A56)</f>
        <v>0</v>
      </c>
      <c r="K56" s="24" t="str">
        <f t="shared" si="3"/>
        <v/>
      </c>
      <c r="L56" s="24" t="str">
        <f t="shared" si="4"/>
        <v/>
      </c>
      <c r="M56" s="22">
        <f t="shared" si="82"/>
        <v>0</v>
      </c>
      <c r="N56" s="22">
        <f t="shared" si="83"/>
        <v>0</v>
      </c>
      <c r="O56" s="44"/>
      <c r="P56" s="21">
        <f>SUMIFS(源数据!$T:$T,源数据!$B:$B,省区重点设备!$C56,源数据!$E:$E,省区重点设备!$A56)</f>
        <v>0</v>
      </c>
      <c r="Q56" s="22">
        <f>SUMIFS(源数据!$V:$V,源数据!$B:$B,省区重点设备!$C56,源数据!$E:$E,省区重点设备!$A56)</f>
        <v>0</v>
      </c>
      <c r="R56" s="22">
        <f>SUMIFS(源数据!$W:$W,源数据!$B:$B,省区重点设备!$C56,源数据!$E:$E,省区重点设备!$A56)</f>
        <v>0</v>
      </c>
      <c r="S56" s="22">
        <f>SUMIFS(源数据!$X:$X,源数据!$B:$B,省区重点设备!$C56,源数据!$E:$E,省区重点设备!$A56)</f>
        <v>0</v>
      </c>
      <c r="T56" s="22">
        <f>SUMIFS(源数据!$Y:$Y,源数据!$B:$B,省区重点设备!$C56,源数据!$E:$E,省区重点设备!$A56)</f>
        <v>0</v>
      </c>
      <c r="U56" s="22">
        <f>SUMIFS(源数据!$Z:$Z,源数据!$B:$B,省区重点设备!$C56,源数据!$E:$E,省区重点设备!$A56)</f>
        <v>0</v>
      </c>
      <c r="V56" s="22">
        <f t="shared" si="84"/>
        <v>0</v>
      </c>
      <c r="W56" s="24" t="str">
        <f t="shared" si="8"/>
        <v/>
      </c>
      <c r="X56" s="24" t="str">
        <f t="shared" si="9"/>
        <v/>
      </c>
      <c r="Y56" s="22">
        <f t="shared" si="85"/>
        <v>0</v>
      </c>
      <c r="Z56" s="23"/>
    </row>
    <row r="57" spans="1:26" ht="15" outlineLevel="1" x14ac:dyDescent="0.25">
      <c r="A57" s="6" t="s">
        <v>576</v>
      </c>
      <c r="B57" s="91"/>
      <c r="C57" s="47" t="s">
        <v>126</v>
      </c>
      <c r="D57" s="21">
        <f>SUMIFS(源数据!$N:$N,源数据!$B:$B,省区重点设备!$C57,源数据!$E:$E,省区重点设备!$A57)</f>
        <v>0</v>
      </c>
      <c r="E57" s="22">
        <f>SUMIFS(源数据!$P:$P,源数据!$B:$B,省区重点设备!$C57,源数据!$E:$E,省区重点设备!$A57)</f>
        <v>0</v>
      </c>
      <c r="F57" s="22">
        <f t="shared" si="80"/>
        <v>0</v>
      </c>
      <c r="G57" s="23" t="str">
        <f t="shared" si="1"/>
        <v/>
      </c>
      <c r="H57" s="21">
        <f>SUMIFS(源数据!$Q:$Q,源数据!$B:$B,省区重点设备!$C57,源数据!$E:$E,省区重点设备!$A57)</f>
        <v>0</v>
      </c>
      <c r="I57" s="22">
        <f t="shared" si="81"/>
        <v>0</v>
      </c>
      <c r="J57" s="22">
        <f>SUMIFS(源数据!$S:$S,源数据!$B:$B,省区重点设备!$C57,源数据!$E:$E,省区重点设备!$A57)</f>
        <v>0</v>
      </c>
      <c r="K57" s="24" t="str">
        <f t="shared" si="3"/>
        <v/>
      </c>
      <c r="L57" s="24" t="str">
        <f t="shared" si="4"/>
        <v/>
      </c>
      <c r="M57" s="22">
        <f t="shared" si="82"/>
        <v>0</v>
      </c>
      <c r="N57" s="22">
        <f t="shared" si="83"/>
        <v>0</v>
      </c>
      <c r="O57" s="44"/>
      <c r="P57" s="21">
        <f>SUMIFS(源数据!$T:$T,源数据!$B:$B,省区重点设备!$C57,源数据!$E:$E,省区重点设备!$A57)</f>
        <v>0</v>
      </c>
      <c r="Q57" s="22">
        <f>SUMIFS(源数据!$V:$V,源数据!$B:$B,省区重点设备!$C57,源数据!$E:$E,省区重点设备!$A57)</f>
        <v>0</v>
      </c>
      <c r="R57" s="22">
        <f>SUMIFS(源数据!$W:$W,源数据!$B:$B,省区重点设备!$C57,源数据!$E:$E,省区重点设备!$A57)</f>
        <v>0</v>
      </c>
      <c r="S57" s="22">
        <f>SUMIFS(源数据!$X:$X,源数据!$B:$B,省区重点设备!$C57,源数据!$E:$E,省区重点设备!$A57)</f>
        <v>0</v>
      </c>
      <c r="T57" s="22">
        <f>SUMIFS(源数据!$Y:$Y,源数据!$B:$B,省区重点设备!$C57,源数据!$E:$E,省区重点设备!$A57)</f>
        <v>0</v>
      </c>
      <c r="U57" s="22">
        <f>SUMIFS(源数据!$Z:$Z,源数据!$B:$B,省区重点设备!$C57,源数据!$E:$E,省区重点设备!$A57)</f>
        <v>0</v>
      </c>
      <c r="V57" s="22">
        <f t="shared" si="84"/>
        <v>0</v>
      </c>
      <c r="W57" s="24" t="str">
        <f t="shared" si="8"/>
        <v/>
      </c>
      <c r="X57" s="24" t="str">
        <f t="shared" si="9"/>
        <v/>
      </c>
      <c r="Y57" s="22">
        <f t="shared" si="85"/>
        <v>0</v>
      </c>
      <c r="Z57" s="23"/>
    </row>
    <row r="58" spans="1:26" ht="15" outlineLevel="1" x14ac:dyDescent="0.25">
      <c r="A58" s="6" t="s">
        <v>576</v>
      </c>
      <c r="B58" s="91"/>
      <c r="C58" s="47" t="s">
        <v>613</v>
      </c>
      <c r="D58" s="21">
        <f>SUMIFS(源数据!$N:$N,源数据!$B:$B,省区重点设备!$C58,源数据!$E:$E,省区重点设备!$A58)</f>
        <v>0</v>
      </c>
      <c r="E58" s="22">
        <f>SUMIFS(源数据!$P:$P,源数据!$B:$B,省区重点设备!$C58,源数据!$E:$E,省区重点设备!$A58)</f>
        <v>0</v>
      </c>
      <c r="F58" s="22">
        <f t="shared" si="80"/>
        <v>0</v>
      </c>
      <c r="G58" s="23" t="str">
        <f t="shared" si="1"/>
        <v/>
      </c>
      <c r="H58" s="21">
        <f>SUMIFS(源数据!$Q:$Q,源数据!$B:$B,省区重点设备!$C58,源数据!$E:$E,省区重点设备!$A58)</f>
        <v>0</v>
      </c>
      <c r="I58" s="22">
        <f t="shared" si="81"/>
        <v>0</v>
      </c>
      <c r="J58" s="22">
        <f>SUMIFS(源数据!$S:$S,源数据!$B:$B,省区重点设备!$C58,源数据!$E:$E,省区重点设备!$A58)</f>
        <v>0</v>
      </c>
      <c r="K58" s="24" t="str">
        <f t="shared" si="3"/>
        <v/>
      </c>
      <c r="L58" s="24" t="str">
        <f t="shared" si="4"/>
        <v/>
      </c>
      <c r="M58" s="22">
        <f t="shared" si="82"/>
        <v>0</v>
      </c>
      <c r="N58" s="22">
        <f t="shared" si="83"/>
        <v>0</v>
      </c>
      <c r="O58" s="44"/>
      <c r="P58" s="21">
        <f>SUMIFS(源数据!$T:$T,源数据!$B:$B,省区重点设备!$C58,源数据!$E:$E,省区重点设备!$A58)</f>
        <v>0</v>
      </c>
      <c r="Q58" s="22">
        <f>SUMIFS(源数据!$V:$V,源数据!$B:$B,省区重点设备!$C58,源数据!$E:$E,省区重点设备!$A58)</f>
        <v>0</v>
      </c>
      <c r="R58" s="22">
        <f>SUMIFS(源数据!$W:$W,源数据!$B:$B,省区重点设备!$C58,源数据!$E:$E,省区重点设备!$A58)</f>
        <v>0</v>
      </c>
      <c r="S58" s="22">
        <f>SUMIFS(源数据!$X:$X,源数据!$B:$B,省区重点设备!$C58,源数据!$E:$E,省区重点设备!$A58)</f>
        <v>0</v>
      </c>
      <c r="T58" s="22">
        <f>SUMIFS(源数据!$Y:$Y,源数据!$B:$B,省区重点设备!$C58,源数据!$E:$E,省区重点设备!$A58)</f>
        <v>0</v>
      </c>
      <c r="U58" s="22">
        <f>SUMIFS(源数据!$Z:$Z,源数据!$B:$B,省区重点设备!$C58,源数据!$E:$E,省区重点设备!$A58)</f>
        <v>0</v>
      </c>
      <c r="V58" s="22">
        <f t="shared" si="84"/>
        <v>0</v>
      </c>
      <c r="W58" s="24" t="str">
        <f t="shared" si="8"/>
        <v/>
      </c>
      <c r="X58" s="24" t="str">
        <f t="shared" si="9"/>
        <v/>
      </c>
      <c r="Y58" s="22">
        <f t="shared" si="85"/>
        <v>0</v>
      </c>
      <c r="Z58" s="23"/>
    </row>
    <row r="59" spans="1:26" ht="15" outlineLevel="1" x14ac:dyDescent="0.25">
      <c r="A59" s="6" t="s">
        <v>576</v>
      </c>
      <c r="B59" s="91"/>
      <c r="C59" s="47" t="s">
        <v>614</v>
      </c>
      <c r="D59" s="21">
        <f>SUMIFS(源数据!$N:$N,源数据!$B:$B,省区重点设备!$C59,源数据!$E:$E,省区重点设备!$A59)</f>
        <v>0</v>
      </c>
      <c r="E59" s="22">
        <f>SUMIFS(源数据!$P:$P,源数据!$B:$B,省区重点设备!$C59,源数据!$E:$E,省区重点设备!$A59)</f>
        <v>0</v>
      </c>
      <c r="F59" s="22">
        <f t="shared" si="80"/>
        <v>0</v>
      </c>
      <c r="G59" s="23" t="str">
        <f t="shared" si="1"/>
        <v/>
      </c>
      <c r="H59" s="21">
        <f>SUMIFS(源数据!$Q:$Q,源数据!$B:$B,省区重点设备!$C59,源数据!$E:$E,省区重点设备!$A59)</f>
        <v>0</v>
      </c>
      <c r="I59" s="22">
        <f t="shared" si="81"/>
        <v>0</v>
      </c>
      <c r="J59" s="22">
        <f>SUMIFS(源数据!$S:$S,源数据!$B:$B,省区重点设备!$C59,源数据!$E:$E,省区重点设备!$A59)</f>
        <v>0</v>
      </c>
      <c r="K59" s="24" t="str">
        <f t="shared" si="3"/>
        <v/>
      </c>
      <c r="L59" s="24" t="str">
        <f t="shared" si="4"/>
        <v/>
      </c>
      <c r="M59" s="22">
        <f t="shared" si="82"/>
        <v>0</v>
      </c>
      <c r="N59" s="22">
        <f t="shared" si="83"/>
        <v>0</v>
      </c>
      <c r="O59" s="44"/>
      <c r="P59" s="21">
        <f>SUMIFS(源数据!$T:$T,源数据!$B:$B,省区重点设备!$C59,源数据!$E:$E,省区重点设备!$A59)</f>
        <v>0</v>
      </c>
      <c r="Q59" s="22">
        <f>SUMIFS(源数据!$V:$V,源数据!$B:$B,省区重点设备!$C59,源数据!$E:$E,省区重点设备!$A59)</f>
        <v>0</v>
      </c>
      <c r="R59" s="22">
        <f>SUMIFS(源数据!$W:$W,源数据!$B:$B,省区重点设备!$C59,源数据!$E:$E,省区重点设备!$A59)</f>
        <v>0</v>
      </c>
      <c r="S59" s="22">
        <f>SUMIFS(源数据!$X:$X,源数据!$B:$B,省区重点设备!$C59,源数据!$E:$E,省区重点设备!$A59)</f>
        <v>0</v>
      </c>
      <c r="T59" s="22">
        <f>SUMIFS(源数据!$Y:$Y,源数据!$B:$B,省区重点设备!$C59,源数据!$E:$E,省区重点设备!$A59)</f>
        <v>0</v>
      </c>
      <c r="U59" s="22">
        <f>SUMIFS(源数据!$Z:$Z,源数据!$B:$B,省区重点设备!$C59,源数据!$E:$E,省区重点设备!$A59)</f>
        <v>0</v>
      </c>
      <c r="V59" s="22">
        <f t="shared" si="84"/>
        <v>0</v>
      </c>
      <c r="W59" s="24" t="str">
        <f t="shared" si="8"/>
        <v/>
      </c>
      <c r="X59" s="24" t="str">
        <f t="shared" si="9"/>
        <v/>
      </c>
      <c r="Y59" s="22">
        <f t="shared" si="85"/>
        <v>0</v>
      </c>
      <c r="Z59" s="23"/>
    </row>
    <row r="60" spans="1:26" ht="15" outlineLevel="1" x14ac:dyDescent="0.25">
      <c r="A60" s="6" t="s">
        <v>576</v>
      </c>
      <c r="B60" s="92"/>
      <c r="C60" s="47" t="s">
        <v>596</v>
      </c>
      <c r="D60" s="21">
        <f>SUMIFS(源数据!$N:$N,源数据!$B:$B,省区重点设备!$C60,源数据!$E:$E,省区重点设备!$A60)</f>
        <v>0</v>
      </c>
      <c r="E60" s="22">
        <f>SUMIFS(源数据!$P:$P,源数据!$B:$B,省区重点设备!$C60,源数据!$E:$E,省区重点设备!$A60)</f>
        <v>0</v>
      </c>
      <c r="F60" s="22">
        <f t="shared" si="80"/>
        <v>0</v>
      </c>
      <c r="G60" s="23" t="str">
        <f t="shared" si="1"/>
        <v/>
      </c>
      <c r="H60" s="21">
        <f>SUMIFS(源数据!$Q:$Q,源数据!$B:$B,省区重点设备!$C60,源数据!$E:$E,省区重点设备!$A60)</f>
        <v>0</v>
      </c>
      <c r="I60" s="22">
        <f t="shared" si="81"/>
        <v>0</v>
      </c>
      <c r="J60" s="22">
        <f>SUMIFS(源数据!$S:$S,源数据!$B:$B,省区重点设备!$C60,源数据!$E:$E,省区重点设备!$A60)</f>
        <v>0</v>
      </c>
      <c r="K60" s="24" t="str">
        <f t="shared" si="3"/>
        <v/>
      </c>
      <c r="L60" s="24" t="str">
        <f t="shared" si="4"/>
        <v/>
      </c>
      <c r="M60" s="22">
        <f t="shared" si="82"/>
        <v>0</v>
      </c>
      <c r="N60" s="22">
        <f t="shared" si="83"/>
        <v>0</v>
      </c>
      <c r="O60" s="44"/>
      <c r="P60" s="21">
        <f>SUMIFS(源数据!$T:$T,源数据!$B:$B,省区重点设备!$C60,源数据!$E:$E,省区重点设备!$A60)</f>
        <v>0</v>
      </c>
      <c r="Q60" s="22">
        <f>SUMIFS(源数据!$V:$V,源数据!$B:$B,省区重点设备!$C60,源数据!$E:$E,省区重点设备!$A60)</f>
        <v>0</v>
      </c>
      <c r="R60" s="22">
        <f>SUMIFS(源数据!$W:$W,源数据!$B:$B,省区重点设备!$C60,源数据!$E:$E,省区重点设备!$A60)</f>
        <v>0</v>
      </c>
      <c r="S60" s="22">
        <f>SUMIFS(源数据!$X:$X,源数据!$B:$B,省区重点设备!$C60,源数据!$E:$E,省区重点设备!$A60)</f>
        <v>0</v>
      </c>
      <c r="T60" s="22">
        <f>SUMIFS(源数据!$Y:$Y,源数据!$B:$B,省区重点设备!$C60,源数据!$E:$E,省区重点设备!$A60)</f>
        <v>0</v>
      </c>
      <c r="U60" s="22">
        <f>SUMIFS(源数据!$Z:$Z,源数据!$B:$B,省区重点设备!$C60,源数据!$E:$E,省区重点设备!$A60)</f>
        <v>0</v>
      </c>
      <c r="V60" s="22">
        <f t="shared" si="84"/>
        <v>0</v>
      </c>
      <c r="W60" s="24" t="str">
        <f t="shared" si="8"/>
        <v/>
      </c>
      <c r="X60" s="24" t="str">
        <f t="shared" si="9"/>
        <v/>
      </c>
      <c r="Y60" s="22">
        <f t="shared" si="85"/>
        <v>0</v>
      </c>
      <c r="Z60" s="23"/>
    </row>
    <row r="61" spans="1:26" ht="15.6" thickBot="1" x14ac:dyDescent="0.3">
      <c r="A61" s="6"/>
      <c r="B61" s="77" t="s">
        <v>707</v>
      </c>
      <c r="C61" s="93"/>
      <c r="D61" s="25">
        <f t="shared" ref="D61:F61" si="86">SUM(D55:D60)</f>
        <v>0</v>
      </c>
      <c r="E61" s="26">
        <f t="shared" si="86"/>
        <v>0</v>
      </c>
      <c r="F61" s="26">
        <f t="shared" si="86"/>
        <v>0</v>
      </c>
      <c r="G61" s="27" t="str">
        <f t="shared" si="1"/>
        <v/>
      </c>
      <c r="H61" s="25">
        <f t="shared" ref="H61:J61" si="87">SUM(H55:H60)</f>
        <v>0</v>
      </c>
      <c r="I61" s="26">
        <f t="shared" si="87"/>
        <v>0</v>
      </c>
      <c r="J61" s="26">
        <f t="shared" si="87"/>
        <v>0</v>
      </c>
      <c r="K61" s="28" t="str">
        <f t="shared" si="3"/>
        <v/>
      </c>
      <c r="L61" s="28" t="str">
        <f t="shared" si="4"/>
        <v/>
      </c>
      <c r="M61" s="26">
        <f t="shared" ref="M61:N61" si="88">SUM(M55:M60)</f>
        <v>0</v>
      </c>
      <c r="N61" s="26">
        <f t="shared" si="88"/>
        <v>0</v>
      </c>
      <c r="O61" s="45"/>
      <c r="P61" s="25">
        <f t="shared" ref="P61:V61" si="89">SUM(P55:P60)</f>
        <v>0</v>
      </c>
      <c r="Q61" s="26">
        <f t="shared" si="89"/>
        <v>0</v>
      </c>
      <c r="R61" s="26">
        <f t="shared" si="89"/>
        <v>0</v>
      </c>
      <c r="S61" s="26">
        <f t="shared" si="89"/>
        <v>0</v>
      </c>
      <c r="T61" s="26">
        <f t="shared" si="89"/>
        <v>0</v>
      </c>
      <c r="U61" s="26">
        <f t="shared" si="89"/>
        <v>0</v>
      </c>
      <c r="V61" s="26">
        <f t="shared" si="89"/>
        <v>0</v>
      </c>
      <c r="W61" s="28" t="str">
        <f t="shared" si="8"/>
        <v/>
      </c>
      <c r="X61" s="28" t="str">
        <f t="shared" si="9"/>
        <v/>
      </c>
      <c r="Y61" s="30">
        <f t="shared" ref="Y61" si="90">SUM(Y55:Y60)</f>
        <v>0</v>
      </c>
      <c r="Z61" s="27"/>
    </row>
    <row r="62" spans="1:26" ht="16.8" customHeight="1" thickBot="1" x14ac:dyDescent="0.3">
      <c r="B62" s="62" t="s">
        <v>6</v>
      </c>
      <c r="C62" s="64" t="s">
        <v>7</v>
      </c>
      <c r="D62" s="83" t="s">
        <v>720</v>
      </c>
      <c r="E62" s="67"/>
      <c r="F62" s="67"/>
      <c r="G62" s="84"/>
      <c r="H62" s="62" t="s">
        <v>680</v>
      </c>
      <c r="I62" s="85"/>
      <c r="J62" s="85"/>
      <c r="K62" s="85"/>
      <c r="L62" s="85"/>
      <c r="M62" s="85"/>
      <c r="N62" s="85"/>
      <c r="O62" s="64"/>
      <c r="P62" s="86" t="s">
        <v>19</v>
      </c>
      <c r="Q62" s="87"/>
      <c r="R62" s="87"/>
      <c r="S62" s="87"/>
      <c r="T62" s="87"/>
      <c r="U62" s="87"/>
      <c r="V62" s="87"/>
      <c r="W62" s="87"/>
      <c r="X62" s="87"/>
      <c r="Y62" s="87"/>
      <c r="Z62" s="88"/>
    </row>
    <row r="63" spans="1:26" ht="39.6" customHeight="1" thickBot="1" x14ac:dyDescent="0.3">
      <c r="B63" s="63"/>
      <c r="C63" s="65"/>
      <c r="D63" s="38" t="s">
        <v>5</v>
      </c>
      <c r="E63" s="38" t="s">
        <v>9</v>
      </c>
      <c r="F63" s="1" t="s">
        <v>4</v>
      </c>
      <c r="G63" s="38" t="s">
        <v>677</v>
      </c>
      <c r="H63" s="15" t="s">
        <v>5</v>
      </c>
      <c r="I63" s="16" t="s">
        <v>11</v>
      </c>
      <c r="J63" s="16" t="s">
        <v>14</v>
      </c>
      <c r="K63" s="2" t="s">
        <v>558</v>
      </c>
      <c r="L63" s="2" t="s">
        <v>559</v>
      </c>
      <c r="M63" s="2" t="s">
        <v>654</v>
      </c>
      <c r="N63" s="2" t="s">
        <v>655</v>
      </c>
      <c r="O63" s="12" t="s">
        <v>12</v>
      </c>
      <c r="P63" s="13" t="s">
        <v>8</v>
      </c>
      <c r="Q63" s="14" t="s">
        <v>10</v>
      </c>
      <c r="R63" s="14" t="s">
        <v>16</v>
      </c>
      <c r="S63" s="14" t="s">
        <v>17</v>
      </c>
      <c r="T63" s="14" t="s">
        <v>18</v>
      </c>
      <c r="U63" s="14" t="s">
        <v>20</v>
      </c>
      <c r="V63" s="14" t="s">
        <v>13</v>
      </c>
      <c r="W63" s="1" t="s">
        <v>561</v>
      </c>
      <c r="X63" s="1" t="s">
        <v>562</v>
      </c>
      <c r="Y63" s="1" t="s">
        <v>708</v>
      </c>
      <c r="Z63" s="3" t="s">
        <v>15</v>
      </c>
    </row>
    <row r="64" spans="1:26" ht="15" x14ac:dyDescent="0.25">
      <c r="B64" s="73" t="s">
        <v>577</v>
      </c>
      <c r="C64" s="46" t="s">
        <v>612</v>
      </c>
      <c r="D64" s="17">
        <f>D6+D13+D20+D27+D34+D41+D48+D55</f>
        <v>0</v>
      </c>
      <c r="E64" s="18">
        <f t="shared" ref="E64:E68" si="91">E6+E13+E20+E27+E34+E41+E48+E55</f>
        <v>-160</v>
      </c>
      <c r="F64" s="18">
        <f>E64-D64</f>
        <v>-160</v>
      </c>
      <c r="G64" s="19" t="str">
        <f t="shared" ref="G64:G70" si="92">IFERROR(E64/D64,"")</f>
        <v/>
      </c>
      <c r="H64" s="17">
        <f>H6+H13+H20+H27+H34+H41+H48+H55</f>
        <v>0</v>
      </c>
      <c r="I64" s="18">
        <f t="shared" ref="I64:J68" si="93">I6+I13+I20+I27+I34+I41+I48+I55</f>
        <v>-160</v>
      </c>
      <c r="J64" s="18">
        <f>J6+J13+J20+J27+J34+J41+J48+J55</f>
        <v>-160</v>
      </c>
      <c r="K64" s="20" t="str">
        <f>IFERROR(I64/H64,"")</f>
        <v/>
      </c>
      <c r="L64" s="20" t="str">
        <f>IFERROR(J64/H64,"")</f>
        <v/>
      </c>
      <c r="M64" s="18">
        <f>I64-H64</f>
        <v>-160</v>
      </c>
      <c r="N64" s="18">
        <f>J64-H64</f>
        <v>-160</v>
      </c>
      <c r="O64" s="43"/>
      <c r="P64" s="17">
        <f>P6+P13+P20+P27+P34+P41+P48+P55</f>
        <v>0</v>
      </c>
      <c r="Q64" s="18">
        <f t="shared" ref="Q64:U69" si="94">Q6+Q13+Q20+Q27+Q34+Q41+Q48+Q55</f>
        <v>0</v>
      </c>
      <c r="R64" s="18">
        <f t="shared" si="94"/>
        <v>0</v>
      </c>
      <c r="S64" s="18">
        <f t="shared" si="94"/>
        <v>0</v>
      </c>
      <c r="T64" s="18">
        <f>T6+T13+T20+T27+T34+T41+T48+T55</f>
        <v>0</v>
      </c>
      <c r="U64" s="18">
        <f>U6+U13+U20+U27+U34+U41+U48+U55</f>
        <v>0</v>
      </c>
      <c r="V64" s="18">
        <f>V6+V13+V20+V27+V34+V41+V48+V55</f>
        <v>0</v>
      </c>
      <c r="W64" s="20" t="str">
        <f t="shared" ref="W64:W70" si="95">IFERROR(V64/P64,"")</f>
        <v/>
      </c>
      <c r="X64" s="20" t="str">
        <f t="shared" ref="X64:X70" si="96">IFERROR(V64/Q64,"")</f>
        <v/>
      </c>
      <c r="Y64" s="18">
        <f>P64-V64</f>
        <v>0</v>
      </c>
      <c r="Z64" s="19"/>
    </row>
    <row r="65" spans="2:26" ht="15" x14ac:dyDescent="0.25">
      <c r="B65" s="89"/>
      <c r="C65" s="47" t="s">
        <v>342</v>
      </c>
      <c r="D65" s="21">
        <f t="shared" ref="D65:D68" si="97">D7+D14+D21+D28+D35+D42+D49+D56</f>
        <v>0</v>
      </c>
      <c r="E65" s="22">
        <f t="shared" si="91"/>
        <v>-388.79597091674799</v>
      </c>
      <c r="F65" s="22">
        <f t="shared" ref="F65:F69" si="98">E65-D65</f>
        <v>-388.79597091674799</v>
      </c>
      <c r="G65" s="23" t="str">
        <f t="shared" si="92"/>
        <v/>
      </c>
      <c r="H65" s="21">
        <f t="shared" ref="H65:H68" si="99">H7+H14+H21+H28+H35+H42+H49+H56</f>
        <v>0</v>
      </c>
      <c r="I65" s="22">
        <f t="shared" si="93"/>
        <v>-388.79597091674799</v>
      </c>
      <c r="J65" s="22">
        <f t="shared" si="93"/>
        <v>-388.79597091674799</v>
      </c>
      <c r="K65" s="24" t="str">
        <f t="shared" ref="K65:K70" si="100">IFERROR(I65/H65,"")</f>
        <v/>
      </c>
      <c r="L65" s="24" t="str">
        <f t="shared" ref="L65:L70" si="101">IFERROR(J65/H65,"")</f>
        <v/>
      </c>
      <c r="M65" s="22">
        <f t="shared" ref="M65:M69" si="102">I65-H65</f>
        <v>-388.79597091674799</v>
      </c>
      <c r="N65" s="22">
        <f t="shared" ref="N65:N69" si="103">J65-H65</f>
        <v>-388.79597091674799</v>
      </c>
      <c r="O65" s="44"/>
      <c r="P65" s="21">
        <f t="shared" ref="P65:P68" si="104">P7+P14+P21+P28+P35+P42+P49+P56</f>
        <v>0</v>
      </c>
      <c r="Q65" s="22">
        <f t="shared" si="94"/>
        <v>0</v>
      </c>
      <c r="R65" s="22">
        <f t="shared" si="94"/>
        <v>0</v>
      </c>
      <c r="S65" s="22">
        <f t="shared" si="94"/>
        <v>0</v>
      </c>
      <c r="T65" s="22">
        <f t="shared" si="94"/>
        <v>0</v>
      </c>
      <c r="U65" s="22">
        <f t="shared" si="94"/>
        <v>0</v>
      </c>
      <c r="V65" s="22">
        <f>V7+V14+V21+V28+V35+V42+V49+V56</f>
        <v>0</v>
      </c>
      <c r="W65" s="24" t="str">
        <f t="shared" si="95"/>
        <v/>
      </c>
      <c r="X65" s="24" t="str">
        <f t="shared" si="96"/>
        <v/>
      </c>
      <c r="Y65" s="22">
        <f>P65-V65</f>
        <v>0</v>
      </c>
      <c r="Z65" s="23"/>
    </row>
    <row r="66" spans="2:26" ht="15" x14ac:dyDescent="0.25">
      <c r="B66" s="89"/>
      <c r="C66" s="47" t="s">
        <v>126</v>
      </c>
      <c r="D66" s="21">
        <f t="shared" si="97"/>
        <v>0</v>
      </c>
      <c r="E66" s="22">
        <f t="shared" si="91"/>
        <v>-480.19000244140602</v>
      </c>
      <c r="F66" s="22">
        <f t="shared" si="98"/>
        <v>-480.19000244140602</v>
      </c>
      <c r="G66" s="23" t="str">
        <f t="shared" si="92"/>
        <v/>
      </c>
      <c r="H66" s="21">
        <f t="shared" si="99"/>
        <v>3000</v>
      </c>
      <c r="I66" s="22">
        <f t="shared" si="93"/>
        <v>2209.8099975585937</v>
      </c>
      <c r="J66" s="22">
        <f t="shared" si="93"/>
        <v>-480.19000244140602</v>
      </c>
      <c r="K66" s="24">
        <f t="shared" si="100"/>
        <v>0.73660333251953125</v>
      </c>
      <c r="L66" s="24">
        <f t="shared" si="101"/>
        <v>-0.16006333414713533</v>
      </c>
      <c r="M66" s="22">
        <f t="shared" si="102"/>
        <v>-790.19000244140625</v>
      </c>
      <c r="N66" s="22">
        <f t="shared" si="103"/>
        <v>-3480.1900024414063</v>
      </c>
      <c r="O66" s="44"/>
      <c r="P66" s="21">
        <f t="shared" si="104"/>
        <v>3000</v>
      </c>
      <c r="Q66" s="22">
        <f t="shared" si="94"/>
        <v>2690</v>
      </c>
      <c r="R66" s="22">
        <f t="shared" si="94"/>
        <v>0</v>
      </c>
      <c r="S66" s="22">
        <f t="shared" si="94"/>
        <v>0</v>
      </c>
      <c r="T66" s="22">
        <f t="shared" si="94"/>
        <v>0</v>
      </c>
      <c r="U66" s="22">
        <f t="shared" si="94"/>
        <v>0</v>
      </c>
      <c r="V66" s="22">
        <f>V8+V15+V22+V29+V36+V43+V50+V57</f>
        <v>0</v>
      </c>
      <c r="W66" s="24">
        <f t="shared" si="95"/>
        <v>0</v>
      </c>
      <c r="X66" s="24">
        <f t="shared" si="96"/>
        <v>0</v>
      </c>
      <c r="Y66" s="22">
        <f>P66-V66</f>
        <v>3000</v>
      </c>
      <c r="Z66" s="23"/>
    </row>
    <row r="67" spans="2:26" ht="15" x14ac:dyDescent="0.25">
      <c r="B67" s="74"/>
      <c r="C67" s="47" t="s">
        <v>613</v>
      </c>
      <c r="D67" s="21">
        <f t="shared" si="97"/>
        <v>0</v>
      </c>
      <c r="E67" s="22">
        <f t="shared" si="91"/>
        <v>0</v>
      </c>
      <c r="F67" s="22">
        <f t="shared" si="98"/>
        <v>0</v>
      </c>
      <c r="G67" s="23" t="str">
        <f t="shared" si="92"/>
        <v/>
      </c>
      <c r="H67" s="21">
        <f t="shared" si="99"/>
        <v>0</v>
      </c>
      <c r="I67" s="22">
        <f t="shared" si="93"/>
        <v>0</v>
      </c>
      <c r="J67" s="22">
        <f t="shared" si="93"/>
        <v>0</v>
      </c>
      <c r="K67" s="24" t="str">
        <f t="shared" si="100"/>
        <v/>
      </c>
      <c r="L67" s="24" t="str">
        <f t="shared" si="101"/>
        <v/>
      </c>
      <c r="M67" s="22">
        <f t="shared" si="102"/>
        <v>0</v>
      </c>
      <c r="N67" s="22">
        <f t="shared" si="103"/>
        <v>0</v>
      </c>
      <c r="O67" s="44"/>
      <c r="P67" s="21">
        <f t="shared" si="104"/>
        <v>0</v>
      </c>
      <c r="Q67" s="22">
        <f t="shared" si="94"/>
        <v>0</v>
      </c>
      <c r="R67" s="22">
        <f t="shared" si="94"/>
        <v>0</v>
      </c>
      <c r="S67" s="22">
        <f t="shared" si="94"/>
        <v>0</v>
      </c>
      <c r="T67" s="22">
        <f t="shared" si="94"/>
        <v>0</v>
      </c>
      <c r="U67" s="22">
        <f t="shared" si="94"/>
        <v>0</v>
      </c>
      <c r="V67" s="22">
        <f>V9+V16+V23+V30+V37+V44+V51+V58</f>
        <v>0</v>
      </c>
      <c r="W67" s="24" t="str">
        <f t="shared" si="95"/>
        <v/>
      </c>
      <c r="X67" s="24" t="str">
        <f t="shared" si="96"/>
        <v/>
      </c>
      <c r="Y67" s="22">
        <f t="shared" ref="Y67:Y69" si="105">P67-V67</f>
        <v>0</v>
      </c>
      <c r="Z67" s="23"/>
    </row>
    <row r="68" spans="2:26" ht="15" x14ac:dyDescent="0.25">
      <c r="B68" s="74"/>
      <c r="C68" s="47" t="s">
        <v>614</v>
      </c>
      <c r="D68" s="21">
        <f t="shared" si="97"/>
        <v>0</v>
      </c>
      <c r="E68" s="22">
        <f t="shared" si="91"/>
        <v>742.79998779296875</v>
      </c>
      <c r="F68" s="22">
        <f t="shared" si="98"/>
        <v>742.79998779296875</v>
      </c>
      <c r="G68" s="23" t="str">
        <f t="shared" si="92"/>
        <v/>
      </c>
      <c r="H68" s="21">
        <f t="shared" si="99"/>
        <v>0</v>
      </c>
      <c r="I68" s="22">
        <f t="shared" si="93"/>
        <v>742.79998779296875</v>
      </c>
      <c r="J68" s="22">
        <f t="shared" si="93"/>
        <v>3322.7999877929687</v>
      </c>
      <c r="K68" s="24" t="str">
        <f t="shared" si="100"/>
        <v/>
      </c>
      <c r="L68" s="24" t="str">
        <f t="shared" si="101"/>
        <v/>
      </c>
      <c r="M68" s="22">
        <f t="shared" si="102"/>
        <v>742.79998779296875</v>
      </c>
      <c r="N68" s="22">
        <f t="shared" si="103"/>
        <v>3322.7999877929687</v>
      </c>
      <c r="O68" s="44"/>
      <c r="P68" s="21">
        <f t="shared" si="104"/>
        <v>0</v>
      </c>
      <c r="Q68" s="22">
        <f t="shared" si="94"/>
        <v>0</v>
      </c>
      <c r="R68" s="22">
        <f t="shared" si="94"/>
        <v>0</v>
      </c>
      <c r="S68" s="22">
        <f t="shared" si="94"/>
        <v>0</v>
      </c>
      <c r="T68" s="22">
        <f t="shared" si="94"/>
        <v>1630</v>
      </c>
      <c r="U68" s="22">
        <f>U10+U17+U24+U31+U38+U45+U52+U59</f>
        <v>950</v>
      </c>
      <c r="V68" s="22">
        <f>V10+V17+V24+V31+V38+V45+V52+V59</f>
        <v>2580</v>
      </c>
      <c r="W68" s="24" t="str">
        <f t="shared" si="95"/>
        <v/>
      </c>
      <c r="X68" s="24" t="str">
        <f t="shared" si="96"/>
        <v/>
      </c>
      <c r="Y68" s="22">
        <f t="shared" si="105"/>
        <v>-2580</v>
      </c>
      <c r="Z68" s="23"/>
    </row>
    <row r="69" spans="2:26" ht="15" x14ac:dyDescent="0.25">
      <c r="B69" s="74"/>
      <c r="C69" s="47" t="s">
        <v>596</v>
      </c>
      <c r="D69" s="21">
        <f>D11+D18+D25+D32+D39+D46+D53+D60</f>
        <v>0</v>
      </c>
      <c r="E69" s="22">
        <f>E11+E18+E25+E32+E39+E46+E53+E60</f>
        <v>0</v>
      </c>
      <c r="F69" s="22">
        <f t="shared" si="98"/>
        <v>0</v>
      </c>
      <c r="G69" s="23" t="str">
        <f t="shared" si="92"/>
        <v/>
      </c>
      <c r="H69" s="21">
        <f>H11+H18+H25+H32+H39+H46+H53+H60</f>
        <v>0</v>
      </c>
      <c r="I69" s="22">
        <f>I11+I18+I25+I32+I39+I46+I53+I60</f>
        <v>0</v>
      </c>
      <c r="J69" s="22">
        <f>J11+J18+J25+J32+J39+J46+J53+J60</f>
        <v>1870</v>
      </c>
      <c r="K69" s="24" t="str">
        <f t="shared" si="100"/>
        <v/>
      </c>
      <c r="L69" s="24" t="str">
        <f t="shared" si="101"/>
        <v/>
      </c>
      <c r="M69" s="22">
        <f t="shared" si="102"/>
        <v>0</v>
      </c>
      <c r="N69" s="22">
        <f t="shared" si="103"/>
        <v>1870</v>
      </c>
      <c r="O69" s="44"/>
      <c r="P69" s="21">
        <f>P11+P18+P25+P32+P39+P46+P53+P60</f>
        <v>0</v>
      </c>
      <c r="Q69" s="22">
        <f t="shared" si="94"/>
        <v>0</v>
      </c>
      <c r="R69" s="22">
        <f t="shared" si="94"/>
        <v>0</v>
      </c>
      <c r="S69" s="22">
        <f t="shared" si="94"/>
        <v>0</v>
      </c>
      <c r="T69" s="22">
        <f t="shared" si="94"/>
        <v>0</v>
      </c>
      <c r="U69" s="22">
        <f t="shared" si="94"/>
        <v>1870</v>
      </c>
      <c r="V69" s="22">
        <f>V11+V18+V25+V32+V39+V46+V53+V60</f>
        <v>1870</v>
      </c>
      <c r="W69" s="24" t="str">
        <f t="shared" si="95"/>
        <v/>
      </c>
      <c r="X69" s="24" t="str">
        <f t="shared" si="96"/>
        <v/>
      </c>
      <c r="Y69" s="22">
        <f t="shared" si="105"/>
        <v>-1870</v>
      </c>
      <c r="Z69" s="23"/>
    </row>
    <row r="70" spans="2:26" ht="15.6" thickBot="1" x14ac:dyDescent="0.3">
      <c r="B70" s="59" t="s">
        <v>566</v>
      </c>
      <c r="C70" s="60"/>
      <c r="D70" s="25">
        <f>SUM(D64:D69)</f>
        <v>0</v>
      </c>
      <c r="E70" s="26">
        <f>SUM(E64:E69)</f>
        <v>-286.18598556518532</v>
      </c>
      <c r="F70" s="26">
        <f t="shared" ref="F70" si="106">SUM(F64:F69)</f>
        <v>-286.18598556518532</v>
      </c>
      <c r="G70" s="27" t="str">
        <f t="shared" si="92"/>
        <v/>
      </c>
      <c r="H70" s="25">
        <f>SUM(H64:H69)</f>
        <v>3000</v>
      </c>
      <c r="I70" s="26">
        <f>SUM(I64:I69)</f>
        <v>2403.8140144348145</v>
      </c>
      <c r="J70" s="26">
        <f>SUM(J64:J69)</f>
        <v>4163.8140144348145</v>
      </c>
      <c r="K70" s="28">
        <f t="shared" si="100"/>
        <v>0.80127133814493812</v>
      </c>
      <c r="L70" s="28">
        <f t="shared" si="101"/>
        <v>1.3879380048116048</v>
      </c>
      <c r="M70" s="26">
        <f t="shared" ref="M70:N70" si="107">SUM(M64:M69)</f>
        <v>-596.18598556518555</v>
      </c>
      <c r="N70" s="26">
        <f t="shared" si="107"/>
        <v>1163.8140144348145</v>
      </c>
      <c r="O70" s="45"/>
      <c r="P70" s="25">
        <f>SUM(P64:P69)</f>
        <v>3000</v>
      </c>
      <c r="Q70" s="26">
        <f t="shared" ref="Q70:U70" si="108">SUM(Q64:Q69)</f>
        <v>2690</v>
      </c>
      <c r="R70" s="26">
        <f t="shared" si="108"/>
        <v>0</v>
      </c>
      <c r="S70" s="26">
        <f t="shared" si="108"/>
        <v>0</v>
      </c>
      <c r="T70" s="26">
        <f t="shared" si="108"/>
        <v>1630</v>
      </c>
      <c r="U70" s="26">
        <f t="shared" si="108"/>
        <v>2820</v>
      </c>
      <c r="V70" s="26">
        <f>SUM(V64:V69)</f>
        <v>4450</v>
      </c>
      <c r="W70" s="28">
        <f t="shared" si="95"/>
        <v>1.4833333333333334</v>
      </c>
      <c r="X70" s="28">
        <f t="shared" si="96"/>
        <v>1.6542750929368031</v>
      </c>
      <c r="Y70" s="30">
        <f>SUM(Y64:Y69)</f>
        <v>-1450</v>
      </c>
      <c r="Z70" s="27"/>
    </row>
  </sheetData>
  <mergeCells count="32">
    <mergeCell ref="D62:G62"/>
    <mergeCell ref="H62:O62"/>
    <mergeCell ref="P62:Z62"/>
    <mergeCell ref="B64:B69"/>
    <mergeCell ref="B70:C70"/>
    <mergeCell ref="B48:B53"/>
    <mergeCell ref="B54:C54"/>
    <mergeCell ref="B55:B60"/>
    <mergeCell ref="B61:C61"/>
    <mergeCell ref="B62:B63"/>
    <mergeCell ref="C62:C63"/>
    <mergeCell ref="B47:C47"/>
    <mergeCell ref="B6:B11"/>
    <mergeCell ref="B12:C12"/>
    <mergeCell ref="B13:B18"/>
    <mergeCell ref="B19:C19"/>
    <mergeCell ref="B20:B25"/>
    <mergeCell ref="B26:C26"/>
    <mergeCell ref="B27:B32"/>
    <mergeCell ref="B33:C33"/>
    <mergeCell ref="B34:B39"/>
    <mergeCell ref="B40:C40"/>
    <mergeCell ref="B41:B46"/>
    <mergeCell ref="B1:Z1"/>
    <mergeCell ref="D3:G3"/>
    <mergeCell ref="H3:O3"/>
    <mergeCell ref="P3:Z3"/>
    <mergeCell ref="B4:B5"/>
    <mergeCell ref="C4:C5"/>
    <mergeCell ref="D4:G4"/>
    <mergeCell ref="H4:O4"/>
    <mergeCell ref="P4:Z4"/>
  </mergeCells>
  <phoneticPr fontId="4" type="noConversion"/>
  <conditionalFormatting sqref="F15:F18 F22:F25 F29:F32 F36:F39 F43:F46 F50:F53 F57:F60">
    <cfRule type="expression" dxfId="405" priority="484">
      <formula>F15&gt;0</formula>
    </cfRule>
  </conditionalFormatting>
  <conditionalFormatting sqref="G15:G18 G22:G25 G29:G32 G36:G39 G43:G46 G50:G53 G57:G60">
    <cfRule type="expression" dxfId="404" priority="483">
      <formula>G15&lt;1</formula>
    </cfRule>
  </conditionalFormatting>
  <conditionalFormatting sqref="M15:M18 M22:M25 M29:M32 M36:M39 M43:M46 M50:M53 M57:M60">
    <cfRule type="expression" dxfId="403" priority="482">
      <formula>M15&gt;0</formula>
    </cfRule>
  </conditionalFormatting>
  <conditionalFormatting sqref="N15:N18 N22:N25 N29:N32 N36:N39 N43:N46 N50:N53 N57:N60">
    <cfRule type="expression" dxfId="402" priority="481">
      <formula>N15&gt;0</formula>
    </cfRule>
  </conditionalFormatting>
  <conditionalFormatting sqref="Y15:Y18 Y22:Y25 Y29:Y32 Y36:Y39 Y43:Y46 Y50:Y53 Y57:Y60">
    <cfRule type="expression" dxfId="401" priority="480">
      <formula>Y15&gt;0</formula>
    </cfRule>
  </conditionalFormatting>
  <conditionalFormatting sqref="K15:K18 K22:K25 K29:K32 K36:K39 K43:K46 K50:K53 K57:K60">
    <cfRule type="expression" dxfId="400" priority="479">
      <formula>K15&lt;1</formula>
    </cfRule>
  </conditionalFormatting>
  <conditionalFormatting sqref="L15:L18 L22:L25 L29:L32 L36:L39 L43:L46 L50:L53 L57:L60">
    <cfRule type="expression" dxfId="399" priority="478">
      <formula>L15&lt;1</formula>
    </cfRule>
  </conditionalFormatting>
  <conditionalFormatting sqref="W15:W18 W22:W25 W29:W32 W36:W39 W43:W46 W50:W53 W57:W60">
    <cfRule type="expression" dxfId="398" priority="477">
      <formula>W15&lt;1</formula>
    </cfRule>
  </conditionalFormatting>
  <conditionalFormatting sqref="X15:X18 X22:X25 X29:X32 X36:X39 X43:X46 X50:X53 X57:X60">
    <cfRule type="expression" dxfId="397" priority="476">
      <formula>X15&lt;1</formula>
    </cfRule>
  </conditionalFormatting>
  <conditionalFormatting sqref="N15:N18 N22:N25 N29:N32 N36:N39 N43:N46 N50:N53 N57:N60">
    <cfRule type="expression" dxfId="396" priority="475">
      <formula>N15&gt;0</formula>
    </cfRule>
  </conditionalFormatting>
  <conditionalFormatting sqref="Y15:Y18 Y22:Y25 Y29:Y32 Y36:Y39 Y43:Y46 Y50:Y53 Y57:Y60">
    <cfRule type="expression" dxfId="395" priority="474">
      <formula>Y15&gt;0</formula>
    </cfRule>
  </conditionalFormatting>
  <conditionalFormatting sqref="L15:L18 L22:L25 L29:L32 L36:L39 L43:L46 L50:L53 L57:L60">
    <cfRule type="expression" dxfId="394" priority="473">
      <formula>L15&lt;1</formula>
    </cfRule>
  </conditionalFormatting>
  <conditionalFormatting sqref="W15:W18 W22:W25 W29:W32 W36:W39 W43:W46 W50:W53 W57:W60">
    <cfRule type="expression" dxfId="393" priority="472">
      <formula>W15&lt;1</formula>
    </cfRule>
  </conditionalFormatting>
  <conditionalFormatting sqref="X15:X18 X22:X25 X29:X32 X36:X39 X43:X46 X50:X53 X57:X60">
    <cfRule type="expression" dxfId="392" priority="471">
      <formula>X15&lt;1</formula>
    </cfRule>
  </conditionalFormatting>
  <conditionalFormatting sqref="F19 F26 F33 F40 F47 F54 F61">
    <cfRule type="expression" dxfId="391" priority="470">
      <formula>F19&lt;0</formula>
    </cfRule>
  </conditionalFormatting>
  <conditionalFormatting sqref="G19 G26 G33 G40 G47 G54 G61">
    <cfRule type="expression" dxfId="390" priority="469">
      <formula>G19&lt;1</formula>
    </cfRule>
  </conditionalFormatting>
  <conditionalFormatting sqref="M19 M26 M33 M40 M47 M54 M61">
    <cfRule type="expression" dxfId="389" priority="468">
      <formula>M19&lt;0</formula>
    </cfRule>
  </conditionalFormatting>
  <conditionalFormatting sqref="N19 N26 N33 N40 N47 N54 N61">
    <cfRule type="expression" dxfId="388" priority="467">
      <formula>N19&lt;0</formula>
    </cfRule>
  </conditionalFormatting>
  <conditionalFormatting sqref="K19 K26 K33 K40 K47 K54 K61">
    <cfRule type="expression" dxfId="387" priority="466">
      <formula>K19&lt;1</formula>
    </cfRule>
  </conditionalFormatting>
  <conditionalFormatting sqref="L19 L26 L33 L40 L47 L54 L61">
    <cfRule type="expression" dxfId="386" priority="465">
      <formula>L19&lt;1</formula>
    </cfRule>
  </conditionalFormatting>
  <conditionalFormatting sqref="W19 W26 W33 W40 W47 W54 W61">
    <cfRule type="expression" dxfId="385" priority="464">
      <formula>W19&lt;1</formula>
    </cfRule>
  </conditionalFormatting>
  <conditionalFormatting sqref="X19 X26 X33 X40 X47 X54 X61">
    <cfRule type="expression" dxfId="384" priority="463">
      <formula>X19&lt;1</formula>
    </cfRule>
  </conditionalFormatting>
  <conditionalFormatting sqref="F13 F20 F27 F34 F41 F48 F55">
    <cfRule type="expression" dxfId="383" priority="462">
      <formula>F13&lt;0</formula>
    </cfRule>
  </conditionalFormatting>
  <conditionalFormatting sqref="G13 G20 G27 G34 G41 G48 G55">
    <cfRule type="expression" dxfId="382" priority="461">
      <formula>G13&lt;1</formula>
    </cfRule>
  </conditionalFormatting>
  <conditionalFormatting sqref="F14:F18 F21:F25 F28:F32 F35:F39 F42:F46 F49:F53 F56:F60">
    <cfRule type="expression" dxfId="381" priority="460">
      <formula>F14&lt;0</formula>
    </cfRule>
  </conditionalFormatting>
  <conditionalFormatting sqref="G14:G18 G21:G25 G28:G32 G35:G39 G42:G46 G49:G53 G56:G60">
    <cfRule type="expression" dxfId="380" priority="459">
      <formula>G14&lt;1</formula>
    </cfRule>
  </conditionalFormatting>
  <conditionalFormatting sqref="M13 M20 M27 M34 M41 M48 M55">
    <cfRule type="expression" dxfId="379" priority="458">
      <formula>M13&lt;0</formula>
    </cfRule>
  </conditionalFormatting>
  <conditionalFormatting sqref="N13 N20 N27 N34 N41 N48 N55">
    <cfRule type="expression" dxfId="378" priority="457">
      <formula>N13&lt;0</formula>
    </cfRule>
  </conditionalFormatting>
  <conditionalFormatting sqref="Y13:Y61">
    <cfRule type="expression" dxfId="377" priority="456">
      <formula>Y13&lt;0</formula>
    </cfRule>
  </conditionalFormatting>
  <conditionalFormatting sqref="K13 K20 K27 K34 K41 K48 K55">
    <cfRule type="expression" dxfId="376" priority="455">
      <formula>K13&lt;1</formula>
    </cfRule>
  </conditionalFormatting>
  <conditionalFormatting sqref="L13 L20 L27 L34 L41 L48 L55">
    <cfRule type="expression" dxfId="375" priority="454">
      <formula>L13&lt;1</formula>
    </cfRule>
  </conditionalFormatting>
  <conditionalFormatting sqref="W13 W20 W27 W34 W41 W48 W55">
    <cfRule type="expression" dxfId="374" priority="453">
      <formula>W13&lt;1</formula>
    </cfRule>
  </conditionalFormatting>
  <conditionalFormatting sqref="X13 X20 X27 X34 X41 X48 X55">
    <cfRule type="expression" dxfId="373" priority="452">
      <formula>X13&lt;1</formula>
    </cfRule>
  </conditionalFormatting>
  <conditionalFormatting sqref="M14:M18 M21:M25 M28:M32 M35:M39 M42:M46 M49:M53 M56:M60">
    <cfRule type="expression" dxfId="372" priority="451">
      <formula>M14&lt;0</formula>
    </cfRule>
  </conditionalFormatting>
  <conditionalFormatting sqref="N14:N18 N21:N25 N28:N32 N35:N39 N42:N46 N49:N53 N56:N60">
    <cfRule type="expression" dxfId="371" priority="450">
      <formula>N14&lt;0</formula>
    </cfRule>
  </conditionalFormatting>
  <conditionalFormatting sqref="Y14:Y18 Y21:Y25 Y28:Y32 Y35:Y39 Y42:Y46 Y49:Y53 Y56:Y60">
    <cfRule type="expression" dxfId="370" priority="449">
      <formula>Y14&lt;0</formula>
    </cfRule>
  </conditionalFormatting>
  <conditionalFormatting sqref="K14:K18 K21:K25 K28:K32 K35:K39 K42:K46 K49:K53 K56:K60">
    <cfRule type="expression" dxfId="369" priority="448">
      <formula>K14&lt;1</formula>
    </cfRule>
  </conditionalFormatting>
  <conditionalFormatting sqref="L14:L18 L21:L25 L28:L32 L35:L39 L42:L46 L49:L53 L56:L60">
    <cfRule type="expression" dxfId="368" priority="447">
      <formula>L14&lt;1</formula>
    </cfRule>
  </conditionalFormatting>
  <conditionalFormatting sqref="W14:W18 W21:W25 W28:W32 W35:W39 W42:W46 W49:W53 W56:W60">
    <cfRule type="expression" dxfId="367" priority="446">
      <formula>W14&lt;1</formula>
    </cfRule>
  </conditionalFormatting>
  <conditionalFormatting sqref="X14:X18 X21:X25 X28:X32 X35:X39 X42:X46 X49:X53 X56:X60">
    <cfRule type="expression" dxfId="366" priority="445">
      <formula>X14&lt;1</formula>
    </cfRule>
  </conditionalFormatting>
  <conditionalFormatting sqref="F15:F18">
    <cfRule type="expression" dxfId="365" priority="444">
      <formula>F15&gt;0</formula>
    </cfRule>
  </conditionalFormatting>
  <conditionalFormatting sqref="G15:G18">
    <cfRule type="expression" dxfId="364" priority="443">
      <formula>G15&lt;1</formula>
    </cfRule>
  </conditionalFormatting>
  <conditionalFormatting sqref="M15:M18">
    <cfRule type="expression" dxfId="363" priority="442">
      <formula>M15&gt;0</formula>
    </cfRule>
  </conditionalFormatting>
  <conditionalFormatting sqref="N15:N18">
    <cfRule type="expression" dxfId="362" priority="441">
      <formula>N15&gt;0</formula>
    </cfRule>
  </conditionalFormatting>
  <conditionalFormatting sqref="Y15:Y18">
    <cfRule type="expression" dxfId="361" priority="440">
      <formula>Y15&gt;0</formula>
    </cfRule>
  </conditionalFormatting>
  <conditionalFormatting sqref="K15:K18">
    <cfRule type="expression" dxfId="360" priority="439">
      <formula>K15&lt;1</formula>
    </cfRule>
  </conditionalFormatting>
  <conditionalFormatting sqref="L15:L18">
    <cfRule type="expression" dxfId="359" priority="438">
      <formula>L15&lt;1</formula>
    </cfRule>
  </conditionalFormatting>
  <conditionalFormatting sqref="W15:W18">
    <cfRule type="expression" dxfId="358" priority="437">
      <formula>W15&lt;1</formula>
    </cfRule>
  </conditionalFormatting>
  <conditionalFormatting sqref="X15:X18">
    <cfRule type="expression" dxfId="357" priority="436">
      <formula>X15&lt;1</formula>
    </cfRule>
  </conditionalFormatting>
  <conditionalFormatting sqref="N15:N18">
    <cfRule type="expression" dxfId="356" priority="435">
      <formula>N15&gt;0</formula>
    </cfRule>
  </conditionalFormatting>
  <conditionalFormatting sqref="Y15:Y18">
    <cfRule type="expression" dxfId="355" priority="434">
      <formula>Y15&gt;0</formula>
    </cfRule>
  </conditionalFormatting>
  <conditionalFormatting sqref="L15:L18">
    <cfRule type="expression" dxfId="354" priority="433">
      <formula>L15&lt;1</formula>
    </cfRule>
  </conditionalFormatting>
  <conditionalFormatting sqref="W15:W18">
    <cfRule type="expression" dxfId="353" priority="432">
      <formula>W15&lt;1</formula>
    </cfRule>
  </conditionalFormatting>
  <conditionalFormatting sqref="X15:X18">
    <cfRule type="expression" dxfId="352" priority="431">
      <formula>X15&lt;1</formula>
    </cfRule>
  </conditionalFormatting>
  <conditionalFormatting sqref="F19">
    <cfRule type="expression" dxfId="351" priority="430">
      <formula>F19&lt;0</formula>
    </cfRule>
  </conditionalFormatting>
  <conditionalFormatting sqref="G19">
    <cfRule type="expression" dxfId="350" priority="429">
      <formula>G19&lt;1</formula>
    </cfRule>
  </conditionalFormatting>
  <conditionalFormatting sqref="M19">
    <cfRule type="expression" dxfId="349" priority="428">
      <formula>M19&lt;0</formula>
    </cfRule>
  </conditionalFormatting>
  <conditionalFormatting sqref="N19">
    <cfRule type="expression" dxfId="348" priority="427">
      <formula>N19&lt;0</formula>
    </cfRule>
  </conditionalFormatting>
  <conditionalFormatting sqref="K19">
    <cfRule type="expression" dxfId="347" priority="426">
      <formula>K19&lt;1</formula>
    </cfRule>
  </conditionalFormatting>
  <conditionalFormatting sqref="L19">
    <cfRule type="expression" dxfId="346" priority="425">
      <formula>L19&lt;1</formula>
    </cfRule>
  </conditionalFormatting>
  <conditionalFormatting sqref="W19">
    <cfRule type="expression" dxfId="345" priority="424">
      <formula>W19&lt;1</formula>
    </cfRule>
  </conditionalFormatting>
  <conditionalFormatting sqref="X19">
    <cfRule type="expression" dxfId="344" priority="423">
      <formula>X19&lt;1</formula>
    </cfRule>
  </conditionalFormatting>
  <conditionalFormatting sqref="F13">
    <cfRule type="expression" dxfId="343" priority="422">
      <formula>F13&lt;0</formula>
    </cfRule>
  </conditionalFormatting>
  <conditionalFormatting sqref="G13">
    <cfRule type="expression" dxfId="342" priority="421">
      <formula>G13&lt;1</formula>
    </cfRule>
  </conditionalFormatting>
  <conditionalFormatting sqref="F14:F18">
    <cfRule type="expression" dxfId="341" priority="420">
      <formula>F14&lt;0</formula>
    </cfRule>
  </conditionalFormatting>
  <conditionalFormatting sqref="G14:G18">
    <cfRule type="expression" dxfId="340" priority="419">
      <formula>G14&lt;1</formula>
    </cfRule>
  </conditionalFormatting>
  <conditionalFormatting sqref="M13">
    <cfRule type="expression" dxfId="339" priority="418">
      <formula>M13&lt;0</formula>
    </cfRule>
  </conditionalFormatting>
  <conditionalFormatting sqref="N13">
    <cfRule type="expression" dxfId="338" priority="417">
      <formula>N13&lt;0</formula>
    </cfRule>
  </conditionalFormatting>
  <conditionalFormatting sqref="Y13:Y19">
    <cfRule type="expression" dxfId="337" priority="416">
      <formula>Y13&lt;0</formula>
    </cfRule>
  </conditionalFormatting>
  <conditionalFormatting sqref="K13">
    <cfRule type="expression" dxfId="336" priority="415">
      <formula>K13&lt;1</formula>
    </cfRule>
  </conditionalFormatting>
  <conditionalFormatting sqref="L13">
    <cfRule type="expression" dxfId="335" priority="414">
      <formula>L13&lt;1</formula>
    </cfRule>
  </conditionalFormatting>
  <conditionalFormatting sqref="W13">
    <cfRule type="expression" dxfId="334" priority="413">
      <formula>W13&lt;1</formula>
    </cfRule>
  </conditionalFormatting>
  <conditionalFormatting sqref="X13">
    <cfRule type="expression" dxfId="333" priority="412">
      <formula>X13&lt;1</formula>
    </cfRule>
  </conditionalFormatting>
  <conditionalFormatting sqref="M14:M18">
    <cfRule type="expression" dxfId="332" priority="411">
      <formula>M14&lt;0</formula>
    </cfRule>
  </conditionalFormatting>
  <conditionalFormatting sqref="N14:N18">
    <cfRule type="expression" dxfId="331" priority="410">
      <formula>N14&lt;0</formula>
    </cfRule>
  </conditionalFormatting>
  <conditionalFormatting sqref="Y14:Y18">
    <cfRule type="expression" dxfId="330" priority="409">
      <formula>Y14&lt;0</formula>
    </cfRule>
  </conditionalFormatting>
  <conditionalFormatting sqref="K14:K18">
    <cfRule type="expression" dxfId="329" priority="408">
      <formula>K14&lt;1</formula>
    </cfRule>
  </conditionalFormatting>
  <conditionalFormatting sqref="L14:L18">
    <cfRule type="expression" dxfId="328" priority="407">
      <formula>L14&lt;1</formula>
    </cfRule>
  </conditionalFormatting>
  <conditionalFormatting sqref="W14:W18">
    <cfRule type="expression" dxfId="327" priority="406">
      <formula>W14&lt;1</formula>
    </cfRule>
  </conditionalFormatting>
  <conditionalFormatting sqref="X14:X18">
    <cfRule type="expression" dxfId="326" priority="405">
      <formula>X14&lt;1</formula>
    </cfRule>
  </conditionalFormatting>
  <conditionalFormatting sqref="F22:F25">
    <cfRule type="expression" dxfId="325" priority="404">
      <formula>F22&gt;0</formula>
    </cfRule>
  </conditionalFormatting>
  <conditionalFormatting sqref="G22:G25">
    <cfRule type="expression" dxfId="324" priority="403">
      <formula>G22&lt;1</formula>
    </cfRule>
  </conditionalFormatting>
  <conditionalFormatting sqref="M22:M25">
    <cfRule type="expression" dxfId="323" priority="402">
      <formula>M22&gt;0</formula>
    </cfRule>
  </conditionalFormatting>
  <conditionalFormatting sqref="N22:N25">
    <cfRule type="expression" dxfId="322" priority="401">
      <formula>N22&gt;0</formula>
    </cfRule>
  </conditionalFormatting>
  <conditionalFormatting sqref="Y22:Y25">
    <cfRule type="expression" dxfId="321" priority="400">
      <formula>Y22&gt;0</formula>
    </cfRule>
  </conditionalFormatting>
  <conditionalFormatting sqref="K22:K25">
    <cfRule type="expression" dxfId="320" priority="399">
      <formula>K22&lt;1</formula>
    </cfRule>
  </conditionalFormatting>
  <conditionalFormatting sqref="L22:L25">
    <cfRule type="expression" dxfId="319" priority="398">
      <formula>L22&lt;1</formula>
    </cfRule>
  </conditionalFormatting>
  <conditionalFormatting sqref="W22:W25">
    <cfRule type="expression" dxfId="318" priority="397">
      <formula>W22&lt;1</formula>
    </cfRule>
  </conditionalFormatting>
  <conditionalFormatting sqref="X22:X25">
    <cfRule type="expression" dxfId="317" priority="396">
      <formula>X22&lt;1</formula>
    </cfRule>
  </conditionalFormatting>
  <conditionalFormatting sqref="N22:N25">
    <cfRule type="expression" dxfId="316" priority="395">
      <formula>N22&gt;0</formula>
    </cfRule>
  </conditionalFormatting>
  <conditionalFormatting sqref="Y22:Y25">
    <cfRule type="expression" dxfId="315" priority="394">
      <formula>Y22&gt;0</formula>
    </cfRule>
  </conditionalFormatting>
  <conditionalFormatting sqref="L22:L25">
    <cfRule type="expression" dxfId="314" priority="393">
      <formula>L22&lt;1</formula>
    </cfRule>
  </conditionalFormatting>
  <conditionalFormatting sqref="W22:W25">
    <cfRule type="expression" dxfId="313" priority="392">
      <formula>W22&lt;1</formula>
    </cfRule>
  </conditionalFormatting>
  <conditionalFormatting sqref="X22:X25">
    <cfRule type="expression" dxfId="312" priority="391">
      <formula>X22&lt;1</formula>
    </cfRule>
  </conditionalFormatting>
  <conditionalFormatting sqref="F26">
    <cfRule type="expression" dxfId="311" priority="390">
      <formula>F26&lt;0</formula>
    </cfRule>
  </conditionalFormatting>
  <conditionalFormatting sqref="G26">
    <cfRule type="expression" dxfId="310" priority="389">
      <formula>G26&lt;1</formula>
    </cfRule>
  </conditionalFormatting>
  <conditionalFormatting sqref="M26">
    <cfRule type="expression" dxfId="309" priority="388">
      <formula>M26&lt;0</formula>
    </cfRule>
  </conditionalFormatting>
  <conditionalFormatting sqref="N26">
    <cfRule type="expression" dxfId="308" priority="387">
      <formula>N26&lt;0</formula>
    </cfRule>
  </conditionalFormatting>
  <conditionalFormatting sqref="K26">
    <cfRule type="expression" dxfId="307" priority="386">
      <formula>K26&lt;1</formula>
    </cfRule>
  </conditionalFormatting>
  <conditionalFormatting sqref="L26">
    <cfRule type="expression" dxfId="306" priority="385">
      <formula>L26&lt;1</formula>
    </cfRule>
  </conditionalFormatting>
  <conditionalFormatting sqref="W26">
    <cfRule type="expression" dxfId="305" priority="384">
      <formula>W26&lt;1</formula>
    </cfRule>
  </conditionalFormatting>
  <conditionalFormatting sqref="X26">
    <cfRule type="expression" dxfId="304" priority="383">
      <formula>X26&lt;1</formula>
    </cfRule>
  </conditionalFormatting>
  <conditionalFormatting sqref="F20">
    <cfRule type="expression" dxfId="303" priority="382">
      <formula>F20&lt;0</formula>
    </cfRule>
  </conditionalFormatting>
  <conditionalFormatting sqref="G20">
    <cfRule type="expression" dxfId="302" priority="381">
      <formula>G20&lt;1</formula>
    </cfRule>
  </conditionalFormatting>
  <conditionalFormatting sqref="F21:F25">
    <cfRule type="expression" dxfId="301" priority="380">
      <formula>F21&lt;0</formula>
    </cfRule>
  </conditionalFormatting>
  <conditionalFormatting sqref="G21:G25">
    <cfRule type="expression" dxfId="300" priority="379">
      <formula>G21&lt;1</formula>
    </cfRule>
  </conditionalFormatting>
  <conditionalFormatting sqref="M20">
    <cfRule type="expression" dxfId="299" priority="378">
      <formula>M20&lt;0</formula>
    </cfRule>
  </conditionalFormatting>
  <conditionalFormatting sqref="N20">
    <cfRule type="expression" dxfId="298" priority="377">
      <formula>N20&lt;0</formula>
    </cfRule>
  </conditionalFormatting>
  <conditionalFormatting sqref="Y20:Y26">
    <cfRule type="expression" dxfId="297" priority="376">
      <formula>Y20&lt;0</formula>
    </cfRule>
  </conditionalFormatting>
  <conditionalFormatting sqref="K20">
    <cfRule type="expression" dxfId="296" priority="375">
      <formula>K20&lt;1</formula>
    </cfRule>
  </conditionalFormatting>
  <conditionalFormatting sqref="L20">
    <cfRule type="expression" dxfId="295" priority="374">
      <formula>L20&lt;1</formula>
    </cfRule>
  </conditionalFormatting>
  <conditionalFormatting sqref="W20">
    <cfRule type="expression" dxfId="294" priority="373">
      <formula>W20&lt;1</formula>
    </cfRule>
  </conditionalFormatting>
  <conditionalFormatting sqref="X20">
    <cfRule type="expression" dxfId="293" priority="372">
      <formula>X20&lt;1</formula>
    </cfRule>
  </conditionalFormatting>
  <conditionalFormatting sqref="M21:M25">
    <cfRule type="expression" dxfId="292" priority="371">
      <formula>M21&lt;0</formula>
    </cfRule>
  </conditionalFormatting>
  <conditionalFormatting sqref="N21:N25">
    <cfRule type="expression" dxfId="291" priority="370">
      <formula>N21&lt;0</formula>
    </cfRule>
  </conditionalFormatting>
  <conditionalFormatting sqref="Y21:Y25">
    <cfRule type="expression" dxfId="290" priority="369">
      <formula>Y21&lt;0</formula>
    </cfRule>
  </conditionalFormatting>
  <conditionalFormatting sqref="K21:K25">
    <cfRule type="expression" dxfId="289" priority="368">
      <formula>K21&lt;1</formula>
    </cfRule>
  </conditionalFormatting>
  <conditionalFormatting sqref="L21:L25">
    <cfRule type="expression" dxfId="288" priority="367">
      <formula>L21&lt;1</formula>
    </cfRule>
  </conditionalFormatting>
  <conditionalFormatting sqref="W21:W25">
    <cfRule type="expression" dxfId="287" priority="366">
      <formula>W21&lt;1</formula>
    </cfRule>
  </conditionalFormatting>
  <conditionalFormatting sqref="X21:X25">
    <cfRule type="expression" dxfId="286" priority="365">
      <formula>X21&lt;1</formula>
    </cfRule>
  </conditionalFormatting>
  <conditionalFormatting sqref="F29:F32">
    <cfRule type="expression" dxfId="285" priority="364">
      <formula>F29&gt;0</formula>
    </cfRule>
  </conditionalFormatting>
  <conditionalFormatting sqref="G29:G32">
    <cfRule type="expression" dxfId="284" priority="363">
      <formula>G29&lt;1</formula>
    </cfRule>
  </conditionalFormatting>
  <conditionalFormatting sqref="M29:M32">
    <cfRule type="expression" dxfId="283" priority="362">
      <formula>M29&gt;0</formula>
    </cfRule>
  </conditionalFormatting>
  <conditionalFormatting sqref="N29:N32">
    <cfRule type="expression" dxfId="282" priority="361">
      <formula>N29&gt;0</formula>
    </cfRule>
  </conditionalFormatting>
  <conditionalFormatting sqref="Y29:Y32">
    <cfRule type="expression" dxfId="281" priority="360">
      <formula>Y29&gt;0</formula>
    </cfRule>
  </conditionalFormatting>
  <conditionalFormatting sqref="K29:K32">
    <cfRule type="expression" dxfId="280" priority="359">
      <formula>K29&lt;1</formula>
    </cfRule>
  </conditionalFormatting>
  <conditionalFormatting sqref="L29:L32">
    <cfRule type="expression" dxfId="279" priority="358">
      <formula>L29&lt;1</formula>
    </cfRule>
  </conditionalFormatting>
  <conditionalFormatting sqref="W29:W32">
    <cfRule type="expression" dxfId="278" priority="357">
      <formula>W29&lt;1</formula>
    </cfRule>
  </conditionalFormatting>
  <conditionalFormatting sqref="X29:X32">
    <cfRule type="expression" dxfId="277" priority="356">
      <formula>X29&lt;1</formula>
    </cfRule>
  </conditionalFormatting>
  <conditionalFormatting sqref="N29:N32">
    <cfRule type="expression" dxfId="276" priority="355">
      <formula>N29&gt;0</formula>
    </cfRule>
  </conditionalFormatting>
  <conditionalFormatting sqref="Y29:Y32">
    <cfRule type="expression" dxfId="275" priority="354">
      <formula>Y29&gt;0</formula>
    </cfRule>
  </conditionalFormatting>
  <conditionalFormatting sqref="L29:L32">
    <cfRule type="expression" dxfId="274" priority="353">
      <formula>L29&lt;1</formula>
    </cfRule>
  </conditionalFormatting>
  <conditionalFormatting sqref="W29:W32">
    <cfRule type="expression" dxfId="273" priority="352">
      <formula>W29&lt;1</formula>
    </cfRule>
  </conditionalFormatting>
  <conditionalFormatting sqref="X29:X32">
    <cfRule type="expression" dxfId="272" priority="351">
      <formula>X29&lt;1</formula>
    </cfRule>
  </conditionalFormatting>
  <conditionalFormatting sqref="F33">
    <cfRule type="expression" dxfId="271" priority="350">
      <formula>F33&lt;0</formula>
    </cfRule>
  </conditionalFormatting>
  <conditionalFormatting sqref="G33">
    <cfRule type="expression" dxfId="270" priority="349">
      <formula>G33&lt;1</formula>
    </cfRule>
  </conditionalFormatting>
  <conditionalFormatting sqref="M33">
    <cfRule type="expression" dxfId="269" priority="348">
      <formula>M33&lt;0</formula>
    </cfRule>
  </conditionalFormatting>
  <conditionalFormatting sqref="N33">
    <cfRule type="expression" dxfId="268" priority="347">
      <formula>N33&lt;0</formula>
    </cfRule>
  </conditionalFormatting>
  <conditionalFormatting sqref="K33">
    <cfRule type="expression" dxfId="267" priority="346">
      <formula>K33&lt;1</formula>
    </cfRule>
  </conditionalFormatting>
  <conditionalFormatting sqref="L33">
    <cfRule type="expression" dxfId="266" priority="345">
      <formula>L33&lt;1</formula>
    </cfRule>
  </conditionalFormatting>
  <conditionalFormatting sqref="W33">
    <cfRule type="expression" dxfId="265" priority="344">
      <formula>W33&lt;1</formula>
    </cfRule>
  </conditionalFormatting>
  <conditionalFormatting sqref="X33">
    <cfRule type="expression" dxfId="264" priority="343">
      <formula>X33&lt;1</formula>
    </cfRule>
  </conditionalFormatting>
  <conditionalFormatting sqref="F27">
    <cfRule type="expression" dxfId="263" priority="342">
      <formula>F27&lt;0</formula>
    </cfRule>
  </conditionalFormatting>
  <conditionalFormatting sqref="G27">
    <cfRule type="expression" dxfId="262" priority="341">
      <formula>G27&lt;1</formula>
    </cfRule>
  </conditionalFormatting>
  <conditionalFormatting sqref="F28:F32">
    <cfRule type="expression" dxfId="261" priority="340">
      <formula>F28&lt;0</formula>
    </cfRule>
  </conditionalFormatting>
  <conditionalFormatting sqref="G28:G32">
    <cfRule type="expression" dxfId="260" priority="339">
      <formula>G28&lt;1</formula>
    </cfRule>
  </conditionalFormatting>
  <conditionalFormatting sqref="M27">
    <cfRule type="expression" dxfId="259" priority="338">
      <formula>M27&lt;0</formula>
    </cfRule>
  </conditionalFormatting>
  <conditionalFormatting sqref="N27">
    <cfRule type="expression" dxfId="258" priority="337">
      <formula>N27&lt;0</formula>
    </cfRule>
  </conditionalFormatting>
  <conditionalFormatting sqref="Y27:Y33">
    <cfRule type="expression" dxfId="257" priority="336">
      <formula>Y27&lt;0</formula>
    </cfRule>
  </conditionalFormatting>
  <conditionalFormatting sqref="K27">
    <cfRule type="expression" dxfId="256" priority="335">
      <formula>K27&lt;1</formula>
    </cfRule>
  </conditionalFormatting>
  <conditionalFormatting sqref="L27">
    <cfRule type="expression" dxfId="255" priority="334">
      <formula>L27&lt;1</formula>
    </cfRule>
  </conditionalFormatting>
  <conditionalFormatting sqref="W27">
    <cfRule type="expression" dxfId="254" priority="333">
      <formula>W27&lt;1</formula>
    </cfRule>
  </conditionalFormatting>
  <conditionalFormatting sqref="X27">
    <cfRule type="expression" dxfId="253" priority="332">
      <formula>X27&lt;1</formula>
    </cfRule>
  </conditionalFormatting>
  <conditionalFormatting sqref="M28:M32">
    <cfRule type="expression" dxfId="252" priority="331">
      <formula>M28&lt;0</formula>
    </cfRule>
  </conditionalFormatting>
  <conditionalFormatting sqref="N28:N32">
    <cfRule type="expression" dxfId="251" priority="330">
      <formula>N28&lt;0</formula>
    </cfRule>
  </conditionalFormatting>
  <conditionalFormatting sqref="Y28:Y32">
    <cfRule type="expression" dxfId="250" priority="329">
      <formula>Y28&lt;0</formula>
    </cfRule>
  </conditionalFormatting>
  <conditionalFormatting sqref="K28:K32">
    <cfRule type="expression" dxfId="249" priority="328">
      <formula>K28&lt;1</formula>
    </cfRule>
  </conditionalFormatting>
  <conditionalFormatting sqref="L28:L32">
    <cfRule type="expression" dxfId="248" priority="327">
      <formula>L28&lt;1</formula>
    </cfRule>
  </conditionalFormatting>
  <conditionalFormatting sqref="W28:W32">
    <cfRule type="expression" dxfId="247" priority="326">
      <formula>W28&lt;1</formula>
    </cfRule>
  </conditionalFormatting>
  <conditionalFormatting sqref="X28:X32">
    <cfRule type="expression" dxfId="246" priority="325">
      <formula>X28&lt;1</formula>
    </cfRule>
  </conditionalFormatting>
  <conditionalFormatting sqref="F36:F39">
    <cfRule type="expression" dxfId="245" priority="324">
      <formula>F36&gt;0</formula>
    </cfRule>
  </conditionalFormatting>
  <conditionalFormatting sqref="G36:G39">
    <cfRule type="expression" dxfId="244" priority="323">
      <formula>G36&lt;1</formula>
    </cfRule>
  </conditionalFormatting>
  <conditionalFormatting sqref="M36:M39">
    <cfRule type="expression" dxfId="243" priority="322">
      <formula>M36&gt;0</formula>
    </cfRule>
  </conditionalFormatting>
  <conditionalFormatting sqref="N36:N39">
    <cfRule type="expression" dxfId="242" priority="321">
      <formula>N36&gt;0</formula>
    </cfRule>
  </conditionalFormatting>
  <conditionalFormatting sqref="Y36:Y39">
    <cfRule type="expression" dxfId="241" priority="320">
      <formula>Y36&gt;0</formula>
    </cfRule>
  </conditionalFormatting>
  <conditionalFormatting sqref="K36:K39">
    <cfRule type="expression" dxfId="240" priority="319">
      <formula>K36&lt;1</formula>
    </cfRule>
  </conditionalFormatting>
  <conditionalFormatting sqref="L36:L39">
    <cfRule type="expression" dxfId="239" priority="318">
      <formula>L36&lt;1</formula>
    </cfRule>
  </conditionalFormatting>
  <conditionalFormatting sqref="W36:W39">
    <cfRule type="expression" dxfId="238" priority="317">
      <formula>W36&lt;1</formula>
    </cfRule>
  </conditionalFormatting>
  <conditionalFormatting sqref="X36:X39">
    <cfRule type="expression" dxfId="237" priority="316">
      <formula>X36&lt;1</formula>
    </cfRule>
  </conditionalFormatting>
  <conditionalFormatting sqref="N36:N39">
    <cfRule type="expression" dxfId="236" priority="315">
      <formula>N36&gt;0</formula>
    </cfRule>
  </conditionalFormatting>
  <conditionalFormatting sqref="Y36:Y39">
    <cfRule type="expression" dxfId="235" priority="314">
      <formula>Y36&gt;0</formula>
    </cfRule>
  </conditionalFormatting>
  <conditionalFormatting sqref="L36:L39">
    <cfRule type="expression" dxfId="234" priority="313">
      <formula>L36&lt;1</formula>
    </cfRule>
  </conditionalFormatting>
  <conditionalFormatting sqref="W36:W39">
    <cfRule type="expression" dxfId="233" priority="312">
      <formula>W36&lt;1</formula>
    </cfRule>
  </conditionalFormatting>
  <conditionalFormatting sqref="X36:X39">
    <cfRule type="expression" dxfId="232" priority="311">
      <formula>X36&lt;1</formula>
    </cfRule>
  </conditionalFormatting>
  <conditionalFormatting sqref="F40">
    <cfRule type="expression" dxfId="231" priority="310">
      <formula>F40&lt;0</formula>
    </cfRule>
  </conditionalFormatting>
  <conditionalFormatting sqref="G40">
    <cfRule type="expression" dxfId="230" priority="309">
      <formula>G40&lt;1</formula>
    </cfRule>
  </conditionalFormatting>
  <conditionalFormatting sqref="M40">
    <cfRule type="expression" dxfId="229" priority="308">
      <formula>M40&lt;0</formula>
    </cfRule>
  </conditionalFormatting>
  <conditionalFormatting sqref="N40">
    <cfRule type="expression" dxfId="228" priority="307">
      <formula>N40&lt;0</formula>
    </cfRule>
  </conditionalFormatting>
  <conditionalFormatting sqref="K40">
    <cfRule type="expression" dxfId="227" priority="306">
      <formula>K40&lt;1</formula>
    </cfRule>
  </conditionalFormatting>
  <conditionalFormatting sqref="L40">
    <cfRule type="expression" dxfId="226" priority="305">
      <formula>L40&lt;1</formula>
    </cfRule>
  </conditionalFormatting>
  <conditionalFormatting sqref="W40">
    <cfRule type="expression" dxfId="225" priority="304">
      <formula>W40&lt;1</formula>
    </cfRule>
  </conditionalFormatting>
  <conditionalFormatting sqref="X40">
    <cfRule type="expression" dxfId="224" priority="303">
      <formula>X40&lt;1</formula>
    </cfRule>
  </conditionalFormatting>
  <conditionalFormatting sqref="F34">
    <cfRule type="expression" dxfId="223" priority="302">
      <formula>F34&lt;0</formula>
    </cfRule>
  </conditionalFormatting>
  <conditionalFormatting sqref="G34">
    <cfRule type="expression" dxfId="222" priority="301">
      <formula>G34&lt;1</formula>
    </cfRule>
  </conditionalFormatting>
  <conditionalFormatting sqref="F35:F39">
    <cfRule type="expression" dxfId="221" priority="300">
      <formula>F35&lt;0</formula>
    </cfRule>
  </conditionalFormatting>
  <conditionalFormatting sqref="G35:G39">
    <cfRule type="expression" dxfId="220" priority="299">
      <formula>G35&lt;1</formula>
    </cfRule>
  </conditionalFormatting>
  <conditionalFormatting sqref="M34">
    <cfRule type="expression" dxfId="219" priority="298">
      <formula>M34&lt;0</formula>
    </cfRule>
  </conditionalFormatting>
  <conditionalFormatting sqref="N34">
    <cfRule type="expression" dxfId="218" priority="297">
      <formula>N34&lt;0</formula>
    </cfRule>
  </conditionalFormatting>
  <conditionalFormatting sqref="Y34:Y40">
    <cfRule type="expression" dxfId="217" priority="296">
      <formula>Y34&lt;0</formula>
    </cfRule>
  </conditionalFormatting>
  <conditionalFormatting sqref="K34">
    <cfRule type="expression" dxfId="216" priority="295">
      <formula>K34&lt;1</formula>
    </cfRule>
  </conditionalFormatting>
  <conditionalFormatting sqref="L34">
    <cfRule type="expression" dxfId="215" priority="294">
      <formula>L34&lt;1</formula>
    </cfRule>
  </conditionalFormatting>
  <conditionalFormatting sqref="W34">
    <cfRule type="expression" dxfId="214" priority="293">
      <formula>W34&lt;1</formula>
    </cfRule>
  </conditionalFormatting>
  <conditionalFormatting sqref="X34">
    <cfRule type="expression" dxfId="213" priority="292">
      <formula>X34&lt;1</formula>
    </cfRule>
  </conditionalFormatting>
  <conditionalFormatting sqref="M35:M39">
    <cfRule type="expression" dxfId="212" priority="291">
      <formula>M35&lt;0</formula>
    </cfRule>
  </conditionalFormatting>
  <conditionalFormatting sqref="N35:N39">
    <cfRule type="expression" dxfId="211" priority="290">
      <formula>N35&lt;0</formula>
    </cfRule>
  </conditionalFormatting>
  <conditionalFormatting sqref="Y35:Y39">
    <cfRule type="expression" dxfId="210" priority="289">
      <formula>Y35&lt;0</formula>
    </cfRule>
  </conditionalFormatting>
  <conditionalFormatting sqref="K35:K39">
    <cfRule type="expression" dxfId="209" priority="288">
      <formula>K35&lt;1</formula>
    </cfRule>
  </conditionalFormatting>
  <conditionalFormatting sqref="L35:L39">
    <cfRule type="expression" dxfId="208" priority="287">
      <formula>L35&lt;1</formula>
    </cfRule>
  </conditionalFormatting>
  <conditionalFormatting sqref="W35:W39">
    <cfRule type="expression" dxfId="207" priority="286">
      <formula>W35&lt;1</formula>
    </cfRule>
  </conditionalFormatting>
  <conditionalFormatting sqref="X35:X39">
    <cfRule type="expression" dxfId="206" priority="285">
      <formula>X35&lt;1</formula>
    </cfRule>
  </conditionalFormatting>
  <conditionalFormatting sqref="F43:F46">
    <cfRule type="expression" dxfId="205" priority="284">
      <formula>F43&gt;0</formula>
    </cfRule>
  </conditionalFormatting>
  <conditionalFormatting sqref="G43:G46">
    <cfRule type="expression" dxfId="204" priority="283">
      <formula>G43&lt;1</formula>
    </cfRule>
  </conditionalFormatting>
  <conditionalFormatting sqref="M43:M46">
    <cfRule type="expression" dxfId="203" priority="282">
      <formula>M43&gt;0</formula>
    </cfRule>
  </conditionalFormatting>
  <conditionalFormatting sqref="N43:N46">
    <cfRule type="expression" dxfId="202" priority="281">
      <formula>N43&gt;0</formula>
    </cfRule>
  </conditionalFormatting>
  <conditionalFormatting sqref="Y43:Y46">
    <cfRule type="expression" dxfId="201" priority="280">
      <formula>Y43&gt;0</formula>
    </cfRule>
  </conditionalFormatting>
  <conditionalFormatting sqref="K43:K46">
    <cfRule type="expression" dxfId="200" priority="279">
      <formula>K43&lt;1</formula>
    </cfRule>
  </conditionalFormatting>
  <conditionalFormatting sqref="L43:L46">
    <cfRule type="expression" dxfId="199" priority="278">
      <formula>L43&lt;1</formula>
    </cfRule>
  </conditionalFormatting>
  <conditionalFormatting sqref="W43:W46">
    <cfRule type="expression" dxfId="198" priority="277">
      <formula>W43&lt;1</formula>
    </cfRule>
  </conditionalFormatting>
  <conditionalFormatting sqref="X43:X46">
    <cfRule type="expression" dxfId="197" priority="276">
      <formula>X43&lt;1</formula>
    </cfRule>
  </conditionalFormatting>
  <conditionalFormatting sqref="N43:N46">
    <cfRule type="expression" dxfId="196" priority="275">
      <formula>N43&gt;0</formula>
    </cfRule>
  </conditionalFormatting>
  <conditionalFormatting sqref="Y43:Y46">
    <cfRule type="expression" dxfId="195" priority="274">
      <formula>Y43&gt;0</formula>
    </cfRule>
  </conditionalFormatting>
  <conditionalFormatting sqref="L43:L46">
    <cfRule type="expression" dxfId="194" priority="273">
      <formula>L43&lt;1</formula>
    </cfRule>
  </conditionalFormatting>
  <conditionalFormatting sqref="W43:W46">
    <cfRule type="expression" dxfId="193" priority="272">
      <formula>W43&lt;1</formula>
    </cfRule>
  </conditionalFormatting>
  <conditionalFormatting sqref="X43:X46">
    <cfRule type="expression" dxfId="192" priority="271">
      <formula>X43&lt;1</formula>
    </cfRule>
  </conditionalFormatting>
  <conditionalFormatting sqref="F47">
    <cfRule type="expression" dxfId="191" priority="270">
      <formula>F47&lt;0</formula>
    </cfRule>
  </conditionalFormatting>
  <conditionalFormatting sqref="G47">
    <cfRule type="expression" dxfId="190" priority="269">
      <formula>G47&lt;1</formula>
    </cfRule>
  </conditionalFormatting>
  <conditionalFormatting sqref="M47">
    <cfRule type="expression" dxfId="189" priority="268">
      <formula>M47&lt;0</formula>
    </cfRule>
  </conditionalFormatting>
  <conditionalFormatting sqref="N47">
    <cfRule type="expression" dxfId="188" priority="267">
      <formula>N47&lt;0</formula>
    </cfRule>
  </conditionalFormatting>
  <conditionalFormatting sqref="K47">
    <cfRule type="expression" dxfId="187" priority="266">
      <formula>K47&lt;1</formula>
    </cfRule>
  </conditionalFormatting>
  <conditionalFormatting sqref="L47">
    <cfRule type="expression" dxfId="186" priority="265">
      <formula>L47&lt;1</formula>
    </cfRule>
  </conditionalFormatting>
  <conditionalFormatting sqref="W47">
    <cfRule type="expression" dxfId="185" priority="264">
      <formula>W47&lt;1</formula>
    </cfRule>
  </conditionalFormatting>
  <conditionalFormatting sqref="X47">
    <cfRule type="expression" dxfId="184" priority="263">
      <formula>X47&lt;1</formula>
    </cfRule>
  </conditionalFormatting>
  <conditionalFormatting sqref="F41">
    <cfRule type="expression" dxfId="183" priority="262">
      <formula>F41&lt;0</formula>
    </cfRule>
  </conditionalFormatting>
  <conditionalFormatting sqref="G41">
    <cfRule type="expression" dxfId="182" priority="261">
      <formula>G41&lt;1</formula>
    </cfRule>
  </conditionalFormatting>
  <conditionalFormatting sqref="F42:F46">
    <cfRule type="expression" dxfId="181" priority="260">
      <formula>F42&lt;0</formula>
    </cfRule>
  </conditionalFormatting>
  <conditionalFormatting sqref="G42:G46">
    <cfRule type="expression" dxfId="180" priority="259">
      <formula>G42&lt;1</formula>
    </cfRule>
  </conditionalFormatting>
  <conditionalFormatting sqref="M41">
    <cfRule type="expression" dxfId="179" priority="258">
      <formula>M41&lt;0</formula>
    </cfRule>
  </conditionalFormatting>
  <conditionalFormatting sqref="N41">
    <cfRule type="expression" dxfId="178" priority="257">
      <formula>N41&lt;0</formula>
    </cfRule>
  </conditionalFormatting>
  <conditionalFormatting sqref="Y41:Y47">
    <cfRule type="expression" dxfId="177" priority="256">
      <formula>Y41&lt;0</formula>
    </cfRule>
  </conditionalFormatting>
  <conditionalFormatting sqref="K41">
    <cfRule type="expression" dxfId="176" priority="255">
      <formula>K41&lt;1</formula>
    </cfRule>
  </conditionalFormatting>
  <conditionalFormatting sqref="L41">
    <cfRule type="expression" dxfId="175" priority="254">
      <formula>L41&lt;1</formula>
    </cfRule>
  </conditionalFormatting>
  <conditionalFormatting sqref="W41">
    <cfRule type="expression" dxfId="174" priority="253">
      <formula>W41&lt;1</formula>
    </cfRule>
  </conditionalFormatting>
  <conditionalFormatting sqref="X41">
    <cfRule type="expression" dxfId="173" priority="252">
      <formula>X41&lt;1</formula>
    </cfRule>
  </conditionalFormatting>
  <conditionalFormatting sqref="M42:M46">
    <cfRule type="expression" dxfId="172" priority="251">
      <formula>M42&lt;0</formula>
    </cfRule>
  </conditionalFormatting>
  <conditionalFormatting sqref="N42:N46">
    <cfRule type="expression" dxfId="171" priority="250">
      <formula>N42&lt;0</formula>
    </cfRule>
  </conditionalFormatting>
  <conditionalFormatting sqref="Y42:Y46">
    <cfRule type="expression" dxfId="170" priority="249">
      <formula>Y42&lt;0</formula>
    </cfRule>
  </conditionalFormatting>
  <conditionalFormatting sqref="K42:K46">
    <cfRule type="expression" dxfId="169" priority="248">
      <formula>K42&lt;1</formula>
    </cfRule>
  </conditionalFormatting>
  <conditionalFormatting sqref="L42:L46">
    <cfRule type="expression" dxfId="168" priority="247">
      <formula>L42&lt;1</formula>
    </cfRule>
  </conditionalFormatting>
  <conditionalFormatting sqref="W42:W46">
    <cfRule type="expression" dxfId="167" priority="246">
      <formula>W42&lt;1</formula>
    </cfRule>
  </conditionalFormatting>
  <conditionalFormatting sqref="X42:X46">
    <cfRule type="expression" dxfId="166" priority="245">
      <formula>X42&lt;1</formula>
    </cfRule>
  </conditionalFormatting>
  <conditionalFormatting sqref="F50:F53">
    <cfRule type="expression" dxfId="165" priority="244">
      <formula>F50&gt;0</formula>
    </cfRule>
  </conditionalFormatting>
  <conditionalFormatting sqref="G50:G53">
    <cfRule type="expression" dxfId="164" priority="243">
      <formula>G50&lt;1</formula>
    </cfRule>
  </conditionalFormatting>
  <conditionalFormatting sqref="M50:M53">
    <cfRule type="expression" dxfId="163" priority="242">
      <formula>M50&gt;0</formula>
    </cfRule>
  </conditionalFormatting>
  <conditionalFormatting sqref="N50:N53">
    <cfRule type="expression" dxfId="162" priority="241">
      <formula>N50&gt;0</formula>
    </cfRule>
  </conditionalFormatting>
  <conditionalFormatting sqref="Y50:Y53">
    <cfRule type="expression" dxfId="161" priority="240">
      <formula>Y50&gt;0</formula>
    </cfRule>
  </conditionalFormatting>
  <conditionalFormatting sqref="K50:K53">
    <cfRule type="expression" dxfId="160" priority="239">
      <formula>K50&lt;1</formula>
    </cfRule>
  </conditionalFormatting>
  <conditionalFormatting sqref="L50:L53">
    <cfRule type="expression" dxfId="159" priority="238">
      <formula>L50&lt;1</formula>
    </cfRule>
  </conditionalFormatting>
  <conditionalFormatting sqref="W50:W53">
    <cfRule type="expression" dxfId="158" priority="237">
      <formula>W50&lt;1</formula>
    </cfRule>
  </conditionalFormatting>
  <conditionalFormatting sqref="X50:X53">
    <cfRule type="expression" dxfId="157" priority="236">
      <formula>X50&lt;1</formula>
    </cfRule>
  </conditionalFormatting>
  <conditionalFormatting sqref="N50:N53">
    <cfRule type="expression" dxfId="156" priority="235">
      <formula>N50&gt;0</formula>
    </cfRule>
  </conditionalFormatting>
  <conditionalFormatting sqref="Y50:Y53">
    <cfRule type="expression" dxfId="155" priority="234">
      <formula>Y50&gt;0</formula>
    </cfRule>
  </conditionalFormatting>
  <conditionalFormatting sqref="L50:L53">
    <cfRule type="expression" dxfId="154" priority="233">
      <formula>L50&lt;1</formula>
    </cfRule>
  </conditionalFormatting>
  <conditionalFormatting sqref="W50:W53">
    <cfRule type="expression" dxfId="153" priority="232">
      <formula>W50&lt;1</formula>
    </cfRule>
  </conditionalFormatting>
  <conditionalFormatting sqref="X50:X53">
    <cfRule type="expression" dxfId="152" priority="231">
      <formula>X50&lt;1</formula>
    </cfRule>
  </conditionalFormatting>
  <conditionalFormatting sqref="F54">
    <cfRule type="expression" dxfId="151" priority="230">
      <formula>F54&lt;0</formula>
    </cfRule>
  </conditionalFormatting>
  <conditionalFormatting sqref="G54">
    <cfRule type="expression" dxfId="150" priority="229">
      <formula>G54&lt;1</formula>
    </cfRule>
  </conditionalFormatting>
  <conditionalFormatting sqref="M54">
    <cfRule type="expression" dxfId="149" priority="228">
      <formula>M54&lt;0</formula>
    </cfRule>
  </conditionalFormatting>
  <conditionalFormatting sqref="N54">
    <cfRule type="expression" dxfId="148" priority="227">
      <formula>N54&lt;0</formula>
    </cfRule>
  </conditionalFormatting>
  <conditionalFormatting sqref="K54">
    <cfRule type="expression" dxfId="147" priority="226">
      <formula>K54&lt;1</formula>
    </cfRule>
  </conditionalFormatting>
  <conditionalFormatting sqref="L54">
    <cfRule type="expression" dxfId="146" priority="225">
      <formula>L54&lt;1</formula>
    </cfRule>
  </conditionalFormatting>
  <conditionalFormatting sqref="W54">
    <cfRule type="expression" dxfId="145" priority="224">
      <formula>W54&lt;1</formula>
    </cfRule>
  </conditionalFormatting>
  <conditionalFormatting sqref="X54">
    <cfRule type="expression" dxfId="144" priority="223">
      <formula>X54&lt;1</formula>
    </cfRule>
  </conditionalFormatting>
  <conditionalFormatting sqref="F48">
    <cfRule type="expression" dxfId="143" priority="222">
      <formula>F48&lt;0</formula>
    </cfRule>
  </conditionalFormatting>
  <conditionalFormatting sqref="G48">
    <cfRule type="expression" dxfId="142" priority="221">
      <formula>G48&lt;1</formula>
    </cfRule>
  </conditionalFormatting>
  <conditionalFormatting sqref="F49:F53">
    <cfRule type="expression" dxfId="141" priority="220">
      <formula>F49&lt;0</formula>
    </cfRule>
  </conditionalFormatting>
  <conditionalFormatting sqref="G49:G53">
    <cfRule type="expression" dxfId="140" priority="219">
      <formula>G49&lt;1</formula>
    </cfRule>
  </conditionalFormatting>
  <conditionalFormatting sqref="M48">
    <cfRule type="expression" dxfId="139" priority="218">
      <formula>M48&lt;0</formula>
    </cfRule>
  </conditionalFormatting>
  <conditionalFormatting sqref="N48">
    <cfRule type="expression" dxfId="138" priority="217">
      <formula>N48&lt;0</formula>
    </cfRule>
  </conditionalFormatting>
  <conditionalFormatting sqref="Y48:Y54">
    <cfRule type="expression" dxfId="137" priority="216">
      <formula>Y48&lt;0</formula>
    </cfRule>
  </conditionalFormatting>
  <conditionalFormatting sqref="K48">
    <cfRule type="expression" dxfId="136" priority="215">
      <formula>K48&lt;1</formula>
    </cfRule>
  </conditionalFormatting>
  <conditionalFormatting sqref="L48">
    <cfRule type="expression" dxfId="135" priority="214">
      <formula>L48&lt;1</formula>
    </cfRule>
  </conditionalFormatting>
  <conditionalFormatting sqref="W48">
    <cfRule type="expression" dxfId="134" priority="213">
      <formula>W48&lt;1</formula>
    </cfRule>
  </conditionalFormatting>
  <conditionalFormatting sqref="X48">
    <cfRule type="expression" dxfId="133" priority="212">
      <formula>X48&lt;1</formula>
    </cfRule>
  </conditionalFormatting>
  <conditionalFormatting sqref="M49:M53">
    <cfRule type="expression" dxfId="132" priority="211">
      <formula>M49&lt;0</formula>
    </cfRule>
  </conditionalFormatting>
  <conditionalFormatting sqref="N49:N53">
    <cfRule type="expression" dxfId="131" priority="210">
      <formula>N49&lt;0</formula>
    </cfRule>
  </conditionalFormatting>
  <conditionalFormatting sqref="Y49:Y53">
    <cfRule type="expression" dxfId="130" priority="209">
      <formula>Y49&lt;0</formula>
    </cfRule>
  </conditionalFormatting>
  <conditionalFormatting sqref="K49:K53">
    <cfRule type="expression" dxfId="129" priority="208">
      <formula>K49&lt;1</formula>
    </cfRule>
  </conditionalFormatting>
  <conditionalFormatting sqref="L49:L53">
    <cfRule type="expression" dxfId="128" priority="207">
      <formula>L49&lt;1</formula>
    </cfRule>
  </conditionalFormatting>
  <conditionalFormatting sqref="W49:W53">
    <cfRule type="expression" dxfId="127" priority="206">
      <formula>W49&lt;1</formula>
    </cfRule>
  </conditionalFormatting>
  <conditionalFormatting sqref="X49:X53">
    <cfRule type="expression" dxfId="126" priority="205">
      <formula>X49&lt;1</formula>
    </cfRule>
  </conditionalFormatting>
  <conditionalFormatting sqref="F57:F60">
    <cfRule type="expression" dxfId="125" priority="204">
      <formula>F57&gt;0</formula>
    </cfRule>
  </conditionalFormatting>
  <conditionalFormatting sqref="G57:G60">
    <cfRule type="expression" dxfId="124" priority="203">
      <formula>G57&lt;1</formula>
    </cfRule>
  </conditionalFormatting>
  <conditionalFormatting sqref="M57:M60">
    <cfRule type="expression" dxfId="123" priority="202">
      <formula>M57&gt;0</formula>
    </cfRule>
  </conditionalFormatting>
  <conditionalFormatting sqref="N57:N60">
    <cfRule type="expression" dxfId="122" priority="201">
      <formula>N57&gt;0</formula>
    </cfRule>
  </conditionalFormatting>
  <conditionalFormatting sqref="Y57:Y60">
    <cfRule type="expression" dxfId="121" priority="200">
      <formula>Y57&gt;0</formula>
    </cfRule>
  </conditionalFormatting>
  <conditionalFormatting sqref="K57:K60">
    <cfRule type="expression" dxfId="120" priority="199">
      <formula>K57&lt;1</formula>
    </cfRule>
  </conditionalFormatting>
  <conditionalFormatting sqref="L57:L60">
    <cfRule type="expression" dxfId="119" priority="198">
      <formula>L57&lt;1</formula>
    </cfRule>
  </conditionalFormatting>
  <conditionalFormatting sqref="W57:W60">
    <cfRule type="expression" dxfId="118" priority="197">
      <formula>W57&lt;1</formula>
    </cfRule>
  </conditionalFormatting>
  <conditionalFormatting sqref="X57:X60">
    <cfRule type="expression" dxfId="117" priority="196">
      <formula>X57&lt;1</formula>
    </cfRule>
  </conditionalFormatting>
  <conditionalFormatting sqref="N57:N60">
    <cfRule type="expression" dxfId="116" priority="195">
      <formula>N57&gt;0</formula>
    </cfRule>
  </conditionalFormatting>
  <conditionalFormatting sqref="Y57:Y60">
    <cfRule type="expression" dxfId="115" priority="194">
      <formula>Y57&gt;0</formula>
    </cfRule>
  </conditionalFormatting>
  <conditionalFormatting sqref="L57:L60">
    <cfRule type="expression" dxfId="114" priority="193">
      <formula>L57&lt;1</formula>
    </cfRule>
  </conditionalFormatting>
  <conditionalFormatting sqref="W57:W60">
    <cfRule type="expression" dxfId="113" priority="192">
      <formula>W57&lt;1</formula>
    </cfRule>
  </conditionalFormatting>
  <conditionalFormatting sqref="X57:X60">
    <cfRule type="expression" dxfId="112" priority="191">
      <formula>X57&lt;1</formula>
    </cfRule>
  </conditionalFormatting>
  <conditionalFormatting sqref="F61">
    <cfRule type="expression" dxfId="111" priority="190">
      <formula>F61&lt;0</formula>
    </cfRule>
  </conditionalFormatting>
  <conditionalFormatting sqref="G61">
    <cfRule type="expression" dxfId="110" priority="189">
      <formula>G61&lt;1</formula>
    </cfRule>
  </conditionalFormatting>
  <conditionalFormatting sqref="M61">
    <cfRule type="expression" dxfId="109" priority="188">
      <formula>M61&lt;0</formula>
    </cfRule>
  </conditionalFormatting>
  <conditionalFormatting sqref="N61">
    <cfRule type="expression" dxfId="108" priority="187">
      <formula>N61&lt;0</formula>
    </cfRule>
  </conditionalFormatting>
  <conditionalFormatting sqref="K61">
    <cfRule type="expression" dxfId="107" priority="186">
      <formula>K61&lt;1</formula>
    </cfRule>
  </conditionalFormatting>
  <conditionalFormatting sqref="L61">
    <cfRule type="expression" dxfId="106" priority="185">
      <formula>L61&lt;1</formula>
    </cfRule>
  </conditionalFormatting>
  <conditionalFormatting sqref="W61">
    <cfRule type="expression" dxfId="105" priority="184">
      <formula>W61&lt;1</formula>
    </cfRule>
  </conditionalFormatting>
  <conditionalFormatting sqref="X61">
    <cfRule type="expression" dxfId="104" priority="183">
      <formula>X61&lt;1</formula>
    </cfRule>
  </conditionalFormatting>
  <conditionalFormatting sqref="F55">
    <cfRule type="expression" dxfId="103" priority="182">
      <formula>F55&lt;0</formula>
    </cfRule>
  </conditionalFormatting>
  <conditionalFormatting sqref="G55">
    <cfRule type="expression" dxfId="102" priority="181">
      <formula>G55&lt;1</formula>
    </cfRule>
  </conditionalFormatting>
  <conditionalFormatting sqref="F56:F60">
    <cfRule type="expression" dxfId="101" priority="180">
      <formula>F56&lt;0</formula>
    </cfRule>
  </conditionalFormatting>
  <conditionalFormatting sqref="G56:G60">
    <cfRule type="expression" dxfId="100" priority="179">
      <formula>G56&lt;1</formula>
    </cfRule>
  </conditionalFormatting>
  <conditionalFormatting sqref="M55">
    <cfRule type="expression" dxfId="99" priority="178">
      <formula>M55&lt;0</formula>
    </cfRule>
  </conditionalFormatting>
  <conditionalFormatting sqref="N55">
    <cfRule type="expression" dxfId="98" priority="177">
      <formula>N55&lt;0</formula>
    </cfRule>
  </conditionalFormatting>
  <conditionalFormatting sqref="Y55:Y61">
    <cfRule type="expression" dxfId="97" priority="176">
      <formula>Y55&lt;0</formula>
    </cfRule>
  </conditionalFormatting>
  <conditionalFormatting sqref="K55">
    <cfRule type="expression" dxfId="96" priority="175">
      <formula>K55&lt;1</formula>
    </cfRule>
  </conditionalFormatting>
  <conditionalFormatting sqref="L55">
    <cfRule type="expression" dxfId="95" priority="174">
      <formula>L55&lt;1</formula>
    </cfRule>
  </conditionalFormatting>
  <conditionalFormatting sqref="W55">
    <cfRule type="expression" dxfId="94" priority="173">
      <formula>W55&lt;1</formula>
    </cfRule>
  </conditionalFormatting>
  <conditionalFormatting sqref="X55">
    <cfRule type="expression" dxfId="93" priority="172">
      <formula>X55&lt;1</formula>
    </cfRule>
  </conditionalFormatting>
  <conditionalFormatting sqref="M56:M60">
    <cfRule type="expression" dxfId="92" priority="171">
      <formula>M56&lt;0</formula>
    </cfRule>
  </conditionalFormatting>
  <conditionalFormatting sqref="N56:N60">
    <cfRule type="expression" dxfId="91" priority="170">
      <formula>N56&lt;0</formula>
    </cfRule>
  </conditionalFormatting>
  <conditionalFormatting sqref="Y56:Y60">
    <cfRule type="expression" dxfId="90" priority="169">
      <formula>Y56&lt;0</formula>
    </cfRule>
  </conditionalFormatting>
  <conditionalFormatting sqref="K56:K60">
    <cfRule type="expression" dxfId="89" priority="168">
      <formula>K56&lt;1</formula>
    </cfRule>
  </conditionalFormatting>
  <conditionalFormatting sqref="L56:L60">
    <cfRule type="expression" dxfId="88" priority="167">
      <formula>L56&lt;1</formula>
    </cfRule>
  </conditionalFormatting>
  <conditionalFormatting sqref="W56:W60">
    <cfRule type="expression" dxfId="87" priority="166">
      <formula>W56&lt;1</formula>
    </cfRule>
  </conditionalFormatting>
  <conditionalFormatting sqref="X56:X60">
    <cfRule type="expression" dxfId="86" priority="165">
      <formula>X56&lt;1</formula>
    </cfRule>
  </conditionalFormatting>
  <conditionalFormatting sqref="F66:F69">
    <cfRule type="expression" dxfId="85" priority="82">
      <formula>F66&gt;0</formula>
    </cfRule>
  </conditionalFormatting>
  <conditionalFormatting sqref="G66:G69">
    <cfRule type="expression" dxfId="84" priority="81">
      <formula>G66&lt;1</formula>
    </cfRule>
  </conditionalFormatting>
  <conditionalFormatting sqref="M66:M69">
    <cfRule type="expression" dxfId="83" priority="80">
      <formula>M66&gt;0</formula>
    </cfRule>
  </conditionalFormatting>
  <conditionalFormatting sqref="N66:N69">
    <cfRule type="expression" dxfId="82" priority="79">
      <formula>N66&gt;0</formula>
    </cfRule>
  </conditionalFormatting>
  <conditionalFormatting sqref="Y66:Y69">
    <cfRule type="expression" dxfId="81" priority="78">
      <formula>Y66&gt;0</formula>
    </cfRule>
  </conditionalFormatting>
  <conditionalFormatting sqref="K66:K69">
    <cfRule type="expression" dxfId="80" priority="77">
      <formula>K66&lt;1</formula>
    </cfRule>
  </conditionalFormatting>
  <conditionalFormatting sqref="L66:L69">
    <cfRule type="expression" dxfId="79" priority="76">
      <formula>L66&lt;1</formula>
    </cfRule>
  </conditionalFormatting>
  <conditionalFormatting sqref="W66:W69">
    <cfRule type="expression" dxfId="78" priority="75">
      <formula>W66&lt;1</formula>
    </cfRule>
  </conditionalFormatting>
  <conditionalFormatting sqref="X66:X69">
    <cfRule type="expression" dxfId="77" priority="74">
      <formula>X66&lt;1</formula>
    </cfRule>
  </conditionalFormatting>
  <conditionalFormatting sqref="N66:N69">
    <cfRule type="expression" dxfId="76" priority="73">
      <formula>N66&gt;0</formula>
    </cfRule>
  </conditionalFormatting>
  <conditionalFormatting sqref="Y66:Y69">
    <cfRule type="expression" dxfId="75" priority="72">
      <formula>Y66&gt;0</formula>
    </cfRule>
  </conditionalFormatting>
  <conditionalFormatting sqref="L66:L69">
    <cfRule type="expression" dxfId="74" priority="71">
      <formula>L66&lt;1</formula>
    </cfRule>
  </conditionalFormatting>
  <conditionalFormatting sqref="W66:W69">
    <cfRule type="expression" dxfId="73" priority="70">
      <formula>W66&lt;1</formula>
    </cfRule>
  </conditionalFormatting>
  <conditionalFormatting sqref="X66:X69">
    <cfRule type="expression" dxfId="72" priority="69">
      <formula>X66&lt;1</formula>
    </cfRule>
  </conditionalFormatting>
  <conditionalFormatting sqref="F70">
    <cfRule type="expression" dxfId="71" priority="68">
      <formula>F70&lt;0</formula>
    </cfRule>
  </conditionalFormatting>
  <conditionalFormatting sqref="G70">
    <cfRule type="expression" dxfId="70" priority="67">
      <formula>G70&lt;1</formula>
    </cfRule>
  </conditionalFormatting>
  <conditionalFormatting sqref="M70">
    <cfRule type="expression" dxfId="69" priority="66">
      <formula>M70&lt;0</formula>
    </cfRule>
  </conditionalFormatting>
  <conditionalFormatting sqref="N70">
    <cfRule type="expression" dxfId="68" priority="65">
      <formula>N70&lt;0</formula>
    </cfRule>
  </conditionalFormatting>
  <conditionalFormatting sqref="K70">
    <cfRule type="expression" dxfId="67" priority="64">
      <formula>K70&lt;1</formula>
    </cfRule>
  </conditionalFormatting>
  <conditionalFormatting sqref="L70">
    <cfRule type="expression" dxfId="66" priority="63">
      <formula>L70&lt;1</formula>
    </cfRule>
  </conditionalFormatting>
  <conditionalFormatting sqref="W70">
    <cfRule type="expression" dxfId="65" priority="62">
      <formula>W70&lt;1</formula>
    </cfRule>
  </conditionalFormatting>
  <conditionalFormatting sqref="X70">
    <cfRule type="expression" dxfId="64" priority="61">
      <formula>X70&lt;1</formula>
    </cfRule>
  </conditionalFormatting>
  <conditionalFormatting sqref="F64">
    <cfRule type="expression" dxfId="63" priority="60">
      <formula>F64&lt;0</formula>
    </cfRule>
  </conditionalFormatting>
  <conditionalFormatting sqref="G64">
    <cfRule type="expression" dxfId="62" priority="59">
      <formula>G64&lt;1</formula>
    </cfRule>
  </conditionalFormatting>
  <conditionalFormatting sqref="F65:F69">
    <cfRule type="expression" dxfId="61" priority="58">
      <formula>F65&lt;0</formula>
    </cfRule>
  </conditionalFormatting>
  <conditionalFormatting sqref="G65:G69">
    <cfRule type="expression" dxfId="60" priority="57">
      <formula>G65&lt;1</formula>
    </cfRule>
  </conditionalFormatting>
  <conditionalFormatting sqref="M64">
    <cfRule type="expression" dxfId="59" priority="56">
      <formula>M64&lt;0</formula>
    </cfRule>
  </conditionalFormatting>
  <conditionalFormatting sqref="N64">
    <cfRule type="expression" dxfId="58" priority="55">
      <formula>N64&lt;0</formula>
    </cfRule>
  </conditionalFormatting>
  <conditionalFormatting sqref="Y64:Y70">
    <cfRule type="expression" dxfId="57" priority="54">
      <formula>Y64&lt;0</formula>
    </cfRule>
  </conditionalFormatting>
  <conditionalFormatting sqref="K64">
    <cfRule type="expression" dxfId="56" priority="53">
      <formula>K64&lt;1</formula>
    </cfRule>
  </conditionalFormatting>
  <conditionalFormatting sqref="L64">
    <cfRule type="expression" dxfId="55" priority="52">
      <formula>L64&lt;1</formula>
    </cfRule>
  </conditionalFormatting>
  <conditionalFormatting sqref="W64">
    <cfRule type="expression" dxfId="54" priority="51">
      <formula>W64&lt;1</formula>
    </cfRule>
  </conditionalFormatting>
  <conditionalFormatting sqref="X64">
    <cfRule type="expression" dxfId="53" priority="50">
      <formula>X64&lt;1</formula>
    </cfRule>
  </conditionalFormatting>
  <conditionalFormatting sqref="M65:M69">
    <cfRule type="expression" dxfId="52" priority="49">
      <formula>M65&lt;0</formula>
    </cfRule>
  </conditionalFormatting>
  <conditionalFormatting sqref="N65:N69">
    <cfRule type="expression" dxfId="51" priority="48">
      <formula>N65&lt;0</formula>
    </cfRule>
  </conditionalFormatting>
  <conditionalFormatting sqref="Y65:Y69">
    <cfRule type="expression" dxfId="50" priority="47">
      <formula>Y65&lt;0</formula>
    </cfRule>
  </conditionalFormatting>
  <conditionalFormatting sqref="K65:K69">
    <cfRule type="expression" dxfId="49" priority="46">
      <formula>K65&lt;1</formula>
    </cfRule>
  </conditionalFormatting>
  <conditionalFormatting sqref="L65:L69">
    <cfRule type="expression" dxfId="48" priority="45">
      <formula>L65&lt;1</formula>
    </cfRule>
  </conditionalFormatting>
  <conditionalFormatting sqref="W65:W69">
    <cfRule type="expression" dxfId="47" priority="44">
      <formula>W65&lt;1</formula>
    </cfRule>
  </conditionalFormatting>
  <conditionalFormatting sqref="X65:X69">
    <cfRule type="expression" dxfId="46" priority="43">
      <formula>X65&lt;1</formula>
    </cfRule>
  </conditionalFormatting>
  <conditionalFormatting sqref="F66:F69">
    <cfRule type="expression" dxfId="45" priority="42">
      <formula>F66&gt;0</formula>
    </cfRule>
  </conditionalFormatting>
  <conditionalFormatting sqref="G66:G69">
    <cfRule type="expression" dxfId="44" priority="41">
      <formula>G66&lt;1</formula>
    </cfRule>
  </conditionalFormatting>
  <conditionalFormatting sqref="M66:M69">
    <cfRule type="expression" dxfId="43" priority="40">
      <formula>M66&gt;0</formula>
    </cfRule>
  </conditionalFormatting>
  <conditionalFormatting sqref="N66:N69">
    <cfRule type="expression" dxfId="42" priority="39">
      <formula>N66&gt;0</formula>
    </cfRule>
  </conditionalFormatting>
  <conditionalFormatting sqref="Y66:Y69">
    <cfRule type="expression" dxfId="41" priority="38">
      <formula>Y66&gt;0</formula>
    </cfRule>
  </conditionalFormatting>
  <conditionalFormatting sqref="K66:K69">
    <cfRule type="expression" dxfId="40" priority="37">
      <formula>K66&lt;1</formula>
    </cfRule>
  </conditionalFormatting>
  <conditionalFormatting sqref="L66:L69">
    <cfRule type="expression" dxfId="39" priority="36">
      <formula>L66&lt;1</formula>
    </cfRule>
  </conditionalFormatting>
  <conditionalFormatting sqref="W66:W69">
    <cfRule type="expression" dxfId="38" priority="35">
      <formula>W66&lt;1</formula>
    </cfRule>
  </conditionalFormatting>
  <conditionalFormatting sqref="X66:X69">
    <cfRule type="expression" dxfId="37" priority="34">
      <formula>X66&lt;1</formula>
    </cfRule>
  </conditionalFormatting>
  <conditionalFormatting sqref="N66:N69">
    <cfRule type="expression" dxfId="36" priority="33">
      <formula>N66&gt;0</formula>
    </cfRule>
  </conditionalFormatting>
  <conditionalFormatting sqref="Y66:Y69">
    <cfRule type="expression" dxfId="35" priority="32">
      <formula>Y66&gt;0</formula>
    </cfRule>
  </conditionalFormatting>
  <conditionalFormatting sqref="L66:L69">
    <cfRule type="expression" dxfId="34" priority="31">
      <formula>L66&lt;1</formula>
    </cfRule>
  </conditionalFormatting>
  <conditionalFormatting sqref="W66:W69">
    <cfRule type="expression" dxfId="33" priority="30">
      <formula>W66&lt;1</formula>
    </cfRule>
  </conditionalFormatting>
  <conditionalFormatting sqref="X66:X69">
    <cfRule type="expression" dxfId="32" priority="29">
      <formula>X66&lt;1</formula>
    </cfRule>
  </conditionalFormatting>
  <conditionalFormatting sqref="F70">
    <cfRule type="expression" dxfId="31" priority="28">
      <formula>F70&lt;0</formula>
    </cfRule>
  </conditionalFormatting>
  <conditionalFormatting sqref="G70">
    <cfRule type="expression" dxfId="30" priority="27">
      <formula>G70&lt;1</formula>
    </cfRule>
  </conditionalFormatting>
  <conditionalFormatting sqref="M70">
    <cfRule type="expression" dxfId="29" priority="26">
      <formula>M70&lt;0</formula>
    </cfRule>
  </conditionalFormatting>
  <conditionalFormatting sqref="N70">
    <cfRule type="expression" dxfId="28" priority="25">
      <formula>N70&lt;0</formula>
    </cfRule>
  </conditionalFormatting>
  <conditionalFormatting sqref="K70">
    <cfRule type="expression" dxfId="27" priority="24">
      <formula>K70&lt;1</formula>
    </cfRule>
  </conditionalFormatting>
  <conditionalFormatting sqref="L70">
    <cfRule type="expression" dxfId="26" priority="23">
      <formula>L70&lt;1</formula>
    </cfRule>
  </conditionalFormatting>
  <conditionalFormatting sqref="W70">
    <cfRule type="expression" dxfId="25" priority="22">
      <formula>W70&lt;1</formula>
    </cfRule>
  </conditionalFormatting>
  <conditionalFormatting sqref="X70">
    <cfRule type="expression" dxfId="24" priority="21">
      <formula>X70&lt;1</formula>
    </cfRule>
  </conditionalFormatting>
  <conditionalFormatting sqref="F64">
    <cfRule type="expression" dxfId="23" priority="20">
      <formula>F64&lt;0</formula>
    </cfRule>
  </conditionalFormatting>
  <conditionalFormatting sqref="G64">
    <cfRule type="expression" dxfId="22" priority="19">
      <formula>G64&lt;1</formula>
    </cfRule>
  </conditionalFormatting>
  <conditionalFormatting sqref="F65:F69">
    <cfRule type="expression" dxfId="21" priority="18">
      <formula>F65&lt;0</formula>
    </cfRule>
  </conditionalFormatting>
  <conditionalFormatting sqref="G65:G69">
    <cfRule type="expression" dxfId="20" priority="17">
      <formula>G65&lt;1</formula>
    </cfRule>
  </conditionalFormatting>
  <conditionalFormatting sqref="M64">
    <cfRule type="expression" dxfId="19" priority="16">
      <formula>M64&lt;0</formula>
    </cfRule>
  </conditionalFormatting>
  <conditionalFormatting sqref="N64">
    <cfRule type="expression" dxfId="18" priority="15">
      <formula>N64&lt;0</formula>
    </cfRule>
  </conditionalFormatting>
  <conditionalFormatting sqref="Y64:Y70">
    <cfRule type="expression" dxfId="17" priority="14">
      <formula>Y64&lt;0</formula>
    </cfRule>
  </conditionalFormatting>
  <conditionalFormatting sqref="K64">
    <cfRule type="expression" dxfId="16" priority="13">
      <formula>K64&lt;1</formula>
    </cfRule>
  </conditionalFormatting>
  <conditionalFormatting sqref="L64">
    <cfRule type="expression" dxfId="15" priority="12">
      <formula>L64&lt;1</formula>
    </cfRule>
  </conditionalFormatting>
  <conditionalFormatting sqref="W64">
    <cfRule type="expression" dxfId="14" priority="11">
      <formula>W64&lt;1</formula>
    </cfRule>
  </conditionalFormatting>
  <conditionalFormatting sqref="X64">
    <cfRule type="expression" dxfId="13" priority="10">
      <formula>X64&lt;1</formula>
    </cfRule>
  </conditionalFormatting>
  <conditionalFormatting sqref="M65:M69">
    <cfRule type="expression" dxfId="12" priority="9">
      <formula>M65&lt;0</formula>
    </cfRule>
  </conditionalFormatting>
  <conditionalFormatting sqref="N65:N69">
    <cfRule type="expression" dxfId="11" priority="8">
      <formula>N65&lt;0</formula>
    </cfRule>
  </conditionalFormatting>
  <conditionalFormatting sqref="Y65:Y69">
    <cfRule type="expression" dxfId="10" priority="7">
      <formula>Y65&lt;0</formula>
    </cfRule>
  </conditionalFormatting>
  <conditionalFormatting sqref="K65:K69">
    <cfRule type="expression" dxfId="9" priority="6">
      <formula>K65&lt;1</formula>
    </cfRule>
  </conditionalFormatting>
  <conditionalFormatting sqref="L65:L69">
    <cfRule type="expression" dxfId="8" priority="5">
      <formula>L65&lt;1</formula>
    </cfRule>
  </conditionalFormatting>
  <conditionalFormatting sqref="W65:W69">
    <cfRule type="expression" dxfId="7" priority="4">
      <formula>W65&lt;1</formula>
    </cfRule>
  </conditionalFormatting>
  <conditionalFormatting sqref="X65:X69">
    <cfRule type="expression" dxfId="6" priority="3">
      <formula>X65&lt;1</formula>
    </cfRule>
  </conditionalFormatting>
  <conditionalFormatting sqref="F6:F61 M6:N61 Y6:Y61">
    <cfRule type="expression" dxfId="5" priority="84">
      <formula>F6&lt;0</formula>
    </cfRule>
  </conditionalFormatting>
  <conditionalFormatting sqref="G6:G61 K6:L61 W6:X61">
    <cfRule type="expression" dxfId="4" priority="83">
      <formula>G6&lt;1</formula>
    </cfRule>
  </conditionalFormatting>
  <conditionalFormatting sqref="F64:F70 M64:N70 Y64:Y70">
    <cfRule type="expression" dxfId="3" priority="2">
      <formula>F64&lt;0</formula>
    </cfRule>
  </conditionalFormatting>
  <conditionalFormatting sqref="G64:G70 K64:L70 W64:X70">
    <cfRule type="expression" dxfId="2" priority="1">
      <formula>G64&lt;1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30"/>
  <sheetViews>
    <sheetView showGridLines="0" zoomScale="70" zoomScaleNormal="70" workbookViewId="0">
      <pane xSplit="3" ySplit="5" topLeftCell="D6" activePane="bottomRight" state="frozen"/>
      <selection pane="topRight" activeCell="D1" sqref="D1"/>
      <selection pane="bottomLeft" activeCell="A4" sqref="A4"/>
      <selection pane="bottomRight" activeCell="D4" sqref="D4:G4"/>
    </sheetView>
  </sheetViews>
  <sheetFormatPr defaultRowHeight="14.4" outlineLevelRow="1" x14ac:dyDescent="0.25"/>
  <cols>
    <col min="1" max="2" width="11.109375" customWidth="1"/>
    <col min="3" max="3" width="12.77734375" bestFit="1" customWidth="1"/>
    <col min="4" max="4" width="9.88671875" customWidth="1"/>
    <col min="5" max="5" width="10.21875" bestFit="1" customWidth="1"/>
    <col min="6" max="6" width="9.44140625" bestFit="1" customWidth="1"/>
    <col min="7" max="7" width="8.109375" bestFit="1" customWidth="1"/>
    <col min="8" max="8" width="10.21875" bestFit="1" customWidth="1"/>
    <col min="9" max="9" width="12.44140625" bestFit="1" customWidth="1"/>
    <col min="10" max="10" width="10.21875" bestFit="1" customWidth="1"/>
    <col min="11" max="12" width="9.6640625" customWidth="1"/>
    <col min="13" max="13" width="12" customWidth="1"/>
    <col min="14" max="14" width="10.21875" customWidth="1"/>
    <col min="15" max="15" width="8.88671875" bestFit="1" customWidth="1"/>
    <col min="16" max="17" width="10.21875" bestFit="1" customWidth="1"/>
    <col min="18" max="18" width="7.6640625" customWidth="1"/>
    <col min="19" max="19" width="8.109375" customWidth="1"/>
    <col min="20" max="20" width="8.44140625" customWidth="1"/>
    <col min="21" max="21" width="8" customWidth="1"/>
    <col min="22" max="22" width="10.21875" bestFit="1" customWidth="1"/>
    <col min="23" max="24" width="8.77734375" customWidth="1"/>
    <col min="25" max="25" width="10.109375" customWidth="1"/>
    <col min="26" max="26" width="12.6640625" customWidth="1"/>
  </cols>
  <sheetData>
    <row r="1" spans="1:26" ht="15.6" x14ac:dyDescent="0.35">
      <c r="B1" s="61" t="s">
        <v>578</v>
      </c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61"/>
      <c r="T1" s="61"/>
      <c r="U1" s="61"/>
      <c r="V1" s="61"/>
      <c r="W1" s="61"/>
      <c r="X1" s="61"/>
      <c r="Y1" s="61"/>
      <c r="Z1" s="61"/>
    </row>
    <row r="2" spans="1:26" ht="20.399999999999999" thickBot="1" x14ac:dyDescent="0.4">
      <c r="D2" s="39" t="s">
        <v>690</v>
      </c>
      <c r="U2" s="4"/>
    </row>
    <row r="3" spans="1:26" ht="20.399999999999999" thickBot="1" x14ac:dyDescent="0.3">
      <c r="D3" s="97" t="s">
        <v>714</v>
      </c>
      <c r="E3" s="98"/>
      <c r="F3" s="98"/>
      <c r="G3" s="98"/>
      <c r="H3" s="99" t="s">
        <v>692</v>
      </c>
      <c r="I3" s="100"/>
      <c r="J3" s="100"/>
      <c r="K3" s="100"/>
      <c r="L3" s="100"/>
      <c r="M3" s="100"/>
      <c r="N3" s="100"/>
      <c r="O3" s="101"/>
      <c r="P3" s="99" t="s">
        <v>693</v>
      </c>
      <c r="Q3" s="100"/>
      <c r="R3" s="100"/>
      <c r="S3" s="100"/>
      <c r="T3" s="100"/>
      <c r="U3" s="100"/>
      <c r="V3" s="100"/>
      <c r="W3" s="100"/>
      <c r="X3" s="100"/>
      <c r="Y3" s="100"/>
      <c r="Z3" s="101"/>
    </row>
    <row r="4" spans="1:26" ht="16.95" customHeight="1" thickBot="1" x14ac:dyDescent="0.3">
      <c r="A4" s="102" t="s">
        <v>710</v>
      </c>
      <c r="B4" s="104" t="s">
        <v>711</v>
      </c>
      <c r="C4" s="106" t="s">
        <v>712</v>
      </c>
      <c r="D4" s="83" t="s">
        <v>720</v>
      </c>
      <c r="E4" s="67"/>
      <c r="F4" s="67"/>
      <c r="G4" s="84"/>
      <c r="H4" s="62" t="s">
        <v>680</v>
      </c>
      <c r="I4" s="85"/>
      <c r="J4" s="85"/>
      <c r="K4" s="85"/>
      <c r="L4" s="85"/>
      <c r="M4" s="85"/>
      <c r="N4" s="85"/>
      <c r="O4" s="64"/>
      <c r="P4" s="86" t="s">
        <v>19</v>
      </c>
      <c r="Q4" s="87"/>
      <c r="R4" s="87"/>
      <c r="S4" s="87"/>
      <c r="T4" s="87"/>
      <c r="U4" s="87"/>
      <c r="V4" s="87"/>
      <c r="W4" s="87"/>
      <c r="X4" s="87"/>
      <c r="Y4" s="87"/>
      <c r="Z4" s="88"/>
    </row>
    <row r="5" spans="1:26" ht="35.4" customHeight="1" thickBot="1" x14ac:dyDescent="0.3">
      <c r="A5" s="103"/>
      <c r="B5" s="105"/>
      <c r="C5" s="107"/>
      <c r="D5" s="49" t="s">
        <v>5</v>
      </c>
      <c r="E5" s="38" t="s">
        <v>9</v>
      </c>
      <c r="F5" s="1" t="s">
        <v>4</v>
      </c>
      <c r="G5" s="38" t="s">
        <v>677</v>
      </c>
      <c r="H5" s="15" t="s">
        <v>5</v>
      </c>
      <c r="I5" s="16" t="s">
        <v>11</v>
      </c>
      <c r="J5" s="16" t="s">
        <v>14</v>
      </c>
      <c r="K5" s="2" t="s">
        <v>558</v>
      </c>
      <c r="L5" s="2" t="s">
        <v>559</v>
      </c>
      <c r="M5" s="2" t="s">
        <v>654</v>
      </c>
      <c r="N5" s="2" t="s">
        <v>655</v>
      </c>
      <c r="O5" s="12" t="s">
        <v>12</v>
      </c>
      <c r="P5" s="13" t="s">
        <v>8</v>
      </c>
      <c r="Q5" s="14" t="s">
        <v>10</v>
      </c>
      <c r="R5" s="14" t="s">
        <v>16</v>
      </c>
      <c r="S5" s="14" t="s">
        <v>17</v>
      </c>
      <c r="T5" s="14" t="s">
        <v>18</v>
      </c>
      <c r="U5" s="14" t="s">
        <v>20</v>
      </c>
      <c r="V5" s="14" t="s">
        <v>13</v>
      </c>
      <c r="W5" s="1" t="s">
        <v>561</v>
      </c>
      <c r="X5" s="1" t="s">
        <v>562</v>
      </c>
      <c r="Y5" s="1" t="s">
        <v>708</v>
      </c>
      <c r="Z5" s="3" t="s">
        <v>15</v>
      </c>
    </row>
    <row r="6" spans="1:26" ht="15" outlineLevel="1" x14ac:dyDescent="0.25">
      <c r="A6" s="53" t="s">
        <v>187</v>
      </c>
      <c r="B6" s="51" t="s">
        <v>281</v>
      </c>
      <c r="C6" s="55" t="s">
        <v>0</v>
      </c>
      <c r="D6" s="35">
        <f>SUMIFS(源数据!$N:$N,源数据!$A:$A,地级市产品线!$C6,源数据!$F:$F,地级市产品线!$B6)</f>
        <v>578.06000232696545</v>
      </c>
      <c r="E6" s="18">
        <f>SUMIFS(源数据!$P:$P,源数据!$A:$A,地级市产品线!$C6,源数据!$F:$F,地级市产品线!$B6)</f>
        <v>31.125000039115548</v>
      </c>
      <c r="F6" s="18">
        <f>E6-D6</f>
        <v>-546.9350022878499</v>
      </c>
      <c r="G6" s="19">
        <f>IFERROR(E6/D6,"")</f>
        <v>5.3843891488466029E-2</v>
      </c>
      <c r="H6" s="17">
        <f>SUMIFS(源数据!$Q:$Q,源数据!$A:$A,地级市产品线!$C6,源数据!$F:$F,地级市产品线!$B6)</f>
        <v>867.090003490448</v>
      </c>
      <c r="I6" s="18">
        <f>E6+Q6</f>
        <v>284.56500248052214</v>
      </c>
      <c r="J6" s="18">
        <f>SUMIFS(源数据!$S:$S,源数据!$A:$A,地级市产品线!$C6,源数据!$F:$F,地级市产品线!$B6)</f>
        <v>416.68500141240685</v>
      </c>
      <c r="K6" s="20">
        <f>IFERROR(I6/H6,"")</f>
        <v>0.32818392708370897</v>
      </c>
      <c r="L6" s="20">
        <f>IFERROR(J6/H6,"")</f>
        <v>0.4805556513568976</v>
      </c>
      <c r="M6" s="18">
        <f>I6-H6</f>
        <v>-582.52500100992586</v>
      </c>
      <c r="N6" s="18">
        <f>J6-H6</f>
        <v>-450.40500207804115</v>
      </c>
      <c r="O6" s="43"/>
      <c r="P6" s="17">
        <f>SUMIFS(源数据!$T:$T,源数据!$A:$A,地级市产品线!$C6,源数据!$F:$F,地级市产品线!$B6)</f>
        <v>289.03000116348261</v>
      </c>
      <c r="Q6" s="18">
        <f>SUMIFS(源数据!$V:$V,源数据!$A:$A,地级市产品线!$C6,源数据!$F:$F,地级市产品线!$B6)</f>
        <v>253.44000244140659</v>
      </c>
      <c r="R6" s="18">
        <f>SUMIFS(源数据!$W:$W,源数据!$A:$A,地级市产品线!$C6,源数据!$F:$F,地级市产品线!$B6)</f>
        <v>0</v>
      </c>
      <c r="S6" s="18">
        <f>SUMIFS(源数据!$X:$X,源数据!$A:$A,地级市产品线!$C6,源数据!$F:$F,地级市产品线!$B6)</f>
        <v>128.11999893188471</v>
      </c>
      <c r="T6" s="18">
        <f>SUMIFS(源数据!$Y:$Y,源数据!$A:$A,地级市产品线!$C6,源数据!$F:$F,地级市产品线!$B6)</f>
        <v>0</v>
      </c>
      <c r="U6" s="18">
        <f>SUMIFS(源数据!$Z:$Z,源数据!$A:$A,地级市产品线!$C6,源数据!$F:$F,地级市产品线!$B6)</f>
        <v>257.44000244140659</v>
      </c>
      <c r="V6" s="18">
        <f>R6+S6+T6+U6</f>
        <v>385.5600013732913</v>
      </c>
      <c r="W6" s="20">
        <f>IFERROR(V6/P6,"")</f>
        <v>1.333979171093761</v>
      </c>
      <c r="X6" s="20">
        <f>IFERROR(V6/Q6,"")</f>
        <v>1.5213068089455604</v>
      </c>
      <c r="Y6" s="18">
        <f>V6-P6</f>
        <v>96.530000209808691</v>
      </c>
      <c r="Z6" s="19"/>
    </row>
    <row r="7" spans="1:26" ht="15" outlineLevel="1" x14ac:dyDescent="0.25">
      <c r="A7" s="54" t="s">
        <v>187</v>
      </c>
      <c r="B7" s="50" t="s">
        <v>281</v>
      </c>
      <c r="C7" s="56" t="s">
        <v>1</v>
      </c>
      <c r="D7" s="36">
        <f>SUMIFS(源数据!$N:$N,源数据!$A:$A,地级市产品线!$C7,源数据!$F:$F,地级市产品线!$B7)</f>
        <v>80</v>
      </c>
      <c r="E7" s="22">
        <f>SUMIFS(源数据!$P:$P,源数据!$A:$A,地级市产品线!$C7,源数据!$F:$F,地级市产品线!$B7)</f>
        <v>489.34800148010243</v>
      </c>
      <c r="F7" s="22">
        <f t="shared" ref="F7:F9" si="0">E7-D7</f>
        <v>409.34800148010243</v>
      </c>
      <c r="G7" s="23">
        <f t="shared" ref="G7:G9" si="1">IFERROR(E7/D7,"")</f>
        <v>6.11685001850128</v>
      </c>
      <c r="H7" s="21">
        <f>SUMIFS(源数据!$Q:$Q,源数据!$A:$A,地级市产品线!$C7,源数据!$F:$F,地级市产品线!$B7)</f>
        <v>120</v>
      </c>
      <c r="I7" s="22">
        <f t="shared" ref="I7:I9" si="2">E7+Q7</f>
        <v>539.02800178527821</v>
      </c>
      <c r="J7" s="22">
        <f>SUMIFS(源数据!$S:$S,源数据!$A:$A,地级市产品线!$C7,源数据!$F:$F,地级市产品线!$B7)</f>
        <v>132.80400085449222</v>
      </c>
      <c r="K7" s="24">
        <f t="shared" ref="K7:K9" si="3">IFERROR(I7/H7,"")</f>
        <v>4.4919000148773183</v>
      </c>
      <c r="L7" s="24">
        <f t="shared" ref="L7:L9" si="4">IFERROR(J7/H7,"")</f>
        <v>1.1067000071207684</v>
      </c>
      <c r="M7" s="22">
        <f t="shared" ref="M7:M9" si="5">I7-H7</f>
        <v>419.02800178527821</v>
      </c>
      <c r="N7" s="22">
        <f t="shared" ref="N7:N9" si="6">J7-H7</f>
        <v>12.804000854492216</v>
      </c>
      <c r="O7" s="44"/>
      <c r="P7" s="21">
        <f>SUMIFS(源数据!$T:$T,源数据!$A:$A,地级市产品线!$C7,源数据!$F:$F,地级市产品线!$B7)</f>
        <v>40</v>
      </c>
      <c r="Q7" s="22">
        <f>SUMIFS(源数据!$V:$V,源数据!$A:$A,地级市产品线!$C7,源数据!$F:$F,地级市产品线!$B7)</f>
        <v>49.680000305175803</v>
      </c>
      <c r="R7" s="22">
        <f>SUMIFS(源数据!$W:$W,源数据!$A:$A,地级市产品线!$C7,源数据!$F:$F,地级市产品线!$B7)</f>
        <v>0</v>
      </c>
      <c r="S7" s="22">
        <f>SUMIFS(源数据!$X:$X,源数据!$A:$A,地级市产品线!$C7,源数据!$F:$F,地级市产品线!$B7)</f>
        <v>0</v>
      </c>
      <c r="T7" s="22">
        <f>SUMIFS(源数据!$Y:$Y,源数据!$A:$A,地级市产品线!$C7,源数据!$F:$F,地级市产品线!$B7)</f>
        <v>0</v>
      </c>
      <c r="U7" s="22">
        <f>SUMIFS(源数据!$Z:$Z,源数据!$A:$A,地级市产品线!$C7,源数据!$F:$F,地级市产品线!$B7)</f>
        <v>-356.54400062561058</v>
      </c>
      <c r="V7" s="22">
        <f t="shared" ref="V7:V9" si="7">R7+S7+T7+U7</f>
        <v>-356.54400062561058</v>
      </c>
      <c r="W7" s="24">
        <f t="shared" ref="W7:W9" si="8">IFERROR(V7/P7,"")</f>
        <v>-8.9136000156402648</v>
      </c>
      <c r="X7" s="24">
        <f t="shared" ref="X7:X9" si="9">IFERROR(V7/Q7,"")</f>
        <v>-7.1768115627097693</v>
      </c>
      <c r="Y7" s="22">
        <f t="shared" ref="Y7:Y9" si="10">V7-P7</f>
        <v>-396.54400062561058</v>
      </c>
      <c r="Z7" s="23"/>
    </row>
    <row r="8" spans="1:26" ht="15" outlineLevel="1" x14ac:dyDescent="0.25">
      <c r="A8" s="54" t="s">
        <v>187</v>
      </c>
      <c r="B8" s="50" t="s">
        <v>281</v>
      </c>
      <c r="C8" s="56" t="s">
        <v>54</v>
      </c>
      <c r="D8" s="36">
        <f>SUMIFS(源数据!$N:$N,源数据!$A:$A,地级市产品线!$C8,源数据!$F:$F,地级市产品线!$B8)</f>
        <v>0</v>
      </c>
      <c r="E8" s="22">
        <f>SUMIFS(源数据!$P:$P,源数据!$A:$A,地级市产品线!$C8,源数据!$F:$F,地级市产品线!$B8)</f>
        <v>0</v>
      </c>
      <c r="F8" s="22">
        <f t="shared" si="0"/>
        <v>0</v>
      </c>
      <c r="G8" s="23" t="str">
        <f t="shared" si="1"/>
        <v/>
      </c>
      <c r="H8" s="21">
        <f>SUMIFS(源数据!$Q:$Q,源数据!$A:$A,地级市产品线!$C8,源数据!$F:$F,地级市产品线!$B8)</f>
        <v>0</v>
      </c>
      <c r="I8" s="22">
        <f t="shared" si="2"/>
        <v>0</v>
      </c>
      <c r="J8" s="22">
        <f>SUMIFS(源数据!$S:$S,源数据!$A:$A,地级市产品线!$C8,源数据!$F:$F,地级市产品线!$B8)</f>
        <v>0</v>
      </c>
      <c r="K8" s="24" t="str">
        <f t="shared" si="3"/>
        <v/>
      </c>
      <c r="L8" s="24" t="str">
        <f t="shared" si="4"/>
        <v/>
      </c>
      <c r="M8" s="22">
        <f t="shared" si="5"/>
        <v>0</v>
      </c>
      <c r="N8" s="22">
        <f t="shared" si="6"/>
        <v>0</v>
      </c>
      <c r="O8" s="44"/>
      <c r="P8" s="21">
        <f>SUMIFS(源数据!$T:$T,源数据!$A:$A,地级市产品线!$C8,源数据!$F:$F,地级市产品线!$B8)</f>
        <v>0</v>
      </c>
      <c r="Q8" s="22">
        <f>SUMIFS(源数据!$V:$V,源数据!$A:$A,地级市产品线!$C8,源数据!$F:$F,地级市产品线!$B8)</f>
        <v>0</v>
      </c>
      <c r="R8" s="22">
        <f>SUMIFS(源数据!$W:$W,源数据!$A:$A,地级市产品线!$C8,源数据!$F:$F,地级市产品线!$B8)</f>
        <v>0</v>
      </c>
      <c r="S8" s="22">
        <f>SUMIFS(源数据!$X:$X,源数据!$A:$A,地级市产品线!$C8,源数据!$F:$F,地级市产品线!$B8)</f>
        <v>0</v>
      </c>
      <c r="T8" s="22">
        <f>SUMIFS(源数据!$Y:$Y,源数据!$A:$A,地级市产品线!$C8,源数据!$F:$F,地级市产品线!$B8)</f>
        <v>0</v>
      </c>
      <c r="U8" s="22">
        <f>SUMIFS(源数据!$Z:$Z,源数据!$A:$A,地级市产品线!$C8,源数据!$F:$F,地级市产品线!$B8)</f>
        <v>0</v>
      </c>
      <c r="V8" s="22">
        <f t="shared" si="7"/>
        <v>0</v>
      </c>
      <c r="W8" s="24" t="str">
        <f t="shared" si="8"/>
        <v/>
      </c>
      <c r="X8" s="24" t="str">
        <f t="shared" si="9"/>
        <v/>
      </c>
      <c r="Y8" s="22">
        <f t="shared" si="10"/>
        <v>0</v>
      </c>
      <c r="Z8" s="23"/>
    </row>
    <row r="9" spans="1:26" ht="15" outlineLevel="1" x14ac:dyDescent="0.25">
      <c r="A9" s="54" t="s">
        <v>187</v>
      </c>
      <c r="B9" s="50" t="s">
        <v>281</v>
      </c>
      <c r="C9" s="56" t="s">
        <v>2</v>
      </c>
      <c r="D9" s="36">
        <f>SUMIFS(源数据!$N:$N,源数据!$A:$A,地级市产品线!$C9,源数据!$F:$F,地级市产品线!$B9)</f>
        <v>0</v>
      </c>
      <c r="E9" s="22">
        <f>SUMIFS(源数据!$P:$P,源数据!$A:$A,地级市产品线!$C9,源数据!$F:$F,地级市产品线!$B9)</f>
        <v>0</v>
      </c>
      <c r="F9" s="22">
        <f t="shared" si="0"/>
        <v>0</v>
      </c>
      <c r="G9" s="23" t="str">
        <f t="shared" si="1"/>
        <v/>
      </c>
      <c r="H9" s="21">
        <f>SUMIFS(源数据!$Q:$Q,源数据!$A:$A,地级市产品线!$C9,源数据!$F:$F,地级市产品线!$B9)</f>
        <v>0</v>
      </c>
      <c r="I9" s="22">
        <f t="shared" si="2"/>
        <v>0</v>
      </c>
      <c r="J9" s="22">
        <f>SUMIFS(源数据!$S:$S,源数据!$A:$A,地级市产品线!$C9,源数据!$F:$F,地级市产品线!$B9)</f>
        <v>0</v>
      </c>
      <c r="K9" s="24" t="str">
        <f t="shared" si="3"/>
        <v/>
      </c>
      <c r="L9" s="24" t="str">
        <f t="shared" si="4"/>
        <v/>
      </c>
      <c r="M9" s="22">
        <f t="shared" si="5"/>
        <v>0</v>
      </c>
      <c r="N9" s="22">
        <f t="shared" si="6"/>
        <v>0</v>
      </c>
      <c r="O9" s="44"/>
      <c r="P9" s="21">
        <f>SUMIFS(源数据!$T:$T,源数据!$A:$A,地级市产品线!$C9,源数据!$F:$F,地级市产品线!$B9)</f>
        <v>0</v>
      </c>
      <c r="Q9" s="22">
        <f>SUMIFS(源数据!$V:$V,源数据!$A:$A,地级市产品线!$C9,源数据!$F:$F,地级市产品线!$B9)</f>
        <v>0</v>
      </c>
      <c r="R9" s="22">
        <f>SUMIFS(源数据!$W:$W,源数据!$A:$A,地级市产品线!$C9,源数据!$F:$F,地级市产品线!$B9)</f>
        <v>0</v>
      </c>
      <c r="S9" s="22">
        <f>SUMIFS(源数据!$X:$X,源数据!$A:$A,地级市产品线!$C9,源数据!$F:$F,地级市产品线!$B9)</f>
        <v>0</v>
      </c>
      <c r="T9" s="22">
        <f>SUMIFS(源数据!$Y:$Y,源数据!$A:$A,地级市产品线!$C9,源数据!$F:$F,地级市产品线!$B9)</f>
        <v>0</v>
      </c>
      <c r="U9" s="22">
        <f>SUMIFS(源数据!$Z:$Z,源数据!$A:$A,地级市产品线!$C9,源数据!$F:$F,地级市产品线!$B9)</f>
        <v>0</v>
      </c>
      <c r="V9" s="22">
        <f t="shared" si="7"/>
        <v>0</v>
      </c>
      <c r="W9" s="24" t="str">
        <f t="shared" si="8"/>
        <v/>
      </c>
      <c r="X9" s="24" t="str">
        <f t="shared" si="9"/>
        <v/>
      </c>
      <c r="Y9" s="22">
        <f t="shared" si="10"/>
        <v>0</v>
      </c>
      <c r="Z9" s="23"/>
    </row>
    <row r="10" spans="1:26" ht="15.6" thickBot="1" x14ac:dyDescent="0.3">
      <c r="A10" s="52" t="s">
        <v>187</v>
      </c>
      <c r="B10" s="52" t="s">
        <v>281</v>
      </c>
      <c r="C10" s="48" t="s">
        <v>713</v>
      </c>
      <c r="D10" s="37">
        <f>SUM(D6:D9)</f>
        <v>658.06000232696545</v>
      </c>
      <c r="E10" s="26">
        <f>SUM(E6:E9)</f>
        <v>520.47300151921797</v>
      </c>
      <c r="F10" s="26">
        <f>SUM(F6:F9)</f>
        <v>-137.58700080774747</v>
      </c>
      <c r="G10" s="27">
        <f t="shared" ref="G10:G14" si="11">IFERROR(E10/D10,"")</f>
        <v>0.79092028033731543</v>
      </c>
      <c r="H10" s="25">
        <f>SUM(H6:H9)</f>
        <v>987.090003490448</v>
      </c>
      <c r="I10" s="26">
        <f>SUM(I6:I9)</f>
        <v>823.59300426580035</v>
      </c>
      <c r="J10" s="26">
        <f>SUM(J6:J9)</f>
        <v>549.48900226689909</v>
      </c>
      <c r="K10" s="28">
        <f t="shared" ref="K10:K14" si="12">IFERROR(I10/H10,"")</f>
        <v>0.8343646489717188</v>
      </c>
      <c r="L10" s="28">
        <f t="shared" ref="L10:L14" si="13">IFERROR(J10/H10,"")</f>
        <v>0.55667568339650042</v>
      </c>
      <c r="M10" s="26">
        <f>SUM(M6:M9)</f>
        <v>-163.49699922464765</v>
      </c>
      <c r="N10" s="26">
        <f>SUM(N6:N9)</f>
        <v>-437.60100122354891</v>
      </c>
      <c r="O10" s="45"/>
      <c r="P10" s="25">
        <f t="shared" ref="P10:V10" si="14">SUM(P6:P9)</f>
        <v>329.03000116348261</v>
      </c>
      <c r="Q10" s="26">
        <f t="shared" si="14"/>
        <v>303.12000274658237</v>
      </c>
      <c r="R10" s="26">
        <f t="shared" si="14"/>
        <v>0</v>
      </c>
      <c r="S10" s="26">
        <f t="shared" si="14"/>
        <v>128.11999893188471</v>
      </c>
      <c r="T10" s="26">
        <f t="shared" si="14"/>
        <v>0</v>
      </c>
      <c r="U10" s="26">
        <f t="shared" si="14"/>
        <v>-99.103998184203988</v>
      </c>
      <c r="V10" s="26">
        <f t="shared" si="14"/>
        <v>29.016000747680721</v>
      </c>
      <c r="W10" s="28">
        <f t="shared" ref="W10:W14" si="15">IFERROR(V10/P10,"")</f>
        <v>8.8186489514868779E-2</v>
      </c>
      <c r="X10" s="28">
        <f t="shared" ref="X10:X14" si="16">IFERROR(V10/Q10,"")</f>
        <v>9.5724467157447826E-2</v>
      </c>
      <c r="Y10" s="30">
        <f>SUM(Y6:Y9)</f>
        <v>-300.01400041580189</v>
      </c>
      <c r="Z10" s="27"/>
    </row>
    <row r="11" spans="1:26" ht="15" x14ac:dyDescent="0.25">
      <c r="A11" s="53" t="s">
        <v>187</v>
      </c>
      <c r="B11" s="51" t="s">
        <v>286</v>
      </c>
      <c r="C11" s="55" t="s">
        <v>0</v>
      </c>
      <c r="D11" s="35">
        <f>SUMIFS(源数据!$N:$N,源数据!$A:$A,地级市产品线!$C11,源数据!$F:$F,地级市产品线!$B11)</f>
        <v>0</v>
      </c>
      <c r="E11" s="18">
        <f>SUMIFS(源数据!$P:$P,源数据!$A:$A,地级市产品线!$C11,源数据!$F:$F,地级市产品线!$B11)</f>
        <v>103.5880012512207</v>
      </c>
      <c r="F11" s="18">
        <f t="shared" ref="F11:F14" si="17">E11-D11</f>
        <v>103.5880012512207</v>
      </c>
      <c r="G11" s="19" t="str">
        <f t="shared" si="11"/>
        <v/>
      </c>
      <c r="H11" s="17">
        <f>SUMIFS(源数据!$Q:$Q,源数据!$A:$A,地级市产品线!$C11,源数据!$F:$F,地级市产品线!$B11)</f>
        <v>217.19000339508057</v>
      </c>
      <c r="I11" s="18">
        <f t="shared" ref="I11:I14" si="18">E11+Q11</f>
        <v>103.5880012512207</v>
      </c>
      <c r="J11" s="18">
        <f>SUMIFS(源数据!$S:$S,源数据!$A:$A,地级市产品线!$C11,源数据!$F:$F,地级市产品线!$B11)</f>
        <v>216.07300311326975</v>
      </c>
      <c r="K11" s="20">
        <f t="shared" si="12"/>
        <v>0.47694645072033276</v>
      </c>
      <c r="L11" s="20">
        <f t="shared" si="13"/>
        <v>0.99485703639969592</v>
      </c>
      <c r="M11" s="18">
        <f t="shared" ref="M11:M14" si="19">I11-H11</f>
        <v>-113.60200214385986</v>
      </c>
      <c r="N11" s="18">
        <f t="shared" ref="N11:N14" si="20">J11-H11</f>
        <v>-1.1170002818108173</v>
      </c>
      <c r="O11" s="43"/>
      <c r="P11" s="17">
        <f>SUMIFS(源数据!$T:$T,源数据!$A:$A,地级市产品线!$C11,源数据!$F:$F,地级市产品线!$B11)</f>
        <v>217.19000339508057</v>
      </c>
      <c r="Q11" s="18">
        <f>SUMIFS(源数据!$V:$V,源数据!$A:$A,地级市产品线!$C11,源数据!$F:$F,地级市产品线!$B11)</f>
        <v>0</v>
      </c>
      <c r="R11" s="18">
        <f>SUMIFS(源数据!$W:$W,源数据!$A:$A,地级市产品线!$C11,源数据!$F:$F,地级市产品线!$B11)</f>
        <v>109.08500176668161</v>
      </c>
      <c r="S11" s="18">
        <f>SUMIFS(源数据!$X:$X,源数据!$A:$A,地级市产品线!$C11,源数据!$F:$F,地级市产品线!$B11)</f>
        <v>3.4000000953674299</v>
      </c>
      <c r="T11" s="18">
        <f>SUMIFS(源数据!$Y:$Y,源数据!$A:$A,地级市产品线!$C11,源数据!$F:$F,地级市产品线!$B11)</f>
        <v>0</v>
      </c>
      <c r="U11" s="18">
        <f>SUMIFS(源数据!$Z:$Z,源数据!$A:$A,地级市产品线!$C11,源数据!$F:$F,地级市产品线!$B11)</f>
        <v>0</v>
      </c>
      <c r="V11" s="18">
        <f t="shared" ref="V11:V14" si="21">R11+S11+T11+U11</f>
        <v>112.48500186204905</v>
      </c>
      <c r="W11" s="20">
        <f t="shared" si="15"/>
        <v>0.5179105856793631</v>
      </c>
      <c r="X11" s="20" t="str">
        <f t="shared" si="16"/>
        <v/>
      </c>
      <c r="Y11" s="18">
        <f t="shared" ref="Y11:Y14" si="22">V11-P11</f>
        <v>-104.70500153303152</v>
      </c>
      <c r="Z11" s="19"/>
    </row>
    <row r="12" spans="1:26" ht="15" x14ac:dyDescent="0.25">
      <c r="A12" s="54" t="s">
        <v>187</v>
      </c>
      <c r="B12" s="50" t="s">
        <v>286</v>
      </c>
      <c r="C12" s="56" t="s">
        <v>1</v>
      </c>
      <c r="D12" s="36">
        <f>SUMIFS(源数据!$N:$N,源数据!$A:$A,地级市产品线!$C12,源数据!$F:$F,地级市产品线!$B12)</f>
        <v>0</v>
      </c>
      <c r="E12" s="22">
        <f>SUMIFS(源数据!$P:$P,源数据!$A:$A,地级市产品线!$C12,源数据!$F:$F,地级市产品线!$B12)</f>
        <v>79.641998291015597</v>
      </c>
      <c r="F12" s="22">
        <f t="shared" si="17"/>
        <v>79.641998291015597</v>
      </c>
      <c r="G12" s="23" t="str">
        <f t="shared" si="11"/>
        <v/>
      </c>
      <c r="H12" s="21">
        <f>SUMIFS(源数据!$Q:$Q,源数据!$A:$A,地级市产品线!$C12,源数据!$F:$F,地级市产品线!$B12)</f>
        <v>71.319999694824205</v>
      </c>
      <c r="I12" s="22">
        <f t="shared" si="18"/>
        <v>79.641998291015597</v>
      </c>
      <c r="J12" s="22">
        <f>SUMIFS(源数据!$S:$S,源数据!$A:$A,地级市产品线!$C12,源数据!$F:$F,地级市产品线!$B12)</f>
        <v>159.28399658203119</v>
      </c>
      <c r="K12" s="24">
        <f t="shared" si="12"/>
        <v>1.1166853425659133</v>
      </c>
      <c r="L12" s="24">
        <f t="shared" si="13"/>
        <v>2.2333706851318267</v>
      </c>
      <c r="M12" s="22">
        <f t="shared" si="19"/>
        <v>8.321998596191392</v>
      </c>
      <c r="N12" s="22">
        <f t="shared" si="20"/>
        <v>87.963996887206989</v>
      </c>
      <c r="O12" s="44"/>
      <c r="P12" s="21">
        <f>SUMIFS(源数据!$T:$T,源数据!$A:$A,地级市产品线!$C12,源数据!$F:$F,地级市产品线!$B12)</f>
        <v>71.319999694824205</v>
      </c>
      <c r="Q12" s="22">
        <f>SUMIFS(源数据!$V:$V,源数据!$A:$A,地级市产品线!$C12,源数据!$F:$F,地级市产品线!$B12)</f>
        <v>0</v>
      </c>
      <c r="R12" s="22">
        <f>SUMIFS(源数据!$W:$W,源数据!$A:$A,地级市产品线!$C12,源数据!$F:$F,地级市产品线!$B12)</f>
        <v>79.641998291015597</v>
      </c>
      <c r="S12" s="22">
        <f>SUMIFS(源数据!$X:$X,源数据!$A:$A,地级市产品线!$C12,源数据!$F:$F,地级市产品线!$B12)</f>
        <v>0</v>
      </c>
      <c r="T12" s="22">
        <f>SUMIFS(源数据!$Y:$Y,源数据!$A:$A,地级市产品线!$C12,源数据!$F:$F,地级市产品线!$B12)</f>
        <v>0</v>
      </c>
      <c r="U12" s="22">
        <f>SUMIFS(源数据!$Z:$Z,源数据!$A:$A,地级市产品线!$C12,源数据!$F:$F,地级市产品线!$B12)</f>
        <v>0</v>
      </c>
      <c r="V12" s="22">
        <f t="shared" si="21"/>
        <v>79.641998291015597</v>
      </c>
      <c r="W12" s="24">
        <f t="shared" si="15"/>
        <v>1.1166853425659133</v>
      </c>
      <c r="X12" s="24" t="str">
        <f t="shared" si="16"/>
        <v/>
      </c>
      <c r="Y12" s="22">
        <f t="shared" si="22"/>
        <v>8.321998596191392</v>
      </c>
      <c r="Z12" s="23"/>
    </row>
    <row r="13" spans="1:26" ht="15" x14ac:dyDescent="0.25">
      <c r="A13" s="54" t="s">
        <v>187</v>
      </c>
      <c r="B13" s="50" t="s">
        <v>286</v>
      </c>
      <c r="C13" s="56" t="s">
        <v>54</v>
      </c>
      <c r="D13" s="36">
        <f>SUMIFS(源数据!$N:$N,源数据!$A:$A,地级市产品线!$C13,源数据!$F:$F,地级市产品线!$B13)</f>
        <v>0</v>
      </c>
      <c r="E13" s="22">
        <f>SUMIFS(源数据!$P:$P,源数据!$A:$A,地级市产品线!$C13,源数据!$F:$F,地级市产品线!$B13)</f>
        <v>0</v>
      </c>
      <c r="F13" s="22">
        <f t="shared" si="17"/>
        <v>0</v>
      </c>
      <c r="G13" s="23" t="str">
        <f t="shared" si="11"/>
        <v/>
      </c>
      <c r="H13" s="21">
        <f>SUMIFS(源数据!$Q:$Q,源数据!$A:$A,地级市产品线!$C13,源数据!$F:$F,地级市产品线!$B13)</f>
        <v>0</v>
      </c>
      <c r="I13" s="22">
        <f t="shared" si="18"/>
        <v>0</v>
      </c>
      <c r="J13" s="22">
        <f>SUMIFS(源数据!$S:$S,源数据!$A:$A,地级市产品线!$C13,源数据!$F:$F,地级市产品线!$B13)</f>
        <v>0</v>
      </c>
      <c r="K13" s="24" t="str">
        <f t="shared" si="12"/>
        <v/>
      </c>
      <c r="L13" s="24" t="str">
        <f t="shared" si="13"/>
        <v/>
      </c>
      <c r="M13" s="22">
        <f t="shared" si="19"/>
        <v>0</v>
      </c>
      <c r="N13" s="22">
        <f t="shared" si="20"/>
        <v>0</v>
      </c>
      <c r="O13" s="44"/>
      <c r="P13" s="21">
        <f>SUMIFS(源数据!$T:$T,源数据!$A:$A,地级市产品线!$C13,源数据!$F:$F,地级市产品线!$B13)</f>
        <v>0</v>
      </c>
      <c r="Q13" s="22">
        <f>SUMIFS(源数据!$V:$V,源数据!$A:$A,地级市产品线!$C13,源数据!$F:$F,地级市产品线!$B13)</f>
        <v>0</v>
      </c>
      <c r="R13" s="22">
        <f>SUMIFS(源数据!$W:$W,源数据!$A:$A,地级市产品线!$C13,源数据!$F:$F,地级市产品线!$B13)</f>
        <v>0</v>
      </c>
      <c r="S13" s="22">
        <f>SUMIFS(源数据!$X:$X,源数据!$A:$A,地级市产品线!$C13,源数据!$F:$F,地级市产品线!$B13)</f>
        <v>0</v>
      </c>
      <c r="T13" s="22">
        <f>SUMIFS(源数据!$Y:$Y,源数据!$A:$A,地级市产品线!$C13,源数据!$F:$F,地级市产品线!$B13)</f>
        <v>0</v>
      </c>
      <c r="U13" s="22">
        <f>SUMIFS(源数据!$Z:$Z,源数据!$A:$A,地级市产品线!$C13,源数据!$F:$F,地级市产品线!$B13)</f>
        <v>0</v>
      </c>
      <c r="V13" s="22">
        <f t="shared" si="21"/>
        <v>0</v>
      </c>
      <c r="W13" s="24" t="str">
        <f t="shared" si="15"/>
        <v/>
      </c>
      <c r="X13" s="24" t="str">
        <f t="shared" si="16"/>
        <v/>
      </c>
      <c r="Y13" s="22">
        <f t="shared" si="22"/>
        <v>0</v>
      </c>
      <c r="Z13" s="23"/>
    </row>
    <row r="14" spans="1:26" ht="15" x14ac:dyDescent="0.25">
      <c r="A14" s="54" t="s">
        <v>187</v>
      </c>
      <c r="B14" s="50" t="s">
        <v>286</v>
      </c>
      <c r="C14" s="56" t="s">
        <v>2</v>
      </c>
      <c r="D14" s="36">
        <f>SUMIFS(源数据!$N:$N,源数据!$A:$A,地级市产品线!$C14,源数据!$F:$F,地级市产品线!$B14)</f>
        <v>0</v>
      </c>
      <c r="E14" s="22">
        <f>SUMIFS(源数据!$P:$P,源数据!$A:$A,地级市产品线!$C14,源数据!$F:$F,地级市产品线!$B14)</f>
        <v>0</v>
      </c>
      <c r="F14" s="22">
        <f t="shared" si="17"/>
        <v>0</v>
      </c>
      <c r="G14" s="23" t="str">
        <f t="shared" si="11"/>
        <v/>
      </c>
      <c r="H14" s="21">
        <f>SUMIFS(源数据!$Q:$Q,源数据!$A:$A,地级市产品线!$C14,源数据!$F:$F,地级市产品线!$B14)</f>
        <v>0</v>
      </c>
      <c r="I14" s="22">
        <f t="shared" si="18"/>
        <v>0</v>
      </c>
      <c r="J14" s="22">
        <f>SUMIFS(源数据!$S:$S,源数据!$A:$A,地级市产品线!$C14,源数据!$F:$F,地级市产品线!$B14)</f>
        <v>0</v>
      </c>
      <c r="K14" s="24" t="str">
        <f t="shared" si="12"/>
        <v/>
      </c>
      <c r="L14" s="24" t="str">
        <f t="shared" si="13"/>
        <v/>
      </c>
      <c r="M14" s="22">
        <f t="shared" si="19"/>
        <v>0</v>
      </c>
      <c r="N14" s="22">
        <f t="shared" si="20"/>
        <v>0</v>
      </c>
      <c r="O14" s="44"/>
      <c r="P14" s="21">
        <f>SUMIFS(源数据!$T:$T,源数据!$A:$A,地级市产品线!$C14,源数据!$F:$F,地级市产品线!$B14)</f>
        <v>0</v>
      </c>
      <c r="Q14" s="22">
        <f>SUMIFS(源数据!$V:$V,源数据!$A:$A,地级市产品线!$C14,源数据!$F:$F,地级市产品线!$B14)</f>
        <v>0</v>
      </c>
      <c r="R14" s="22">
        <f>SUMIFS(源数据!$W:$W,源数据!$A:$A,地级市产品线!$C14,源数据!$F:$F,地级市产品线!$B14)</f>
        <v>0</v>
      </c>
      <c r="S14" s="22">
        <f>SUMIFS(源数据!$X:$X,源数据!$A:$A,地级市产品线!$C14,源数据!$F:$F,地级市产品线!$B14)</f>
        <v>0</v>
      </c>
      <c r="T14" s="22">
        <f>SUMIFS(源数据!$Y:$Y,源数据!$A:$A,地级市产品线!$C14,源数据!$F:$F,地级市产品线!$B14)</f>
        <v>0</v>
      </c>
      <c r="U14" s="22">
        <f>SUMIFS(源数据!$Z:$Z,源数据!$A:$A,地级市产品线!$C14,源数据!$F:$F,地级市产品线!$B14)</f>
        <v>0</v>
      </c>
      <c r="V14" s="22">
        <f t="shared" si="21"/>
        <v>0</v>
      </c>
      <c r="W14" s="24" t="str">
        <f t="shared" si="15"/>
        <v/>
      </c>
      <c r="X14" s="24" t="str">
        <f t="shared" si="16"/>
        <v/>
      </c>
      <c r="Y14" s="22">
        <f t="shared" si="22"/>
        <v>0</v>
      </c>
      <c r="Z14" s="23"/>
    </row>
    <row r="15" spans="1:26" ht="15.6" thickBot="1" x14ac:dyDescent="0.3">
      <c r="A15" s="52" t="s">
        <v>187</v>
      </c>
      <c r="B15" s="52" t="s">
        <v>286</v>
      </c>
      <c r="C15" s="48" t="s">
        <v>713</v>
      </c>
      <c r="D15" s="37">
        <f t="shared" ref="D15:F15" si="23">SUM(D11:D14)</f>
        <v>0</v>
      </c>
      <c r="E15" s="26">
        <f t="shared" si="23"/>
        <v>183.2299995422363</v>
      </c>
      <c r="F15" s="26">
        <f t="shared" si="23"/>
        <v>183.2299995422363</v>
      </c>
      <c r="G15" s="27" t="str">
        <f t="shared" ref="G15:G78" si="24">IFERROR(E15/D15,"")</f>
        <v/>
      </c>
      <c r="H15" s="25">
        <f t="shared" ref="H15:J15" si="25">SUM(H11:H14)</f>
        <v>288.51000308990479</v>
      </c>
      <c r="I15" s="26">
        <f t="shared" si="25"/>
        <v>183.2299995422363</v>
      </c>
      <c r="J15" s="26">
        <f t="shared" si="25"/>
        <v>375.35699969530094</v>
      </c>
      <c r="K15" s="28">
        <f t="shared" ref="K15:K78" si="26">IFERROR(I15/H15,"")</f>
        <v>0.63509062971774544</v>
      </c>
      <c r="L15" s="28">
        <f t="shared" ref="L15:L78" si="27">IFERROR(J15/H15,"")</f>
        <v>1.3010190138133031</v>
      </c>
      <c r="M15" s="26">
        <f t="shared" ref="M15:N15" si="28">SUM(M11:M14)</f>
        <v>-105.28000354766847</v>
      </c>
      <c r="N15" s="26">
        <f t="shared" si="28"/>
        <v>86.846996605396171</v>
      </c>
      <c r="O15" s="45"/>
      <c r="P15" s="25">
        <f t="shared" ref="P15:V15" si="29">SUM(P11:P14)</f>
        <v>288.51000308990479</v>
      </c>
      <c r="Q15" s="26">
        <f t="shared" si="29"/>
        <v>0</v>
      </c>
      <c r="R15" s="26">
        <f t="shared" si="29"/>
        <v>188.72700005769721</v>
      </c>
      <c r="S15" s="26">
        <f t="shared" si="29"/>
        <v>3.4000000953674299</v>
      </c>
      <c r="T15" s="26">
        <f t="shared" si="29"/>
        <v>0</v>
      </c>
      <c r="U15" s="26">
        <f t="shared" si="29"/>
        <v>0</v>
      </c>
      <c r="V15" s="26">
        <f t="shared" si="29"/>
        <v>192.12700015306464</v>
      </c>
      <c r="W15" s="28">
        <f t="shared" ref="W15:W78" si="30">IFERROR(V15/P15,"")</f>
        <v>0.66592838409555766</v>
      </c>
      <c r="X15" s="28" t="str">
        <f t="shared" ref="X15:X78" si="31">IFERROR(V15/Q15,"")</f>
        <v/>
      </c>
      <c r="Y15" s="30">
        <f t="shared" ref="Y15" si="32">SUM(Y11:Y14)</f>
        <v>-96.383002936840128</v>
      </c>
      <c r="Z15" s="27"/>
    </row>
    <row r="16" spans="1:26" ht="15" x14ac:dyDescent="0.25">
      <c r="A16" s="53" t="s">
        <v>187</v>
      </c>
      <c r="B16" s="51" t="s">
        <v>194</v>
      </c>
      <c r="C16" s="55" t="s">
        <v>0</v>
      </c>
      <c r="D16" s="35">
        <f>SUMIFS(源数据!$N:$N,源数据!$A:$A,地级市产品线!$C16,源数据!$F:$F,地级市产品线!$B16)</f>
        <v>232.95999145507861</v>
      </c>
      <c r="E16" s="18">
        <f>SUMIFS(源数据!$P:$P,源数据!$A:$A,地级市产品线!$C16,源数据!$F:$F,地级市产品线!$B16)</f>
        <v>0</v>
      </c>
      <c r="F16" s="18">
        <f t="shared" ref="F16:F19" si="33">E16-D16</f>
        <v>-232.95999145507861</v>
      </c>
      <c r="G16" s="19">
        <f t="shared" si="24"/>
        <v>0</v>
      </c>
      <c r="H16" s="17">
        <f>SUMIFS(源数据!$Q:$Q,源数据!$A:$A,地级市产品线!$C16,源数据!$F:$F,地级市产品线!$B16)</f>
        <v>349.43998718261696</v>
      </c>
      <c r="I16" s="18">
        <f t="shared" ref="I16:I19" si="34">E16+Q16</f>
        <v>0</v>
      </c>
      <c r="J16" s="18">
        <f>SUMIFS(源数据!$S:$S,源数据!$A:$A,地级市产品线!$C16,源数据!$F:$F,地级市产品线!$B16)</f>
        <v>0</v>
      </c>
      <c r="K16" s="20">
        <f t="shared" si="26"/>
        <v>0</v>
      </c>
      <c r="L16" s="20">
        <f t="shared" si="27"/>
        <v>0</v>
      </c>
      <c r="M16" s="18">
        <f t="shared" ref="M16:M19" si="35">I16-H16</f>
        <v>-349.43998718261696</v>
      </c>
      <c r="N16" s="18">
        <f t="shared" ref="N16:N19" si="36">J16-H16</f>
        <v>-349.43998718261696</v>
      </c>
      <c r="O16" s="43"/>
      <c r="P16" s="17">
        <f>SUMIFS(源数据!$T:$T,源数据!$A:$A,地级市产品线!$C16,源数据!$F:$F,地级市产品线!$B16)</f>
        <v>116.47999572753911</v>
      </c>
      <c r="Q16" s="18">
        <f>SUMIFS(源数据!$V:$V,源数据!$A:$A,地级市产品线!$C16,源数据!$F:$F,地级市产品线!$B16)</f>
        <v>0</v>
      </c>
      <c r="R16" s="18">
        <f>SUMIFS(源数据!$W:$W,源数据!$A:$A,地级市产品线!$C16,源数据!$F:$F,地级市产品线!$B16)</f>
        <v>0</v>
      </c>
      <c r="S16" s="18">
        <f>SUMIFS(源数据!$X:$X,源数据!$A:$A,地级市产品线!$C16,源数据!$F:$F,地级市产品线!$B16)</f>
        <v>0</v>
      </c>
      <c r="T16" s="18">
        <f>SUMIFS(源数据!$Y:$Y,源数据!$A:$A,地级市产品线!$C16,源数据!$F:$F,地级市产品线!$B16)</f>
        <v>0</v>
      </c>
      <c r="U16" s="18">
        <f>SUMIFS(源数据!$Z:$Z,源数据!$A:$A,地级市产品线!$C16,源数据!$F:$F,地级市产品线!$B16)</f>
        <v>0</v>
      </c>
      <c r="V16" s="18">
        <f t="shared" ref="V16:V19" si="37">R16+S16+T16+U16</f>
        <v>0</v>
      </c>
      <c r="W16" s="20">
        <f t="shared" si="30"/>
        <v>0</v>
      </c>
      <c r="X16" s="20" t="str">
        <f t="shared" si="31"/>
        <v/>
      </c>
      <c r="Y16" s="18">
        <f t="shared" ref="Y16:Y19" si="38">V16-P16</f>
        <v>-116.47999572753911</v>
      </c>
      <c r="Z16" s="19"/>
    </row>
    <row r="17" spans="1:26" ht="15" x14ac:dyDescent="0.25">
      <c r="A17" s="54" t="s">
        <v>187</v>
      </c>
      <c r="B17" s="50" t="s">
        <v>194</v>
      </c>
      <c r="C17" s="56" t="s">
        <v>1</v>
      </c>
      <c r="D17" s="36">
        <f>SUMIFS(源数据!$N:$N,源数据!$A:$A,地级市产品线!$C17,源数据!$F:$F,地级市产品线!$B17)</f>
        <v>142.370002746582</v>
      </c>
      <c r="E17" s="22">
        <f>SUMIFS(源数据!$P:$P,源数据!$A:$A,地级市产品线!$C17,源数据!$F:$F,地级市产品线!$B17)</f>
        <v>79.727998733520408</v>
      </c>
      <c r="F17" s="22">
        <f t="shared" si="33"/>
        <v>-62.642004013061594</v>
      </c>
      <c r="G17" s="23">
        <f t="shared" si="24"/>
        <v>0.56000559946209949</v>
      </c>
      <c r="H17" s="21">
        <f>SUMIFS(源数据!$Q:$Q,源数据!$A:$A,地级市产品线!$C17,源数据!$F:$F,地级市产品线!$B17)</f>
        <v>159.17000198364258</v>
      </c>
      <c r="I17" s="22">
        <f t="shared" si="34"/>
        <v>79.727998733520408</v>
      </c>
      <c r="J17" s="22">
        <f>SUMIFS(源数据!$S:$S,源数据!$A:$A,地级市产品线!$C17,源数据!$F:$F,地级市产品线!$B17)</f>
        <v>225.3039979934693</v>
      </c>
      <c r="K17" s="24">
        <f t="shared" si="26"/>
        <v>0.50089839630531519</v>
      </c>
      <c r="L17" s="24">
        <f t="shared" si="27"/>
        <v>1.4154928390126118</v>
      </c>
      <c r="M17" s="22">
        <f t="shared" si="35"/>
        <v>-79.44200325012217</v>
      </c>
      <c r="N17" s="22">
        <f t="shared" si="36"/>
        <v>66.133996009826717</v>
      </c>
      <c r="O17" s="44"/>
      <c r="P17" s="21">
        <f>SUMIFS(源数据!$T:$T,源数据!$A:$A,地级市产品线!$C17,源数据!$F:$F,地级市产品线!$B17)</f>
        <v>16.799999237060501</v>
      </c>
      <c r="Q17" s="22">
        <f>SUMIFS(源数据!$V:$V,源数据!$A:$A,地级市产品线!$C17,源数据!$F:$F,地级市产品线!$B17)</f>
        <v>0</v>
      </c>
      <c r="R17" s="22">
        <f>SUMIFS(源数据!$W:$W,源数据!$A:$A,地级市产品线!$C17,源数据!$F:$F,地级市产品线!$B17)</f>
        <v>121.58399963378909</v>
      </c>
      <c r="S17" s="22">
        <f>SUMIFS(源数据!$X:$X,源数据!$A:$A,地级市产品线!$C17,源数据!$F:$F,地级市产品线!$B17)</f>
        <v>5.9949998855590803</v>
      </c>
      <c r="T17" s="22">
        <f>SUMIFS(源数据!$Y:$Y,源数据!$A:$A,地级市产品线!$C17,源数据!$F:$F,地级市产品线!$B17)</f>
        <v>17.9969997406006</v>
      </c>
      <c r="U17" s="22">
        <f>SUMIFS(源数据!$Z:$Z,源数据!$A:$A,地级市产品线!$C17,源数据!$F:$F,地级市产品线!$B17)</f>
        <v>0</v>
      </c>
      <c r="V17" s="22">
        <f t="shared" si="37"/>
        <v>145.57599925994879</v>
      </c>
      <c r="W17" s="24">
        <f t="shared" si="30"/>
        <v>8.6652384447024691</v>
      </c>
      <c r="X17" s="24" t="str">
        <f t="shared" si="31"/>
        <v/>
      </c>
      <c r="Y17" s="22">
        <f t="shared" si="38"/>
        <v>128.7760000228883</v>
      </c>
      <c r="Z17" s="23"/>
    </row>
    <row r="18" spans="1:26" ht="15" x14ac:dyDescent="0.25">
      <c r="A18" s="54" t="s">
        <v>187</v>
      </c>
      <c r="B18" s="50" t="s">
        <v>194</v>
      </c>
      <c r="C18" s="56" t="s">
        <v>54</v>
      </c>
      <c r="D18" s="36">
        <f>SUMIFS(源数据!$N:$N,源数据!$A:$A,地级市产品线!$C18,源数据!$F:$F,地级市产品线!$B18)</f>
        <v>0</v>
      </c>
      <c r="E18" s="22">
        <f>SUMIFS(源数据!$P:$P,源数据!$A:$A,地级市产品线!$C18,源数据!$F:$F,地级市产品线!$B18)</f>
        <v>0</v>
      </c>
      <c r="F18" s="22">
        <f t="shared" si="33"/>
        <v>0</v>
      </c>
      <c r="G18" s="23" t="str">
        <f t="shared" si="24"/>
        <v/>
      </c>
      <c r="H18" s="21">
        <f>SUMIFS(源数据!$Q:$Q,源数据!$A:$A,地级市产品线!$C18,源数据!$F:$F,地级市产品线!$B18)</f>
        <v>0</v>
      </c>
      <c r="I18" s="22">
        <f t="shared" si="34"/>
        <v>0</v>
      </c>
      <c r="J18" s="22">
        <f>SUMIFS(源数据!$S:$S,源数据!$A:$A,地级市产品线!$C18,源数据!$F:$F,地级市产品线!$B18)</f>
        <v>-20.5</v>
      </c>
      <c r="K18" s="24" t="str">
        <f t="shared" si="26"/>
        <v/>
      </c>
      <c r="L18" s="24" t="str">
        <f t="shared" si="27"/>
        <v/>
      </c>
      <c r="M18" s="22">
        <f t="shared" si="35"/>
        <v>0</v>
      </c>
      <c r="N18" s="22">
        <f t="shared" si="36"/>
        <v>-20.5</v>
      </c>
      <c r="O18" s="44"/>
      <c r="P18" s="21">
        <f>SUMIFS(源数据!$T:$T,源数据!$A:$A,地级市产品线!$C18,源数据!$F:$F,地级市产品线!$B18)</f>
        <v>0</v>
      </c>
      <c r="Q18" s="22">
        <f>SUMIFS(源数据!$V:$V,源数据!$A:$A,地级市产品线!$C18,源数据!$F:$F,地级市产品线!$B18)</f>
        <v>0</v>
      </c>
      <c r="R18" s="22">
        <f>SUMIFS(源数据!$W:$W,源数据!$A:$A,地级市产品线!$C18,源数据!$F:$F,地级市产品线!$B18)</f>
        <v>0</v>
      </c>
      <c r="S18" s="22">
        <f>SUMIFS(源数据!$X:$X,源数据!$A:$A,地级市产品线!$C18,源数据!$F:$F,地级市产品线!$B18)</f>
        <v>0</v>
      </c>
      <c r="T18" s="22">
        <f>SUMIFS(源数据!$Y:$Y,源数据!$A:$A,地级市产品线!$C18,源数据!$F:$F,地级市产品线!$B18)</f>
        <v>-20.5</v>
      </c>
      <c r="U18" s="22">
        <f>SUMIFS(源数据!$Z:$Z,源数据!$A:$A,地级市产品线!$C18,源数据!$F:$F,地级市产品线!$B18)</f>
        <v>0</v>
      </c>
      <c r="V18" s="22">
        <f t="shared" si="37"/>
        <v>-20.5</v>
      </c>
      <c r="W18" s="24" t="str">
        <f t="shared" si="30"/>
        <v/>
      </c>
      <c r="X18" s="24" t="str">
        <f t="shared" si="31"/>
        <v/>
      </c>
      <c r="Y18" s="22">
        <f t="shared" si="38"/>
        <v>-20.5</v>
      </c>
      <c r="Z18" s="23"/>
    </row>
    <row r="19" spans="1:26" ht="15" x14ac:dyDescent="0.25">
      <c r="A19" s="54" t="s">
        <v>187</v>
      </c>
      <c r="B19" s="50" t="s">
        <v>194</v>
      </c>
      <c r="C19" s="56" t="s">
        <v>2</v>
      </c>
      <c r="D19" s="36">
        <f>SUMIFS(源数据!$N:$N,源数据!$A:$A,地级市产品线!$C19,源数据!$F:$F,地级市产品线!$B19)</f>
        <v>0</v>
      </c>
      <c r="E19" s="22">
        <f>SUMIFS(源数据!$P:$P,源数据!$A:$A,地级市产品线!$C19,源数据!$F:$F,地级市产品线!$B19)</f>
        <v>5</v>
      </c>
      <c r="F19" s="22">
        <f t="shared" si="33"/>
        <v>5</v>
      </c>
      <c r="G19" s="23" t="str">
        <f t="shared" si="24"/>
        <v/>
      </c>
      <c r="H19" s="21">
        <f>SUMIFS(源数据!$Q:$Q,源数据!$A:$A,地级市产品线!$C19,源数据!$F:$F,地级市产品线!$B19)</f>
        <v>0</v>
      </c>
      <c r="I19" s="22">
        <f t="shared" si="34"/>
        <v>5</v>
      </c>
      <c r="J19" s="22">
        <f>SUMIFS(源数据!$S:$S,源数据!$A:$A,地级市产品线!$C19,源数据!$F:$F,地级市产品线!$B19)</f>
        <v>25.5</v>
      </c>
      <c r="K19" s="24" t="str">
        <f t="shared" si="26"/>
        <v/>
      </c>
      <c r="L19" s="24" t="str">
        <f t="shared" si="27"/>
        <v/>
      </c>
      <c r="M19" s="22">
        <f t="shared" si="35"/>
        <v>5</v>
      </c>
      <c r="N19" s="22">
        <f t="shared" si="36"/>
        <v>25.5</v>
      </c>
      <c r="O19" s="44"/>
      <c r="P19" s="21">
        <f>SUMIFS(源数据!$T:$T,源数据!$A:$A,地级市产品线!$C19,源数据!$F:$F,地级市产品线!$B19)</f>
        <v>0</v>
      </c>
      <c r="Q19" s="22">
        <f>SUMIFS(源数据!$V:$V,源数据!$A:$A,地级市产品线!$C19,源数据!$F:$F,地级市产品线!$B19)</f>
        <v>0</v>
      </c>
      <c r="R19" s="22">
        <f>SUMIFS(源数据!$W:$W,源数据!$A:$A,地级市产品线!$C19,源数据!$F:$F,地级市产品线!$B19)</f>
        <v>0</v>
      </c>
      <c r="S19" s="22">
        <f>SUMIFS(源数据!$X:$X,源数据!$A:$A,地级市产品线!$C19,源数据!$F:$F,地级市产品线!$B19)</f>
        <v>0</v>
      </c>
      <c r="T19" s="22">
        <f>SUMIFS(源数据!$Y:$Y,源数据!$A:$A,地级市产品线!$C19,源数据!$F:$F,地级市产品线!$B19)</f>
        <v>20.5</v>
      </c>
      <c r="U19" s="22">
        <f>SUMIFS(源数据!$Z:$Z,源数据!$A:$A,地级市产品线!$C19,源数据!$F:$F,地级市产品线!$B19)</f>
        <v>0</v>
      </c>
      <c r="V19" s="22">
        <f t="shared" si="37"/>
        <v>20.5</v>
      </c>
      <c r="W19" s="24" t="str">
        <f t="shared" si="30"/>
        <v/>
      </c>
      <c r="X19" s="24" t="str">
        <f t="shared" si="31"/>
        <v/>
      </c>
      <c r="Y19" s="22">
        <f t="shared" si="38"/>
        <v>20.5</v>
      </c>
      <c r="Z19" s="23"/>
    </row>
    <row r="20" spans="1:26" ht="15.6" thickBot="1" x14ac:dyDescent="0.3">
      <c r="A20" s="52" t="s">
        <v>187</v>
      </c>
      <c r="B20" s="52" t="s">
        <v>194</v>
      </c>
      <c r="C20" s="48" t="s">
        <v>713</v>
      </c>
      <c r="D20" s="37">
        <f t="shared" ref="D20:F20" si="39">SUM(D16:D19)</f>
        <v>375.32999420166061</v>
      </c>
      <c r="E20" s="26">
        <f t="shared" si="39"/>
        <v>84.727998733520408</v>
      </c>
      <c r="F20" s="26">
        <f t="shared" si="39"/>
        <v>-290.60199546814022</v>
      </c>
      <c r="G20" s="27">
        <f t="shared" si="24"/>
        <v>0.2257426798882399</v>
      </c>
      <c r="H20" s="25">
        <f t="shared" ref="H20:J20" si="40">SUM(H16:H19)</f>
        <v>508.60998916625954</v>
      </c>
      <c r="I20" s="26">
        <f t="shared" si="40"/>
        <v>84.727998733520408</v>
      </c>
      <c r="J20" s="26">
        <f t="shared" si="40"/>
        <v>230.3039979934693</v>
      </c>
      <c r="K20" s="28">
        <f t="shared" si="26"/>
        <v>0.16658736662331591</v>
      </c>
      <c r="L20" s="28">
        <f t="shared" si="27"/>
        <v>0.45281060714319793</v>
      </c>
      <c r="M20" s="26">
        <f t="shared" ref="M20:N20" si="41">SUM(M16:M19)</f>
        <v>-423.88199043273914</v>
      </c>
      <c r="N20" s="26">
        <f t="shared" si="41"/>
        <v>-278.30599117279024</v>
      </c>
      <c r="O20" s="45"/>
      <c r="P20" s="25">
        <f t="shared" ref="P20:V20" si="42">SUM(P16:P19)</f>
        <v>133.27999496459961</v>
      </c>
      <c r="Q20" s="26">
        <f t="shared" si="42"/>
        <v>0</v>
      </c>
      <c r="R20" s="26">
        <f t="shared" si="42"/>
        <v>121.58399963378909</v>
      </c>
      <c r="S20" s="26">
        <f t="shared" si="42"/>
        <v>5.9949998855590803</v>
      </c>
      <c r="T20" s="26">
        <f t="shared" si="42"/>
        <v>17.9969997406006</v>
      </c>
      <c r="U20" s="26">
        <f t="shared" si="42"/>
        <v>0</v>
      </c>
      <c r="V20" s="26">
        <f t="shared" si="42"/>
        <v>145.57599925994879</v>
      </c>
      <c r="W20" s="28">
        <f t="shared" si="30"/>
        <v>1.0922569384746383</v>
      </c>
      <c r="X20" s="28" t="str">
        <f t="shared" si="31"/>
        <v/>
      </c>
      <c r="Y20" s="30">
        <f t="shared" ref="Y20" si="43">SUM(Y16:Y19)</f>
        <v>12.296004295349192</v>
      </c>
      <c r="Z20" s="27"/>
    </row>
    <row r="21" spans="1:26" ht="15" x14ac:dyDescent="0.25">
      <c r="A21" s="53" t="s">
        <v>187</v>
      </c>
      <c r="B21" s="51" t="s">
        <v>209</v>
      </c>
      <c r="C21" s="55" t="s">
        <v>0</v>
      </c>
      <c r="D21" s="35">
        <f>SUMIFS(源数据!$N:$N,源数据!$A:$A,地级市产品线!$C21,源数据!$F:$F,地级市产品线!$B21)</f>
        <v>65.280000686645508</v>
      </c>
      <c r="E21" s="18">
        <f>SUMIFS(源数据!$P:$P,源数据!$A:$A,地级市产品线!$C21,源数据!$F:$F,地级市产品线!$B21)</f>
        <v>282.32000279426569</v>
      </c>
      <c r="F21" s="18">
        <f t="shared" ref="F21:F24" si="44">E21-D21</f>
        <v>217.04000210762018</v>
      </c>
      <c r="G21" s="19">
        <f t="shared" si="24"/>
        <v>4.3247548992753089</v>
      </c>
      <c r="H21" s="17">
        <f>SUMIFS(源数据!$Q:$Q,源数据!$A:$A,地级市产品线!$C21,源数据!$F:$F,地级市产品线!$B21)</f>
        <v>130.56000137329102</v>
      </c>
      <c r="I21" s="18">
        <f t="shared" ref="I21:I24" si="45">E21+Q21</f>
        <v>282.32000279426569</v>
      </c>
      <c r="J21" s="18">
        <f>SUMIFS(源数据!$S:$S,源数据!$A:$A,地级市产品线!$C21,源数据!$F:$F,地级市产品线!$B21)</f>
        <v>282.4230027943849</v>
      </c>
      <c r="K21" s="20">
        <f t="shared" si="26"/>
        <v>2.1623774496376544</v>
      </c>
      <c r="L21" s="20">
        <f t="shared" si="27"/>
        <v>2.1631663589439949</v>
      </c>
      <c r="M21" s="18">
        <f t="shared" ref="M21:M24" si="46">I21-H21</f>
        <v>151.76000142097467</v>
      </c>
      <c r="N21" s="18">
        <f t="shared" ref="N21:N24" si="47">J21-H21</f>
        <v>151.86300142109388</v>
      </c>
      <c r="O21" s="43"/>
      <c r="P21" s="17">
        <f>SUMIFS(源数据!$T:$T,源数据!$A:$A,地级市产品线!$C21,源数据!$F:$F,地级市产品线!$B21)</f>
        <v>65.280000686645508</v>
      </c>
      <c r="Q21" s="18">
        <f>SUMIFS(源数据!$V:$V,源数据!$A:$A,地级市产品线!$C21,源数据!$F:$F,地级市产品线!$B21)</f>
        <v>0</v>
      </c>
      <c r="R21" s="18">
        <f>SUMIFS(源数据!$W:$W,源数据!$A:$A,地级市产品线!$C21,源数据!$F:$F,地级市产品线!$B21)</f>
        <v>0</v>
      </c>
      <c r="S21" s="18">
        <f>SUMIFS(源数据!$X:$X,源数据!$A:$A,地级市产品线!$C21,源数据!$F:$F,地级市产品线!$B21)</f>
        <v>0</v>
      </c>
      <c r="T21" s="18">
        <f>SUMIFS(源数据!$Y:$Y,源数据!$A:$A,地级市产品线!$C21,源数据!$F:$F,地级市产品线!$B21)</f>
        <v>0</v>
      </c>
      <c r="U21" s="18">
        <f>SUMIFS(源数据!$Z:$Z,源数据!$A:$A,地级市产品线!$C21,源数据!$F:$F,地级市产品线!$B21)</f>
        <v>0.103000000119209</v>
      </c>
      <c r="V21" s="18">
        <f t="shared" ref="V21:V24" si="48">R21+S21+T21+U21</f>
        <v>0.103000000119209</v>
      </c>
      <c r="W21" s="20">
        <f t="shared" si="30"/>
        <v>1.577818612680866E-3</v>
      </c>
      <c r="X21" s="20" t="str">
        <f t="shared" si="31"/>
        <v/>
      </c>
      <c r="Y21" s="18">
        <f t="shared" ref="Y21:Y24" si="49">V21-P21</f>
        <v>-65.177000686526299</v>
      </c>
      <c r="Z21" s="19"/>
    </row>
    <row r="22" spans="1:26" ht="15" x14ac:dyDescent="0.25">
      <c r="A22" s="54" t="s">
        <v>187</v>
      </c>
      <c r="B22" s="50" t="s">
        <v>209</v>
      </c>
      <c r="C22" s="56" t="s">
        <v>1</v>
      </c>
      <c r="D22" s="36">
        <f>SUMIFS(源数据!$N:$N,源数据!$A:$A,地级市产品线!$C22,源数据!$F:$F,地级市产品线!$B22)</f>
        <v>601.7800102233889</v>
      </c>
      <c r="E22" s="22">
        <f>SUMIFS(源数据!$P:$P,源数据!$A:$A,地级市产品线!$C22,源数据!$F:$F,地级市产品线!$B22)</f>
        <v>737.99602317810127</v>
      </c>
      <c r="F22" s="22">
        <f t="shared" si="44"/>
        <v>136.21601295471237</v>
      </c>
      <c r="G22" s="23">
        <f t="shared" si="24"/>
        <v>1.2263551640808859</v>
      </c>
      <c r="H22" s="21">
        <f>SUMIFS(源数据!$Q:$Q,源数据!$A:$A,地级市产品线!$C22,源数据!$F:$F,地级市产品线!$B22)</f>
        <v>947.38001632690396</v>
      </c>
      <c r="I22" s="22">
        <f t="shared" si="45"/>
        <v>737.99602317810127</v>
      </c>
      <c r="J22" s="22">
        <f>SUMIFS(源数据!$S:$S,源数据!$A:$A,地级市产品线!$C22,源数据!$F:$F,地级市产品线!$B22)</f>
        <v>743.99602317810127</v>
      </c>
      <c r="K22" s="24">
        <f t="shared" si="26"/>
        <v>0.7789862678752637</v>
      </c>
      <c r="L22" s="24">
        <f t="shared" si="27"/>
        <v>0.78531952369298996</v>
      </c>
      <c r="M22" s="22">
        <f t="shared" si="46"/>
        <v>-209.38399314880269</v>
      </c>
      <c r="N22" s="22">
        <f t="shared" si="47"/>
        <v>-203.38399314880269</v>
      </c>
      <c r="O22" s="44"/>
      <c r="P22" s="21">
        <f>SUMIFS(源数据!$T:$T,源数据!$A:$A,地级市产品线!$C22,源数据!$F:$F,地级市产品线!$B22)</f>
        <v>345.60000610351602</v>
      </c>
      <c r="Q22" s="22">
        <f>SUMIFS(源数据!$V:$V,源数据!$A:$A,地级市产品线!$C22,源数据!$F:$F,地级市产品线!$B22)</f>
        <v>0</v>
      </c>
      <c r="R22" s="22">
        <f>SUMIFS(源数据!$W:$W,源数据!$A:$A,地级市产品线!$C22,源数据!$F:$F,地级市产品线!$B22)</f>
        <v>0</v>
      </c>
      <c r="S22" s="22">
        <f>SUMIFS(源数据!$X:$X,源数据!$A:$A,地级市产品线!$C22,源数据!$F:$F,地级市产品线!$B22)</f>
        <v>6</v>
      </c>
      <c r="T22" s="22">
        <f>SUMIFS(源数据!$Y:$Y,源数据!$A:$A,地级市产品线!$C22,源数据!$F:$F,地级市产品线!$B22)</f>
        <v>0</v>
      </c>
      <c r="U22" s="22">
        <f>SUMIFS(源数据!$Z:$Z,源数据!$A:$A,地级市产品线!$C22,源数据!$F:$F,地级市产品线!$B22)</f>
        <v>0</v>
      </c>
      <c r="V22" s="22">
        <f t="shared" si="48"/>
        <v>6</v>
      </c>
      <c r="W22" s="24">
        <f t="shared" si="30"/>
        <v>1.7361110804502842E-2</v>
      </c>
      <c r="X22" s="24" t="str">
        <f t="shared" si="31"/>
        <v/>
      </c>
      <c r="Y22" s="22">
        <f t="shared" si="49"/>
        <v>-339.60000610351602</v>
      </c>
      <c r="Z22" s="23"/>
    </row>
    <row r="23" spans="1:26" ht="15" x14ac:dyDescent="0.25">
      <c r="A23" s="54" t="s">
        <v>187</v>
      </c>
      <c r="B23" s="50" t="s">
        <v>209</v>
      </c>
      <c r="C23" s="56" t="s">
        <v>54</v>
      </c>
      <c r="D23" s="36">
        <f>SUMIFS(源数据!$N:$N,源数据!$A:$A,地级市产品线!$C23,源数据!$F:$F,地级市产品线!$B23)</f>
        <v>0</v>
      </c>
      <c r="E23" s="22">
        <f>SUMIFS(源数据!$P:$P,源数据!$A:$A,地级市产品线!$C23,源数据!$F:$F,地级市产品线!$B23)</f>
        <v>0</v>
      </c>
      <c r="F23" s="22">
        <f t="shared" si="44"/>
        <v>0</v>
      </c>
      <c r="G23" s="23" t="str">
        <f t="shared" si="24"/>
        <v/>
      </c>
      <c r="H23" s="21">
        <f>SUMIFS(源数据!$Q:$Q,源数据!$A:$A,地级市产品线!$C23,源数据!$F:$F,地级市产品线!$B23)</f>
        <v>0</v>
      </c>
      <c r="I23" s="22">
        <f t="shared" si="45"/>
        <v>0</v>
      </c>
      <c r="J23" s="22">
        <f>SUMIFS(源数据!$S:$S,源数据!$A:$A,地级市产品线!$C23,源数据!$F:$F,地级市产品线!$B23)</f>
        <v>0</v>
      </c>
      <c r="K23" s="24" t="str">
        <f t="shared" si="26"/>
        <v/>
      </c>
      <c r="L23" s="24" t="str">
        <f t="shared" si="27"/>
        <v/>
      </c>
      <c r="M23" s="22">
        <f t="shared" si="46"/>
        <v>0</v>
      </c>
      <c r="N23" s="22">
        <f t="shared" si="47"/>
        <v>0</v>
      </c>
      <c r="O23" s="44"/>
      <c r="P23" s="21">
        <f>SUMIFS(源数据!$T:$T,源数据!$A:$A,地级市产品线!$C23,源数据!$F:$F,地级市产品线!$B23)</f>
        <v>0</v>
      </c>
      <c r="Q23" s="22">
        <f>SUMIFS(源数据!$V:$V,源数据!$A:$A,地级市产品线!$C23,源数据!$F:$F,地级市产品线!$B23)</f>
        <v>0</v>
      </c>
      <c r="R23" s="22">
        <f>SUMIFS(源数据!$W:$W,源数据!$A:$A,地级市产品线!$C23,源数据!$F:$F,地级市产品线!$B23)</f>
        <v>0</v>
      </c>
      <c r="S23" s="22">
        <f>SUMIFS(源数据!$X:$X,源数据!$A:$A,地级市产品线!$C23,源数据!$F:$F,地级市产品线!$B23)</f>
        <v>0</v>
      </c>
      <c r="T23" s="22">
        <f>SUMIFS(源数据!$Y:$Y,源数据!$A:$A,地级市产品线!$C23,源数据!$F:$F,地级市产品线!$B23)</f>
        <v>0</v>
      </c>
      <c r="U23" s="22">
        <f>SUMIFS(源数据!$Z:$Z,源数据!$A:$A,地级市产品线!$C23,源数据!$F:$F,地级市产品线!$B23)</f>
        <v>0</v>
      </c>
      <c r="V23" s="22">
        <f t="shared" si="48"/>
        <v>0</v>
      </c>
      <c r="W23" s="24" t="str">
        <f t="shared" si="30"/>
        <v/>
      </c>
      <c r="X23" s="24" t="str">
        <f t="shared" si="31"/>
        <v/>
      </c>
      <c r="Y23" s="22">
        <f t="shared" si="49"/>
        <v>0</v>
      </c>
      <c r="Z23" s="23"/>
    </row>
    <row r="24" spans="1:26" ht="15" x14ac:dyDescent="0.25">
      <c r="A24" s="54" t="s">
        <v>187</v>
      </c>
      <c r="B24" s="50" t="s">
        <v>209</v>
      </c>
      <c r="C24" s="56" t="s">
        <v>2</v>
      </c>
      <c r="D24" s="36">
        <f>SUMIFS(源数据!$N:$N,源数据!$A:$A,地级市产品线!$C24,源数据!$F:$F,地级市产品线!$B24)</f>
        <v>0</v>
      </c>
      <c r="E24" s="22">
        <f>SUMIFS(源数据!$P:$P,源数据!$A:$A,地级市产品线!$C24,源数据!$F:$F,地级市产品线!$B24)</f>
        <v>0</v>
      </c>
      <c r="F24" s="22">
        <f t="shared" si="44"/>
        <v>0</v>
      </c>
      <c r="G24" s="23" t="str">
        <f t="shared" si="24"/>
        <v/>
      </c>
      <c r="H24" s="21">
        <f>SUMIFS(源数据!$Q:$Q,源数据!$A:$A,地级市产品线!$C24,源数据!$F:$F,地级市产品线!$B24)</f>
        <v>0</v>
      </c>
      <c r="I24" s="22">
        <f t="shared" si="45"/>
        <v>0</v>
      </c>
      <c r="J24" s="22">
        <f>SUMIFS(源数据!$S:$S,源数据!$A:$A,地级市产品线!$C24,源数据!$F:$F,地级市产品线!$B24)</f>
        <v>0</v>
      </c>
      <c r="K24" s="24" t="str">
        <f t="shared" si="26"/>
        <v/>
      </c>
      <c r="L24" s="24" t="str">
        <f t="shared" si="27"/>
        <v/>
      </c>
      <c r="M24" s="22">
        <f t="shared" si="46"/>
        <v>0</v>
      </c>
      <c r="N24" s="22">
        <f t="shared" si="47"/>
        <v>0</v>
      </c>
      <c r="O24" s="44"/>
      <c r="P24" s="21">
        <f>SUMIFS(源数据!$T:$T,源数据!$A:$A,地级市产品线!$C24,源数据!$F:$F,地级市产品线!$B24)</f>
        <v>0</v>
      </c>
      <c r="Q24" s="22">
        <f>SUMIFS(源数据!$V:$V,源数据!$A:$A,地级市产品线!$C24,源数据!$F:$F,地级市产品线!$B24)</f>
        <v>0</v>
      </c>
      <c r="R24" s="22">
        <f>SUMIFS(源数据!$W:$W,源数据!$A:$A,地级市产品线!$C24,源数据!$F:$F,地级市产品线!$B24)</f>
        <v>0</v>
      </c>
      <c r="S24" s="22">
        <f>SUMIFS(源数据!$X:$X,源数据!$A:$A,地级市产品线!$C24,源数据!$F:$F,地级市产品线!$B24)</f>
        <v>0</v>
      </c>
      <c r="T24" s="22">
        <f>SUMIFS(源数据!$Y:$Y,源数据!$A:$A,地级市产品线!$C24,源数据!$F:$F,地级市产品线!$B24)</f>
        <v>0</v>
      </c>
      <c r="U24" s="22">
        <f>SUMIFS(源数据!$Z:$Z,源数据!$A:$A,地级市产品线!$C24,源数据!$F:$F,地级市产品线!$B24)</f>
        <v>0</v>
      </c>
      <c r="V24" s="22">
        <f t="shared" si="48"/>
        <v>0</v>
      </c>
      <c r="W24" s="24" t="str">
        <f t="shared" si="30"/>
        <v/>
      </c>
      <c r="X24" s="24" t="str">
        <f t="shared" si="31"/>
        <v/>
      </c>
      <c r="Y24" s="22">
        <f t="shared" si="49"/>
        <v>0</v>
      </c>
      <c r="Z24" s="23"/>
    </row>
    <row r="25" spans="1:26" ht="15.6" thickBot="1" x14ac:dyDescent="0.3">
      <c r="A25" s="52" t="s">
        <v>187</v>
      </c>
      <c r="B25" s="52" t="s">
        <v>209</v>
      </c>
      <c r="C25" s="48" t="s">
        <v>713</v>
      </c>
      <c r="D25" s="37">
        <f t="shared" ref="D25:F25" si="50">SUM(D21:D24)</f>
        <v>667.06001091003441</v>
      </c>
      <c r="E25" s="26">
        <f t="shared" si="50"/>
        <v>1020.316025972367</v>
      </c>
      <c r="F25" s="26">
        <f t="shared" si="50"/>
        <v>353.25601506233255</v>
      </c>
      <c r="G25" s="27">
        <f t="shared" si="24"/>
        <v>1.5295715667026784</v>
      </c>
      <c r="H25" s="25">
        <f t="shared" ref="H25:J25" si="51">SUM(H21:H24)</f>
        <v>1077.9400177001949</v>
      </c>
      <c r="I25" s="26">
        <f t="shared" si="51"/>
        <v>1020.316025972367</v>
      </c>
      <c r="J25" s="26">
        <f t="shared" si="51"/>
        <v>1026.4190259724862</v>
      </c>
      <c r="K25" s="28">
        <f t="shared" si="26"/>
        <v>0.9465424877250872</v>
      </c>
      <c r="L25" s="28">
        <f t="shared" si="27"/>
        <v>0.9522042127746313</v>
      </c>
      <c r="M25" s="26">
        <f t="shared" ref="M25:N25" si="52">SUM(M21:M24)</f>
        <v>-57.623991727828013</v>
      </c>
      <c r="N25" s="26">
        <f t="shared" si="52"/>
        <v>-51.520991727708804</v>
      </c>
      <c r="O25" s="45"/>
      <c r="P25" s="25">
        <f t="shared" ref="P25:V25" si="53">SUM(P21:P24)</f>
        <v>410.88000679016153</v>
      </c>
      <c r="Q25" s="26">
        <f t="shared" si="53"/>
        <v>0</v>
      </c>
      <c r="R25" s="26">
        <f t="shared" si="53"/>
        <v>0</v>
      </c>
      <c r="S25" s="26">
        <f t="shared" si="53"/>
        <v>6</v>
      </c>
      <c r="T25" s="26">
        <f t="shared" si="53"/>
        <v>0</v>
      </c>
      <c r="U25" s="26">
        <f t="shared" si="53"/>
        <v>0.103000000119209</v>
      </c>
      <c r="V25" s="26">
        <f t="shared" si="53"/>
        <v>6.1030000001192093</v>
      </c>
      <c r="W25" s="28">
        <f t="shared" si="30"/>
        <v>1.4853484957315146E-2</v>
      </c>
      <c r="X25" s="28" t="str">
        <f t="shared" si="31"/>
        <v/>
      </c>
      <c r="Y25" s="30">
        <f t="shared" ref="Y25" si="54">SUM(Y21:Y24)</f>
        <v>-404.77700679004232</v>
      </c>
      <c r="Z25" s="27"/>
    </row>
    <row r="26" spans="1:26" ht="15" x14ac:dyDescent="0.25">
      <c r="A26" s="53" t="s">
        <v>187</v>
      </c>
      <c r="B26" s="51" t="s">
        <v>216</v>
      </c>
      <c r="C26" s="55" t="s">
        <v>0</v>
      </c>
      <c r="D26" s="35">
        <f>SUMIFS(源数据!$N:$N,源数据!$A:$A,地级市产品线!$C26,源数据!$F:$F,地级市产品线!$B26)</f>
        <v>252</v>
      </c>
      <c r="E26" s="18">
        <f>SUMIFS(源数据!$P:$P,源数据!$A:$A,地级市产品线!$C26,源数据!$F:$F,地级市产品线!$B26)</f>
        <v>13.480000138282779</v>
      </c>
      <c r="F26" s="18">
        <f t="shared" ref="F26:F29" si="55">E26-D26</f>
        <v>-238.51999986171722</v>
      </c>
      <c r="G26" s="19">
        <f t="shared" si="24"/>
        <v>5.3492064040804678E-2</v>
      </c>
      <c r="H26" s="17">
        <f>SUMIFS(源数据!$Q:$Q,源数据!$A:$A,地级市产品线!$C26,源数据!$F:$F,地级市产品线!$B26)</f>
        <v>392</v>
      </c>
      <c r="I26" s="18">
        <f t="shared" ref="I26:I29" si="56">E26+Q26</f>
        <v>13.480000138282779</v>
      </c>
      <c r="J26" s="18">
        <f>SUMIFS(源数据!$S:$S,源数据!$A:$A,地级市产品线!$C26,源数据!$F:$F,地级市产品线!$B26)</f>
        <v>435.16000044345878</v>
      </c>
      <c r="K26" s="20">
        <f t="shared" si="26"/>
        <v>3.4387755454803007E-2</v>
      </c>
      <c r="L26" s="20">
        <f t="shared" si="27"/>
        <v>1.1101020419475989</v>
      </c>
      <c r="M26" s="18">
        <f t="shared" ref="M26:M29" si="57">I26-H26</f>
        <v>-378.51999986171722</v>
      </c>
      <c r="N26" s="18">
        <f t="shared" ref="N26:N29" si="58">J26-H26</f>
        <v>43.160000443458785</v>
      </c>
      <c r="O26" s="43"/>
      <c r="P26" s="17">
        <f>SUMIFS(源数据!$T:$T,源数据!$A:$A,地级市产品线!$C26,源数据!$F:$F,地级市产品线!$B26)</f>
        <v>140</v>
      </c>
      <c r="Q26" s="18">
        <f>SUMIFS(源数据!$V:$V,源数据!$A:$A,地级市产品线!$C26,源数据!$F:$F,地级市产品线!$B26)</f>
        <v>0</v>
      </c>
      <c r="R26" s="18">
        <f>SUMIFS(源数据!$W:$W,源数据!$A:$A,地级市产品线!$C26,源数据!$F:$F,地级市产品线!$B26)</f>
        <v>0</v>
      </c>
      <c r="S26" s="18">
        <f>SUMIFS(源数据!$X:$X,源数据!$A:$A,地级市产品线!$C26,源数据!$F:$F,地级市产品线!$B26)</f>
        <v>123.48000335693401</v>
      </c>
      <c r="T26" s="18">
        <f>SUMIFS(源数据!$Y:$Y,源数据!$A:$A,地级市产品线!$C26,源数据!$F:$F,地级市产品线!$B26)</f>
        <v>277.19999694824202</v>
      </c>
      <c r="U26" s="18">
        <f>SUMIFS(源数据!$Z:$Z,源数据!$A:$A,地级市产品线!$C26,源数据!$F:$F,地级市产品线!$B26)</f>
        <v>21</v>
      </c>
      <c r="V26" s="18">
        <f t="shared" ref="V26:V29" si="59">R26+S26+T26+U26</f>
        <v>421.68000030517601</v>
      </c>
      <c r="W26" s="20">
        <f t="shared" si="30"/>
        <v>3.0120000021798288</v>
      </c>
      <c r="X26" s="20" t="str">
        <f t="shared" si="31"/>
        <v/>
      </c>
      <c r="Y26" s="18">
        <f t="shared" ref="Y26:Y29" si="60">V26-P26</f>
        <v>281.68000030517601</v>
      </c>
      <c r="Z26" s="19"/>
    </row>
    <row r="27" spans="1:26" ht="15" x14ac:dyDescent="0.25">
      <c r="A27" s="54" t="s">
        <v>187</v>
      </c>
      <c r="B27" s="50" t="s">
        <v>216</v>
      </c>
      <c r="C27" s="56" t="s">
        <v>1</v>
      </c>
      <c r="D27" s="36">
        <f>SUMIFS(源数据!$N:$N,源数据!$A:$A,地级市产品线!$C27,源数据!$F:$F,地级市产品线!$B27)</f>
        <v>357.47999954223587</v>
      </c>
      <c r="E27" s="22">
        <f>SUMIFS(源数据!$P:$P,源数据!$A:$A,地级市产品线!$C27,源数据!$F:$F,地级市产品线!$B27)</f>
        <v>441.75998687744152</v>
      </c>
      <c r="F27" s="22">
        <f t="shared" si="55"/>
        <v>84.279987335205647</v>
      </c>
      <c r="G27" s="23">
        <f t="shared" si="24"/>
        <v>1.2357614060734272</v>
      </c>
      <c r="H27" s="21">
        <f>SUMIFS(源数据!$Q:$Q,源数据!$A:$A,地级市产品线!$C27,源数据!$F:$F,地级市产品线!$B27)</f>
        <v>538.27999925613437</v>
      </c>
      <c r="I27" s="22">
        <f t="shared" si="56"/>
        <v>441.75998687744152</v>
      </c>
      <c r="J27" s="22">
        <f>SUMIFS(源数据!$S:$S,源数据!$A:$A,地级市产品线!$C27,源数据!$F:$F,地级市产品线!$B27)</f>
        <v>441.75998687744152</v>
      </c>
      <c r="K27" s="24">
        <f t="shared" si="26"/>
        <v>0.82068809446370505</v>
      </c>
      <c r="L27" s="24">
        <f t="shared" si="27"/>
        <v>0.82068809446370505</v>
      </c>
      <c r="M27" s="22">
        <f t="shared" si="57"/>
        <v>-96.520012378692854</v>
      </c>
      <c r="N27" s="22">
        <f t="shared" si="58"/>
        <v>-96.520012378692854</v>
      </c>
      <c r="O27" s="44"/>
      <c r="P27" s="21">
        <f>SUMIFS(源数据!$T:$T,源数据!$A:$A,地级市产品线!$C27,源数据!$F:$F,地级市产品线!$B27)</f>
        <v>180.79999971389773</v>
      </c>
      <c r="Q27" s="22">
        <f>SUMIFS(源数据!$V:$V,源数据!$A:$A,地级市产品线!$C27,源数据!$F:$F,地级市产品线!$B27)</f>
        <v>0</v>
      </c>
      <c r="R27" s="22">
        <f>SUMIFS(源数据!$W:$W,源数据!$A:$A,地级市产品线!$C27,源数据!$F:$F,地级市产品线!$B27)</f>
        <v>0</v>
      </c>
      <c r="S27" s="22">
        <f>SUMIFS(源数据!$X:$X,源数据!$A:$A,地级市产品线!$C27,源数据!$F:$F,地级市产品线!$B27)</f>
        <v>0</v>
      </c>
      <c r="T27" s="22">
        <f>SUMIFS(源数据!$Y:$Y,源数据!$A:$A,地级市产品线!$C27,源数据!$F:$F,地级市产品线!$B27)</f>
        <v>0</v>
      </c>
      <c r="U27" s="22">
        <f>SUMIFS(源数据!$Z:$Z,源数据!$A:$A,地级市产品线!$C27,源数据!$F:$F,地级市产品线!$B27)</f>
        <v>0</v>
      </c>
      <c r="V27" s="22">
        <f t="shared" si="59"/>
        <v>0</v>
      </c>
      <c r="W27" s="24">
        <f t="shared" si="30"/>
        <v>0</v>
      </c>
      <c r="X27" s="24" t="str">
        <f t="shared" si="31"/>
        <v/>
      </c>
      <c r="Y27" s="22">
        <f t="shared" si="60"/>
        <v>-180.79999971389773</v>
      </c>
      <c r="Z27" s="23"/>
    </row>
    <row r="28" spans="1:26" ht="15" x14ac:dyDescent="0.25">
      <c r="A28" s="54" t="s">
        <v>187</v>
      </c>
      <c r="B28" s="50" t="s">
        <v>216</v>
      </c>
      <c r="C28" s="56" t="s">
        <v>54</v>
      </c>
      <c r="D28" s="36">
        <f>SUMIFS(源数据!$N:$N,源数据!$A:$A,地级市产品线!$C28,源数据!$F:$F,地级市产品线!$B28)</f>
        <v>0</v>
      </c>
      <c r="E28" s="22">
        <f>SUMIFS(源数据!$P:$P,源数据!$A:$A,地级市产品线!$C28,源数据!$F:$F,地级市产品线!$B28)</f>
        <v>0</v>
      </c>
      <c r="F28" s="22">
        <f t="shared" si="55"/>
        <v>0</v>
      </c>
      <c r="G28" s="23" t="str">
        <f t="shared" si="24"/>
        <v/>
      </c>
      <c r="H28" s="21">
        <f>SUMIFS(源数据!$Q:$Q,源数据!$A:$A,地级市产品线!$C28,源数据!$F:$F,地级市产品线!$B28)</f>
        <v>0</v>
      </c>
      <c r="I28" s="22">
        <f t="shared" si="56"/>
        <v>0</v>
      </c>
      <c r="J28" s="22">
        <f>SUMIFS(源数据!$S:$S,源数据!$A:$A,地级市产品线!$C28,源数据!$F:$F,地级市产品线!$B28)</f>
        <v>0</v>
      </c>
      <c r="K28" s="24" t="str">
        <f t="shared" si="26"/>
        <v/>
      </c>
      <c r="L28" s="24" t="str">
        <f t="shared" si="27"/>
        <v/>
      </c>
      <c r="M28" s="22">
        <f t="shared" si="57"/>
        <v>0</v>
      </c>
      <c r="N28" s="22">
        <f t="shared" si="58"/>
        <v>0</v>
      </c>
      <c r="O28" s="44"/>
      <c r="P28" s="21">
        <f>SUMIFS(源数据!$T:$T,源数据!$A:$A,地级市产品线!$C28,源数据!$F:$F,地级市产品线!$B28)</f>
        <v>0</v>
      </c>
      <c r="Q28" s="22">
        <f>SUMIFS(源数据!$V:$V,源数据!$A:$A,地级市产品线!$C28,源数据!$F:$F,地级市产品线!$B28)</f>
        <v>0</v>
      </c>
      <c r="R28" s="22">
        <f>SUMIFS(源数据!$W:$W,源数据!$A:$A,地级市产品线!$C28,源数据!$F:$F,地级市产品线!$B28)</f>
        <v>0</v>
      </c>
      <c r="S28" s="22">
        <f>SUMIFS(源数据!$X:$X,源数据!$A:$A,地级市产品线!$C28,源数据!$F:$F,地级市产品线!$B28)</f>
        <v>0</v>
      </c>
      <c r="T28" s="22">
        <f>SUMIFS(源数据!$Y:$Y,源数据!$A:$A,地级市产品线!$C28,源数据!$F:$F,地级市产品线!$B28)</f>
        <v>0</v>
      </c>
      <c r="U28" s="22">
        <f>SUMIFS(源数据!$Z:$Z,源数据!$A:$A,地级市产品线!$C28,源数据!$F:$F,地级市产品线!$B28)</f>
        <v>0</v>
      </c>
      <c r="V28" s="22">
        <f t="shared" si="59"/>
        <v>0</v>
      </c>
      <c r="W28" s="24" t="str">
        <f t="shared" si="30"/>
        <v/>
      </c>
      <c r="X28" s="24" t="str">
        <f t="shared" si="31"/>
        <v/>
      </c>
      <c r="Y28" s="22">
        <f t="shared" si="60"/>
        <v>0</v>
      </c>
      <c r="Z28" s="23"/>
    </row>
    <row r="29" spans="1:26" ht="15" x14ac:dyDescent="0.25">
      <c r="A29" s="54" t="s">
        <v>187</v>
      </c>
      <c r="B29" s="50" t="s">
        <v>216</v>
      </c>
      <c r="C29" s="56" t="s">
        <v>2</v>
      </c>
      <c r="D29" s="36">
        <f>SUMIFS(源数据!$N:$N,源数据!$A:$A,地级市产品线!$C29,源数据!$F:$F,地级市产品线!$B29)</f>
        <v>0</v>
      </c>
      <c r="E29" s="22">
        <f>SUMIFS(源数据!$P:$P,源数据!$A:$A,地级市产品线!$C29,源数据!$F:$F,地级市产品线!$B29)</f>
        <v>0</v>
      </c>
      <c r="F29" s="22">
        <f t="shared" si="55"/>
        <v>0</v>
      </c>
      <c r="G29" s="23" t="str">
        <f t="shared" si="24"/>
        <v/>
      </c>
      <c r="H29" s="21">
        <f>SUMIFS(源数据!$Q:$Q,源数据!$A:$A,地级市产品线!$C29,源数据!$F:$F,地级市产品线!$B29)</f>
        <v>0</v>
      </c>
      <c r="I29" s="22">
        <f t="shared" si="56"/>
        <v>2690</v>
      </c>
      <c r="J29" s="22">
        <f>SUMIFS(源数据!$S:$S,源数据!$A:$A,地级市产品线!$C29,源数据!$F:$F,地级市产品线!$B29)</f>
        <v>2280</v>
      </c>
      <c r="K29" s="24" t="str">
        <f t="shared" si="26"/>
        <v/>
      </c>
      <c r="L29" s="24" t="str">
        <f t="shared" si="27"/>
        <v/>
      </c>
      <c r="M29" s="22">
        <f t="shared" si="57"/>
        <v>2690</v>
      </c>
      <c r="N29" s="22">
        <f t="shared" si="58"/>
        <v>2280</v>
      </c>
      <c r="O29" s="44"/>
      <c r="P29" s="21">
        <f>SUMIFS(源数据!$T:$T,源数据!$A:$A,地级市产品线!$C29,源数据!$F:$F,地级市产品线!$B29)</f>
        <v>0</v>
      </c>
      <c r="Q29" s="22">
        <f>SUMIFS(源数据!$V:$V,源数据!$A:$A,地级市产品线!$C29,源数据!$F:$F,地级市产品线!$B29)</f>
        <v>2690</v>
      </c>
      <c r="R29" s="22">
        <f>SUMIFS(源数据!$W:$W,源数据!$A:$A,地级市产品线!$C29,源数据!$F:$F,地级市产品线!$B29)</f>
        <v>0</v>
      </c>
      <c r="S29" s="22">
        <f>SUMIFS(源数据!$X:$X,源数据!$A:$A,地级市产品线!$C29,源数据!$F:$F,地级市产品线!$B29)</f>
        <v>0</v>
      </c>
      <c r="T29" s="22">
        <f>SUMIFS(源数据!$Y:$Y,源数据!$A:$A,地级市产品线!$C29,源数据!$F:$F,地级市产品线!$B29)</f>
        <v>0</v>
      </c>
      <c r="U29" s="22">
        <f>SUMIFS(源数据!$Z:$Z,源数据!$A:$A,地级市产品线!$C29,源数据!$F:$F,地级市产品线!$B29)</f>
        <v>2280</v>
      </c>
      <c r="V29" s="22">
        <f t="shared" si="59"/>
        <v>2280</v>
      </c>
      <c r="W29" s="24" t="str">
        <f t="shared" si="30"/>
        <v/>
      </c>
      <c r="X29" s="24">
        <f t="shared" si="31"/>
        <v>0.84758364312267653</v>
      </c>
      <c r="Y29" s="22">
        <f t="shared" si="60"/>
        <v>2280</v>
      </c>
      <c r="Z29" s="23"/>
    </row>
    <row r="30" spans="1:26" ht="15.6" thickBot="1" x14ac:dyDescent="0.3">
      <c r="A30" s="52" t="s">
        <v>187</v>
      </c>
      <c r="B30" s="52" t="s">
        <v>216</v>
      </c>
      <c r="C30" s="48" t="s">
        <v>713</v>
      </c>
      <c r="D30" s="37">
        <f t="shared" ref="D30:F30" si="61">SUM(D26:D29)</f>
        <v>609.47999954223587</v>
      </c>
      <c r="E30" s="26">
        <f t="shared" si="61"/>
        <v>455.2399870157243</v>
      </c>
      <c r="F30" s="26">
        <f t="shared" si="61"/>
        <v>-154.24001252651158</v>
      </c>
      <c r="G30" s="27">
        <f t="shared" si="24"/>
        <v>0.74693178998103771</v>
      </c>
      <c r="H30" s="25">
        <f t="shared" ref="H30:J30" si="62">SUM(H26:H29)</f>
        <v>930.27999925613437</v>
      </c>
      <c r="I30" s="26">
        <f t="shared" si="62"/>
        <v>3145.2399870157242</v>
      </c>
      <c r="J30" s="26">
        <f t="shared" si="62"/>
        <v>3156.9199873209004</v>
      </c>
      <c r="K30" s="28">
        <f t="shared" si="26"/>
        <v>3.3809605597569599</v>
      </c>
      <c r="L30" s="28">
        <f t="shared" si="27"/>
        <v>3.3935159197717035</v>
      </c>
      <c r="M30" s="26">
        <f t="shared" ref="M30:N30" si="63">SUM(M26:M29)</f>
        <v>2214.9599877595901</v>
      </c>
      <c r="N30" s="26">
        <f t="shared" si="63"/>
        <v>2226.6399880647659</v>
      </c>
      <c r="O30" s="45"/>
      <c r="P30" s="25">
        <f t="shared" ref="P30:V30" si="64">SUM(P26:P29)</f>
        <v>320.79999971389771</v>
      </c>
      <c r="Q30" s="26">
        <f t="shared" si="64"/>
        <v>2690</v>
      </c>
      <c r="R30" s="26">
        <f t="shared" si="64"/>
        <v>0</v>
      </c>
      <c r="S30" s="26">
        <f t="shared" si="64"/>
        <v>123.48000335693401</v>
      </c>
      <c r="T30" s="26">
        <f t="shared" si="64"/>
        <v>277.19999694824202</v>
      </c>
      <c r="U30" s="26">
        <f t="shared" si="64"/>
        <v>2301</v>
      </c>
      <c r="V30" s="26">
        <f t="shared" si="64"/>
        <v>2701.6800003051758</v>
      </c>
      <c r="W30" s="28">
        <f t="shared" si="30"/>
        <v>8.4216957690606051</v>
      </c>
      <c r="X30" s="28">
        <f t="shared" si="31"/>
        <v>1.0043420075483924</v>
      </c>
      <c r="Y30" s="30">
        <f t="shared" ref="Y30" si="65">SUM(Y26:Y29)</f>
        <v>2380.8800005912781</v>
      </c>
      <c r="Z30" s="27"/>
    </row>
    <row r="31" spans="1:26" ht="15" x14ac:dyDescent="0.25">
      <c r="A31" s="53" t="s">
        <v>187</v>
      </c>
      <c r="B31" s="51" t="s">
        <v>369</v>
      </c>
      <c r="C31" s="55" t="s">
        <v>0</v>
      </c>
      <c r="D31" s="35">
        <f>SUMIFS(源数据!$N:$N,源数据!$A:$A,地级市产品线!$C31,源数据!$F:$F,地级市产品线!$B31)</f>
        <v>0</v>
      </c>
      <c r="E31" s="18">
        <f>SUMIFS(源数据!$P:$P,源数据!$A:$A,地级市产品线!$C31,源数据!$F:$F,地级市产品线!$B31)</f>
        <v>0</v>
      </c>
      <c r="F31" s="18">
        <f t="shared" ref="F31:F34" si="66">E31-D31</f>
        <v>0</v>
      </c>
      <c r="G31" s="19" t="str">
        <f t="shared" si="24"/>
        <v/>
      </c>
      <c r="H31" s="17">
        <f>SUMIFS(源数据!$Q:$Q,源数据!$A:$A,地级市产品线!$C31,源数据!$F:$F,地级市产品线!$B31)</f>
        <v>0</v>
      </c>
      <c r="I31" s="18">
        <f t="shared" ref="I31:I34" si="67">E31+Q31</f>
        <v>0</v>
      </c>
      <c r="J31" s="18">
        <f>SUMIFS(源数据!$S:$S,源数据!$A:$A,地级市产品线!$C31,源数据!$F:$F,地级市产品线!$B31)</f>
        <v>0</v>
      </c>
      <c r="K31" s="20" t="str">
        <f t="shared" si="26"/>
        <v/>
      </c>
      <c r="L31" s="20" t="str">
        <f t="shared" si="27"/>
        <v/>
      </c>
      <c r="M31" s="18">
        <f t="shared" ref="M31:M34" si="68">I31-H31</f>
        <v>0</v>
      </c>
      <c r="N31" s="18">
        <f t="shared" ref="N31:N34" si="69">J31-H31</f>
        <v>0</v>
      </c>
      <c r="O31" s="43"/>
      <c r="P31" s="17">
        <f>SUMIFS(源数据!$T:$T,源数据!$A:$A,地级市产品线!$C31,源数据!$F:$F,地级市产品线!$B31)</f>
        <v>0</v>
      </c>
      <c r="Q31" s="18">
        <f>SUMIFS(源数据!$V:$V,源数据!$A:$A,地级市产品线!$C31,源数据!$F:$F,地级市产品线!$B31)</f>
        <v>0</v>
      </c>
      <c r="R31" s="18">
        <f>SUMIFS(源数据!$W:$W,源数据!$A:$A,地级市产品线!$C31,源数据!$F:$F,地级市产品线!$B31)</f>
        <v>0</v>
      </c>
      <c r="S31" s="18">
        <f>SUMIFS(源数据!$X:$X,源数据!$A:$A,地级市产品线!$C31,源数据!$F:$F,地级市产品线!$B31)</f>
        <v>0</v>
      </c>
      <c r="T31" s="18">
        <f>SUMIFS(源数据!$Y:$Y,源数据!$A:$A,地级市产品线!$C31,源数据!$F:$F,地级市产品线!$B31)</f>
        <v>0</v>
      </c>
      <c r="U31" s="18">
        <f>SUMIFS(源数据!$Z:$Z,源数据!$A:$A,地级市产品线!$C31,源数据!$F:$F,地级市产品线!$B31)</f>
        <v>0</v>
      </c>
      <c r="V31" s="18">
        <f t="shared" ref="V31:V34" si="70">R31+S31+T31+U31</f>
        <v>0</v>
      </c>
      <c r="W31" s="20" t="str">
        <f t="shared" si="30"/>
        <v/>
      </c>
      <c r="X31" s="20" t="str">
        <f t="shared" si="31"/>
        <v/>
      </c>
      <c r="Y31" s="18">
        <f t="shared" ref="Y31:Y34" si="71">V31-P31</f>
        <v>0</v>
      </c>
      <c r="Z31" s="19"/>
    </row>
    <row r="32" spans="1:26" ht="15" x14ac:dyDescent="0.25">
      <c r="A32" s="54" t="s">
        <v>187</v>
      </c>
      <c r="B32" s="50" t="s">
        <v>369</v>
      </c>
      <c r="C32" s="56" t="s">
        <v>1</v>
      </c>
      <c r="D32" s="36">
        <f>SUMIFS(源数据!$N:$N,源数据!$A:$A,地级市产品线!$C32,源数据!$F:$F,地级市产品线!$B32)</f>
        <v>377.08999538421585</v>
      </c>
      <c r="E32" s="22">
        <f>SUMIFS(源数据!$P:$P,源数据!$A:$A,地级市产品线!$C32,源数据!$F:$F,地级市产品线!$B32)</f>
        <v>0</v>
      </c>
      <c r="F32" s="22">
        <f t="shared" si="66"/>
        <v>-377.08999538421585</v>
      </c>
      <c r="G32" s="23">
        <f t="shared" si="24"/>
        <v>0</v>
      </c>
      <c r="H32" s="21">
        <f>SUMIFS(源数据!$Q:$Q,源数据!$A:$A,地级市产品线!$C32,源数据!$F:$F,地级市产品线!$B32)</f>
        <v>377.08999538421585</v>
      </c>
      <c r="I32" s="22">
        <f t="shared" si="67"/>
        <v>0</v>
      </c>
      <c r="J32" s="22">
        <f>SUMIFS(源数据!$S:$S,源数据!$A:$A,地级市产品线!$C32,源数据!$F:$F,地级市产品线!$B32)</f>
        <v>453.59999847412109</v>
      </c>
      <c r="K32" s="24">
        <f t="shared" si="26"/>
        <v>0</v>
      </c>
      <c r="L32" s="24">
        <f t="shared" si="27"/>
        <v>1.2028958710823114</v>
      </c>
      <c r="M32" s="22">
        <f t="shared" si="68"/>
        <v>-377.08999538421585</v>
      </c>
      <c r="N32" s="22">
        <f t="shared" si="69"/>
        <v>76.51000308990524</v>
      </c>
      <c r="O32" s="44"/>
      <c r="P32" s="21">
        <f>SUMIFS(源数据!$T:$T,源数据!$A:$A,地级市产品线!$C32,源数据!$F:$F,地级市产品线!$B32)</f>
        <v>0</v>
      </c>
      <c r="Q32" s="22">
        <f>SUMIFS(源数据!$V:$V,源数据!$A:$A,地级市产品线!$C32,源数据!$F:$F,地级市产品线!$B32)</f>
        <v>0</v>
      </c>
      <c r="R32" s="22">
        <f>SUMIFS(源数据!$W:$W,源数据!$A:$A,地级市产品线!$C32,源数据!$F:$F,地级市产品线!$B32)</f>
        <v>0</v>
      </c>
      <c r="S32" s="22">
        <f>SUMIFS(源数据!$X:$X,源数据!$A:$A,地级市产品线!$C32,源数据!$F:$F,地级市产品线!$B32)</f>
        <v>0</v>
      </c>
      <c r="T32" s="22">
        <f>SUMIFS(源数据!$Y:$Y,源数据!$A:$A,地级市产品线!$C32,源数据!$F:$F,地级市产品线!$B32)</f>
        <v>453.59999847412109</v>
      </c>
      <c r="U32" s="22">
        <f>SUMIFS(源数据!$Z:$Z,源数据!$A:$A,地级市产品线!$C32,源数据!$F:$F,地级市产品线!$B32)</f>
        <v>0</v>
      </c>
      <c r="V32" s="22">
        <f t="shared" si="70"/>
        <v>453.59999847412109</v>
      </c>
      <c r="W32" s="24" t="str">
        <f t="shared" si="30"/>
        <v/>
      </c>
      <c r="X32" s="24" t="str">
        <f t="shared" si="31"/>
        <v/>
      </c>
      <c r="Y32" s="22">
        <f t="shared" si="71"/>
        <v>453.59999847412109</v>
      </c>
      <c r="Z32" s="23"/>
    </row>
    <row r="33" spans="1:26" ht="15" x14ac:dyDescent="0.25">
      <c r="A33" s="54" t="s">
        <v>187</v>
      </c>
      <c r="B33" s="50" t="s">
        <v>369</v>
      </c>
      <c r="C33" s="56" t="s">
        <v>54</v>
      </c>
      <c r="D33" s="36">
        <f>SUMIFS(源数据!$N:$N,源数据!$A:$A,地级市产品线!$C33,源数据!$F:$F,地级市产品线!$B33)</f>
        <v>0</v>
      </c>
      <c r="E33" s="22">
        <f>SUMIFS(源数据!$P:$P,源数据!$A:$A,地级市产品线!$C33,源数据!$F:$F,地级市产品线!$B33)</f>
        <v>0</v>
      </c>
      <c r="F33" s="22">
        <f t="shared" si="66"/>
        <v>0</v>
      </c>
      <c r="G33" s="23" t="str">
        <f t="shared" si="24"/>
        <v/>
      </c>
      <c r="H33" s="21">
        <f>SUMIFS(源数据!$Q:$Q,源数据!$A:$A,地级市产品线!$C33,源数据!$F:$F,地级市产品线!$B33)</f>
        <v>0</v>
      </c>
      <c r="I33" s="22">
        <f t="shared" si="67"/>
        <v>0</v>
      </c>
      <c r="J33" s="22">
        <f>SUMIFS(源数据!$S:$S,源数据!$A:$A,地级市产品线!$C33,源数据!$F:$F,地级市产品线!$B33)</f>
        <v>0</v>
      </c>
      <c r="K33" s="24" t="str">
        <f t="shared" si="26"/>
        <v/>
      </c>
      <c r="L33" s="24" t="str">
        <f t="shared" si="27"/>
        <v/>
      </c>
      <c r="M33" s="22">
        <f t="shared" si="68"/>
        <v>0</v>
      </c>
      <c r="N33" s="22">
        <f t="shared" si="69"/>
        <v>0</v>
      </c>
      <c r="O33" s="44"/>
      <c r="P33" s="21">
        <f>SUMIFS(源数据!$T:$T,源数据!$A:$A,地级市产品线!$C33,源数据!$F:$F,地级市产品线!$B33)</f>
        <v>0</v>
      </c>
      <c r="Q33" s="22">
        <f>SUMIFS(源数据!$V:$V,源数据!$A:$A,地级市产品线!$C33,源数据!$F:$F,地级市产品线!$B33)</f>
        <v>0</v>
      </c>
      <c r="R33" s="22">
        <f>SUMIFS(源数据!$W:$W,源数据!$A:$A,地级市产品线!$C33,源数据!$F:$F,地级市产品线!$B33)</f>
        <v>0</v>
      </c>
      <c r="S33" s="22">
        <f>SUMIFS(源数据!$X:$X,源数据!$A:$A,地级市产品线!$C33,源数据!$F:$F,地级市产品线!$B33)</f>
        <v>0</v>
      </c>
      <c r="T33" s="22">
        <f>SUMIFS(源数据!$Y:$Y,源数据!$A:$A,地级市产品线!$C33,源数据!$F:$F,地级市产品线!$B33)</f>
        <v>0</v>
      </c>
      <c r="U33" s="22">
        <f>SUMIFS(源数据!$Z:$Z,源数据!$A:$A,地级市产品线!$C33,源数据!$F:$F,地级市产品线!$B33)</f>
        <v>0</v>
      </c>
      <c r="V33" s="22">
        <f t="shared" si="70"/>
        <v>0</v>
      </c>
      <c r="W33" s="24" t="str">
        <f t="shared" si="30"/>
        <v/>
      </c>
      <c r="X33" s="24" t="str">
        <f t="shared" si="31"/>
        <v/>
      </c>
      <c r="Y33" s="22">
        <f t="shared" si="71"/>
        <v>0</v>
      </c>
      <c r="Z33" s="23"/>
    </row>
    <row r="34" spans="1:26" ht="15" x14ac:dyDescent="0.25">
      <c r="A34" s="54" t="s">
        <v>187</v>
      </c>
      <c r="B34" s="50" t="s">
        <v>369</v>
      </c>
      <c r="C34" s="56" t="s">
        <v>2</v>
      </c>
      <c r="D34" s="36">
        <f>SUMIFS(源数据!$N:$N,源数据!$A:$A,地级市产品线!$C34,源数据!$F:$F,地级市产品线!$B34)</f>
        <v>0</v>
      </c>
      <c r="E34" s="22">
        <f>SUMIFS(源数据!$P:$P,源数据!$A:$A,地级市产品线!$C34,源数据!$F:$F,地级市产品线!$B34)</f>
        <v>0</v>
      </c>
      <c r="F34" s="22">
        <f t="shared" si="66"/>
        <v>0</v>
      </c>
      <c r="G34" s="23" t="str">
        <f t="shared" si="24"/>
        <v/>
      </c>
      <c r="H34" s="21">
        <f>SUMIFS(源数据!$Q:$Q,源数据!$A:$A,地级市产品线!$C34,源数据!$F:$F,地级市产品线!$B34)</f>
        <v>0</v>
      </c>
      <c r="I34" s="22">
        <f t="shared" si="67"/>
        <v>0</v>
      </c>
      <c r="J34" s="22">
        <f>SUMIFS(源数据!$S:$S,源数据!$A:$A,地级市产品线!$C34,源数据!$F:$F,地级市产品线!$B34)</f>
        <v>0</v>
      </c>
      <c r="K34" s="24" t="str">
        <f t="shared" si="26"/>
        <v/>
      </c>
      <c r="L34" s="24" t="str">
        <f t="shared" si="27"/>
        <v/>
      </c>
      <c r="M34" s="22">
        <f t="shared" si="68"/>
        <v>0</v>
      </c>
      <c r="N34" s="22">
        <f t="shared" si="69"/>
        <v>0</v>
      </c>
      <c r="O34" s="44"/>
      <c r="P34" s="21">
        <f>SUMIFS(源数据!$T:$T,源数据!$A:$A,地级市产品线!$C34,源数据!$F:$F,地级市产品线!$B34)</f>
        <v>0</v>
      </c>
      <c r="Q34" s="22">
        <f>SUMIFS(源数据!$V:$V,源数据!$A:$A,地级市产品线!$C34,源数据!$F:$F,地级市产品线!$B34)</f>
        <v>0</v>
      </c>
      <c r="R34" s="22">
        <f>SUMIFS(源数据!$W:$W,源数据!$A:$A,地级市产品线!$C34,源数据!$F:$F,地级市产品线!$B34)</f>
        <v>0</v>
      </c>
      <c r="S34" s="22">
        <f>SUMIFS(源数据!$X:$X,源数据!$A:$A,地级市产品线!$C34,源数据!$F:$F,地级市产品线!$B34)</f>
        <v>0</v>
      </c>
      <c r="T34" s="22">
        <f>SUMIFS(源数据!$Y:$Y,源数据!$A:$A,地级市产品线!$C34,源数据!$F:$F,地级市产品线!$B34)</f>
        <v>0</v>
      </c>
      <c r="U34" s="22">
        <f>SUMIFS(源数据!$Z:$Z,源数据!$A:$A,地级市产品线!$C34,源数据!$F:$F,地级市产品线!$B34)</f>
        <v>0</v>
      </c>
      <c r="V34" s="22">
        <f t="shared" si="70"/>
        <v>0</v>
      </c>
      <c r="W34" s="24" t="str">
        <f t="shared" si="30"/>
        <v/>
      </c>
      <c r="X34" s="24" t="str">
        <f t="shared" si="31"/>
        <v/>
      </c>
      <c r="Y34" s="22">
        <f t="shared" si="71"/>
        <v>0</v>
      </c>
      <c r="Z34" s="23"/>
    </row>
    <row r="35" spans="1:26" ht="15.6" thickBot="1" x14ac:dyDescent="0.3">
      <c r="A35" s="52" t="s">
        <v>187</v>
      </c>
      <c r="B35" s="52" t="s">
        <v>369</v>
      </c>
      <c r="C35" s="48" t="s">
        <v>713</v>
      </c>
      <c r="D35" s="37">
        <f t="shared" ref="D35:F35" si="72">SUM(D31:D34)</f>
        <v>377.08999538421585</v>
      </c>
      <c r="E35" s="26">
        <f t="shared" si="72"/>
        <v>0</v>
      </c>
      <c r="F35" s="26">
        <f t="shared" si="72"/>
        <v>-377.08999538421585</v>
      </c>
      <c r="G35" s="27">
        <f t="shared" si="24"/>
        <v>0</v>
      </c>
      <c r="H35" s="25">
        <f t="shared" ref="H35:J35" si="73">SUM(H31:H34)</f>
        <v>377.08999538421585</v>
      </c>
      <c r="I35" s="26">
        <f t="shared" si="73"/>
        <v>0</v>
      </c>
      <c r="J35" s="26">
        <f t="shared" si="73"/>
        <v>453.59999847412109</v>
      </c>
      <c r="K35" s="28">
        <f t="shared" si="26"/>
        <v>0</v>
      </c>
      <c r="L35" s="28">
        <f t="shared" si="27"/>
        <v>1.2028958710823114</v>
      </c>
      <c r="M35" s="26">
        <f t="shared" ref="M35:N35" si="74">SUM(M31:M34)</f>
        <v>-377.08999538421585</v>
      </c>
      <c r="N35" s="26">
        <f t="shared" si="74"/>
        <v>76.51000308990524</v>
      </c>
      <c r="O35" s="45"/>
      <c r="P35" s="25">
        <f t="shared" ref="P35:V35" si="75">SUM(P31:P34)</f>
        <v>0</v>
      </c>
      <c r="Q35" s="26">
        <f t="shared" si="75"/>
        <v>0</v>
      </c>
      <c r="R35" s="26">
        <f t="shared" si="75"/>
        <v>0</v>
      </c>
      <c r="S35" s="26">
        <f t="shared" si="75"/>
        <v>0</v>
      </c>
      <c r="T35" s="26">
        <f t="shared" si="75"/>
        <v>453.59999847412109</v>
      </c>
      <c r="U35" s="26">
        <f t="shared" si="75"/>
        <v>0</v>
      </c>
      <c r="V35" s="26">
        <f t="shared" si="75"/>
        <v>453.59999847412109</v>
      </c>
      <c r="W35" s="28" t="str">
        <f t="shared" si="30"/>
        <v/>
      </c>
      <c r="X35" s="28" t="str">
        <f t="shared" si="31"/>
        <v/>
      </c>
      <c r="Y35" s="30">
        <f t="shared" ref="Y35" si="76">SUM(Y31:Y34)</f>
        <v>453.59999847412109</v>
      </c>
      <c r="Z35" s="27"/>
    </row>
    <row r="36" spans="1:26" ht="15" x14ac:dyDescent="0.25">
      <c r="A36" s="53" t="s">
        <v>187</v>
      </c>
      <c r="B36" s="51" t="s">
        <v>363</v>
      </c>
      <c r="C36" s="55" t="s">
        <v>0</v>
      </c>
      <c r="D36" s="35">
        <f>SUMIFS(源数据!$N:$N,源数据!$A:$A,地级市产品线!$C36,源数据!$F:$F,地级市产品线!$B36)</f>
        <v>0</v>
      </c>
      <c r="E36" s="18">
        <f>SUMIFS(源数据!$P:$P,源数据!$A:$A,地级市产品线!$C36,源数据!$F:$F,地级市产品线!$B36)</f>
        <v>0</v>
      </c>
      <c r="F36" s="18">
        <f t="shared" ref="F36:F39" si="77">E36-D36</f>
        <v>0</v>
      </c>
      <c r="G36" s="19" t="str">
        <f t="shared" si="24"/>
        <v/>
      </c>
      <c r="H36" s="17">
        <f>SUMIFS(源数据!$Q:$Q,源数据!$A:$A,地级市产品线!$C36,源数据!$F:$F,地级市产品线!$B36)</f>
        <v>0</v>
      </c>
      <c r="I36" s="18">
        <f t="shared" ref="I36:I39" si="78">E36+Q36</f>
        <v>0</v>
      </c>
      <c r="J36" s="18">
        <f>SUMIFS(源数据!$S:$S,源数据!$A:$A,地级市产品线!$C36,源数据!$F:$F,地级市产品线!$B36)</f>
        <v>0</v>
      </c>
      <c r="K36" s="20" t="str">
        <f t="shared" si="26"/>
        <v/>
      </c>
      <c r="L36" s="20" t="str">
        <f t="shared" si="27"/>
        <v/>
      </c>
      <c r="M36" s="18">
        <f t="shared" ref="M36:M39" si="79">I36-H36</f>
        <v>0</v>
      </c>
      <c r="N36" s="18">
        <f t="shared" ref="N36:N39" si="80">J36-H36</f>
        <v>0</v>
      </c>
      <c r="O36" s="43"/>
      <c r="P36" s="17">
        <f>SUMIFS(源数据!$T:$T,源数据!$A:$A,地级市产品线!$C36,源数据!$F:$F,地级市产品线!$B36)</f>
        <v>0</v>
      </c>
      <c r="Q36" s="18">
        <f>SUMIFS(源数据!$V:$V,源数据!$A:$A,地级市产品线!$C36,源数据!$F:$F,地级市产品线!$B36)</f>
        <v>0</v>
      </c>
      <c r="R36" s="18">
        <f>SUMIFS(源数据!$W:$W,源数据!$A:$A,地级市产品线!$C36,源数据!$F:$F,地级市产品线!$B36)</f>
        <v>0</v>
      </c>
      <c r="S36" s="18">
        <f>SUMIFS(源数据!$X:$X,源数据!$A:$A,地级市产品线!$C36,源数据!$F:$F,地级市产品线!$B36)</f>
        <v>0</v>
      </c>
      <c r="T36" s="18">
        <f>SUMIFS(源数据!$Y:$Y,源数据!$A:$A,地级市产品线!$C36,源数据!$F:$F,地级市产品线!$B36)</f>
        <v>0</v>
      </c>
      <c r="U36" s="18">
        <f>SUMIFS(源数据!$Z:$Z,源数据!$A:$A,地级市产品线!$C36,源数据!$F:$F,地级市产品线!$B36)</f>
        <v>0</v>
      </c>
      <c r="V36" s="18">
        <f t="shared" ref="V36:V39" si="81">R36+S36+T36+U36</f>
        <v>0</v>
      </c>
      <c r="W36" s="20" t="str">
        <f t="shared" si="30"/>
        <v/>
      </c>
      <c r="X36" s="20" t="str">
        <f t="shared" si="31"/>
        <v/>
      </c>
      <c r="Y36" s="18">
        <f t="shared" ref="Y36:Y39" si="82">V36-P36</f>
        <v>0</v>
      </c>
      <c r="Z36" s="19"/>
    </row>
    <row r="37" spans="1:26" ht="15" x14ac:dyDescent="0.25">
      <c r="A37" s="54" t="s">
        <v>187</v>
      </c>
      <c r="B37" s="50" t="s">
        <v>363</v>
      </c>
      <c r="C37" s="56" t="s">
        <v>1</v>
      </c>
      <c r="D37" s="36">
        <f>SUMIFS(源数据!$N:$N,源数据!$A:$A,地级市产品线!$C37,源数据!$F:$F,地级市产品线!$B37)</f>
        <v>314.35000228881751</v>
      </c>
      <c r="E37" s="22">
        <f>SUMIFS(源数据!$P:$P,源数据!$A:$A,地级市产品线!$C37,源数据!$F:$F,地级市产品线!$B37)</f>
        <v>0</v>
      </c>
      <c r="F37" s="22">
        <f t="shared" si="77"/>
        <v>-314.35000228881751</v>
      </c>
      <c r="G37" s="23">
        <f t="shared" si="24"/>
        <v>0</v>
      </c>
      <c r="H37" s="21">
        <f>SUMIFS(源数据!$Q:$Q,源数据!$A:$A,地级市产品线!$C37,源数据!$F:$F,地级市产品线!$B37)</f>
        <v>314.35000228881751</v>
      </c>
      <c r="I37" s="22">
        <f t="shared" si="78"/>
        <v>0</v>
      </c>
      <c r="J37" s="22">
        <f>SUMIFS(源数据!$S:$S,源数据!$A:$A,地级市产品线!$C37,源数据!$F:$F,地级市产品线!$B37)</f>
        <v>0</v>
      </c>
      <c r="K37" s="24">
        <f t="shared" si="26"/>
        <v>0</v>
      </c>
      <c r="L37" s="24">
        <f t="shared" si="27"/>
        <v>0</v>
      </c>
      <c r="M37" s="22">
        <f t="shared" si="79"/>
        <v>-314.35000228881751</v>
      </c>
      <c r="N37" s="22">
        <f t="shared" si="80"/>
        <v>-314.35000228881751</v>
      </c>
      <c r="O37" s="44"/>
      <c r="P37" s="21">
        <f>SUMIFS(源数据!$T:$T,源数据!$A:$A,地级市产品线!$C37,源数据!$F:$F,地级市产品线!$B37)</f>
        <v>0</v>
      </c>
      <c r="Q37" s="22">
        <f>SUMIFS(源数据!$V:$V,源数据!$A:$A,地级市产品线!$C37,源数据!$F:$F,地级市产品线!$B37)</f>
        <v>0</v>
      </c>
      <c r="R37" s="22">
        <f>SUMIFS(源数据!$W:$W,源数据!$A:$A,地级市产品线!$C37,源数据!$F:$F,地级市产品线!$B37)</f>
        <v>0</v>
      </c>
      <c r="S37" s="22">
        <f>SUMIFS(源数据!$X:$X,源数据!$A:$A,地级市产品线!$C37,源数据!$F:$F,地级市产品线!$B37)</f>
        <v>0</v>
      </c>
      <c r="T37" s="22">
        <f>SUMIFS(源数据!$Y:$Y,源数据!$A:$A,地级市产品线!$C37,源数据!$F:$F,地级市产品线!$B37)</f>
        <v>0</v>
      </c>
      <c r="U37" s="22">
        <f>SUMIFS(源数据!$Z:$Z,源数据!$A:$A,地级市产品线!$C37,源数据!$F:$F,地级市产品线!$B37)</f>
        <v>0</v>
      </c>
      <c r="V37" s="22">
        <f t="shared" si="81"/>
        <v>0</v>
      </c>
      <c r="W37" s="24" t="str">
        <f t="shared" si="30"/>
        <v/>
      </c>
      <c r="X37" s="24" t="str">
        <f t="shared" si="31"/>
        <v/>
      </c>
      <c r="Y37" s="22">
        <f t="shared" si="82"/>
        <v>0</v>
      </c>
      <c r="Z37" s="23"/>
    </row>
    <row r="38" spans="1:26" ht="15" x14ac:dyDescent="0.25">
      <c r="A38" s="54" t="s">
        <v>187</v>
      </c>
      <c r="B38" s="50" t="s">
        <v>363</v>
      </c>
      <c r="C38" s="56" t="s">
        <v>54</v>
      </c>
      <c r="D38" s="36">
        <f>SUMIFS(源数据!$N:$N,源数据!$A:$A,地级市产品线!$C38,源数据!$F:$F,地级市产品线!$B38)</f>
        <v>0</v>
      </c>
      <c r="E38" s="22">
        <f>SUMIFS(源数据!$P:$P,源数据!$A:$A,地级市产品线!$C38,源数据!$F:$F,地级市产品线!$B38)</f>
        <v>0</v>
      </c>
      <c r="F38" s="22">
        <f t="shared" si="77"/>
        <v>0</v>
      </c>
      <c r="G38" s="23" t="str">
        <f t="shared" si="24"/>
        <v/>
      </c>
      <c r="H38" s="21">
        <f>SUMIFS(源数据!$Q:$Q,源数据!$A:$A,地级市产品线!$C38,源数据!$F:$F,地级市产品线!$B38)</f>
        <v>0</v>
      </c>
      <c r="I38" s="22">
        <f t="shared" si="78"/>
        <v>0</v>
      </c>
      <c r="J38" s="22">
        <f>SUMIFS(源数据!$S:$S,源数据!$A:$A,地级市产品线!$C38,源数据!$F:$F,地级市产品线!$B38)</f>
        <v>0</v>
      </c>
      <c r="K38" s="24" t="str">
        <f t="shared" si="26"/>
        <v/>
      </c>
      <c r="L38" s="24" t="str">
        <f t="shared" si="27"/>
        <v/>
      </c>
      <c r="M38" s="22">
        <f t="shared" si="79"/>
        <v>0</v>
      </c>
      <c r="N38" s="22">
        <f t="shared" si="80"/>
        <v>0</v>
      </c>
      <c r="O38" s="44"/>
      <c r="P38" s="21">
        <f>SUMIFS(源数据!$T:$T,源数据!$A:$A,地级市产品线!$C38,源数据!$F:$F,地级市产品线!$B38)</f>
        <v>0</v>
      </c>
      <c r="Q38" s="22">
        <f>SUMIFS(源数据!$V:$V,源数据!$A:$A,地级市产品线!$C38,源数据!$F:$F,地级市产品线!$B38)</f>
        <v>0</v>
      </c>
      <c r="R38" s="22">
        <f>SUMIFS(源数据!$W:$W,源数据!$A:$A,地级市产品线!$C38,源数据!$F:$F,地级市产品线!$B38)</f>
        <v>0</v>
      </c>
      <c r="S38" s="22">
        <f>SUMIFS(源数据!$X:$X,源数据!$A:$A,地级市产品线!$C38,源数据!$F:$F,地级市产品线!$B38)</f>
        <v>0</v>
      </c>
      <c r="T38" s="22">
        <f>SUMIFS(源数据!$Y:$Y,源数据!$A:$A,地级市产品线!$C38,源数据!$F:$F,地级市产品线!$B38)</f>
        <v>0</v>
      </c>
      <c r="U38" s="22">
        <f>SUMIFS(源数据!$Z:$Z,源数据!$A:$A,地级市产品线!$C38,源数据!$F:$F,地级市产品线!$B38)</f>
        <v>0</v>
      </c>
      <c r="V38" s="22">
        <f t="shared" si="81"/>
        <v>0</v>
      </c>
      <c r="W38" s="24" t="str">
        <f t="shared" si="30"/>
        <v/>
      </c>
      <c r="X38" s="24" t="str">
        <f t="shared" si="31"/>
        <v/>
      </c>
      <c r="Y38" s="22">
        <f t="shared" si="82"/>
        <v>0</v>
      </c>
      <c r="Z38" s="23"/>
    </row>
    <row r="39" spans="1:26" ht="15" x14ac:dyDescent="0.25">
      <c r="A39" s="54" t="s">
        <v>187</v>
      </c>
      <c r="B39" s="50" t="s">
        <v>363</v>
      </c>
      <c r="C39" s="56" t="s">
        <v>2</v>
      </c>
      <c r="D39" s="36">
        <f>SUMIFS(源数据!$N:$N,源数据!$A:$A,地级市产品线!$C39,源数据!$F:$F,地级市产品线!$B39)</f>
        <v>0</v>
      </c>
      <c r="E39" s="22">
        <f>SUMIFS(源数据!$P:$P,源数据!$A:$A,地级市产品线!$C39,源数据!$F:$F,地级市产品线!$B39)</f>
        <v>0</v>
      </c>
      <c r="F39" s="22">
        <f t="shared" si="77"/>
        <v>0</v>
      </c>
      <c r="G39" s="23" t="str">
        <f t="shared" si="24"/>
        <v/>
      </c>
      <c r="H39" s="21">
        <f>SUMIFS(源数据!$Q:$Q,源数据!$A:$A,地级市产品线!$C39,源数据!$F:$F,地级市产品线!$B39)</f>
        <v>0</v>
      </c>
      <c r="I39" s="22">
        <f t="shared" si="78"/>
        <v>0</v>
      </c>
      <c r="J39" s="22">
        <f>SUMIFS(源数据!$S:$S,源数据!$A:$A,地级市产品线!$C39,源数据!$F:$F,地级市产品线!$B39)</f>
        <v>0</v>
      </c>
      <c r="K39" s="24" t="str">
        <f t="shared" si="26"/>
        <v/>
      </c>
      <c r="L39" s="24" t="str">
        <f t="shared" si="27"/>
        <v/>
      </c>
      <c r="M39" s="22">
        <f t="shared" si="79"/>
        <v>0</v>
      </c>
      <c r="N39" s="22">
        <f t="shared" si="80"/>
        <v>0</v>
      </c>
      <c r="O39" s="44"/>
      <c r="P39" s="21">
        <f>SUMIFS(源数据!$T:$T,源数据!$A:$A,地级市产品线!$C39,源数据!$F:$F,地级市产品线!$B39)</f>
        <v>0</v>
      </c>
      <c r="Q39" s="22">
        <f>SUMIFS(源数据!$V:$V,源数据!$A:$A,地级市产品线!$C39,源数据!$F:$F,地级市产品线!$B39)</f>
        <v>0</v>
      </c>
      <c r="R39" s="22">
        <f>SUMIFS(源数据!$W:$W,源数据!$A:$A,地级市产品线!$C39,源数据!$F:$F,地级市产品线!$B39)</f>
        <v>0</v>
      </c>
      <c r="S39" s="22">
        <f>SUMIFS(源数据!$X:$X,源数据!$A:$A,地级市产品线!$C39,源数据!$F:$F,地级市产品线!$B39)</f>
        <v>0</v>
      </c>
      <c r="T39" s="22">
        <f>SUMIFS(源数据!$Y:$Y,源数据!$A:$A,地级市产品线!$C39,源数据!$F:$F,地级市产品线!$B39)</f>
        <v>0</v>
      </c>
      <c r="U39" s="22">
        <f>SUMIFS(源数据!$Z:$Z,源数据!$A:$A,地级市产品线!$C39,源数据!$F:$F,地级市产品线!$B39)</f>
        <v>0</v>
      </c>
      <c r="V39" s="22">
        <f t="shared" si="81"/>
        <v>0</v>
      </c>
      <c r="W39" s="24" t="str">
        <f t="shared" si="30"/>
        <v/>
      </c>
      <c r="X39" s="24" t="str">
        <f t="shared" si="31"/>
        <v/>
      </c>
      <c r="Y39" s="22">
        <f t="shared" si="82"/>
        <v>0</v>
      </c>
      <c r="Z39" s="23"/>
    </row>
    <row r="40" spans="1:26" ht="15.6" thickBot="1" x14ac:dyDescent="0.3">
      <c r="A40" s="52" t="s">
        <v>187</v>
      </c>
      <c r="B40" s="52" t="s">
        <v>363</v>
      </c>
      <c r="C40" s="48" t="s">
        <v>713</v>
      </c>
      <c r="D40" s="37">
        <f t="shared" ref="D40:F40" si="83">SUM(D36:D39)</f>
        <v>314.35000228881751</v>
      </c>
      <c r="E40" s="26">
        <f t="shared" si="83"/>
        <v>0</v>
      </c>
      <c r="F40" s="26">
        <f t="shared" si="83"/>
        <v>-314.35000228881751</v>
      </c>
      <c r="G40" s="27">
        <f t="shared" si="24"/>
        <v>0</v>
      </c>
      <c r="H40" s="25">
        <f t="shared" ref="H40:J40" si="84">SUM(H36:H39)</f>
        <v>314.35000228881751</v>
      </c>
      <c r="I40" s="26">
        <f t="shared" si="84"/>
        <v>0</v>
      </c>
      <c r="J40" s="26">
        <f t="shared" si="84"/>
        <v>0</v>
      </c>
      <c r="K40" s="28">
        <f t="shared" si="26"/>
        <v>0</v>
      </c>
      <c r="L40" s="28">
        <f t="shared" si="27"/>
        <v>0</v>
      </c>
      <c r="M40" s="26">
        <f t="shared" ref="M40:N40" si="85">SUM(M36:M39)</f>
        <v>-314.35000228881751</v>
      </c>
      <c r="N40" s="26">
        <f t="shared" si="85"/>
        <v>-314.35000228881751</v>
      </c>
      <c r="O40" s="45"/>
      <c r="P40" s="25">
        <f t="shared" ref="P40:V40" si="86">SUM(P36:P39)</f>
        <v>0</v>
      </c>
      <c r="Q40" s="26">
        <f t="shared" si="86"/>
        <v>0</v>
      </c>
      <c r="R40" s="26">
        <f t="shared" si="86"/>
        <v>0</v>
      </c>
      <c r="S40" s="26">
        <f t="shared" si="86"/>
        <v>0</v>
      </c>
      <c r="T40" s="26">
        <f t="shared" si="86"/>
        <v>0</v>
      </c>
      <c r="U40" s="26">
        <f t="shared" si="86"/>
        <v>0</v>
      </c>
      <c r="V40" s="26">
        <f t="shared" si="86"/>
        <v>0</v>
      </c>
      <c r="W40" s="28" t="str">
        <f t="shared" si="30"/>
        <v/>
      </c>
      <c r="X40" s="28" t="str">
        <f t="shared" si="31"/>
        <v/>
      </c>
      <c r="Y40" s="30">
        <f t="shared" ref="Y40" si="87">SUM(Y36:Y39)</f>
        <v>0</v>
      </c>
      <c r="Z40" s="27"/>
    </row>
    <row r="41" spans="1:26" ht="15" x14ac:dyDescent="0.25">
      <c r="A41" s="53" t="s">
        <v>187</v>
      </c>
      <c r="B41" s="51" t="s">
        <v>243</v>
      </c>
      <c r="C41" s="55" t="s">
        <v>0</v>
      </c>
      <c r="D41" s="35">
        <f>SUMIFS(源数据!$N:$N,源数据!$A:$A,地级市产品线!$C41,源数据!$F:$F,地级市产品线!$B41)</f>
        <v>0</v>
      </c>
      <c r="E41" s="18">
        <f>SUMIFS(源数据!$P:$P,源数据!$A:$A,地级市产品线!$C41,源数据!$F:$F,地级市产品线!$B41)</f>
        <v>0</v>
      </c>
      <c r="F41" s="18">
        <f t="shared" ref="F41:F44" si="88">E41-D41</f>
        <v>0</v>
      </c>
      <c r="G41" s="19" t="str">
        <f t="shared" si="24"/>
        <v/>
      </c>
      <c r="H41" s="17">
        <f>SUMIFS(源数据!$Q:$Q,源数据!$A:$A,地级市产品线!$C41,源数据!$F:$F,地级市产品线!$B41)</f>
        <v>0</v>
      </c>
      <c r="I41" s="18">
        <f t="shared" ref="I41:I44" si="89">E41+Q41</f>
        <v>0</v>
      </c>
      <c r="J41" s="18">
        <f>SUMIFS(源数据!$S:$S,源数据!$A:$A,地级市产品线!$C41,源数据!$F:$F,地级市产品线!$B41)</f>
        <v>0</v>
      </c>
      <c r="K41" s="20" t="str">
        <f t="shared" si="26"/>
        <v/>
      </c>
      <c r="L41" s="20" t="str">
        <f t="shared" si="27"/>
        <v/>
      </c>
      <c r="M41" s="18">
        <f t="shared" ref="M41:M44" si="90">I41-H41</f>
        <v>0</v>
      </c>
      <c r="N41" s="18">
        <f t="shared" ref="N41:N44" si="91">J41-H41</f>
        <v>0</v>
      </c>
      <c r="O41" s="43"/>
      <c r="P41" s="17">
        <f>SUMIFS(源数据!$T:$T,源数据!$A:$A,地级市产品线!$C41,源数据!$F:$F,地级市产品线!$B41)</f>
        <v>0</v>
      </c>
      <c r="Q41" s="18">
        <f>SUMIFS(源数据!$V:$V,源数据!$A:$A,地级市产品线!$C41,源数据!$F:$F,地级市产品线!$B41)</f>
        <v>0</v>
      </c>
      <c r="R41" s="18">
        <f>SUMIFS(源数据!$W:$W,源数据!$A:$A,地级市产品线!$C41,源数据!$F:$F,地级市产品线!$B41)</f>
        <v>0</v>
      </c>
      <c r="S41" s="18">
        <f>SUMIFS(源数据!$X:$X,源数据!$A:$A,地级市产品线!$C41,源数据!$F:$F,地级市产品线!$B41)</f>
        <v>0</v>
      </c>
      <c r="T41" s="18">
        <f>SUMIFS(源数据!$Y:$Y,源数据!$A:$A,地级市产品线!$C41,源数据!$F:$F,地级市产品线!$B41)</f>
        <v>0</v>
      </c>
      <c r="U41" s="18">
        <f>SUMIFS(源数据!$Z:$Z,源数据!$A:$A,地级市产品线!$C41,源数据!$F:$F,地级市产品线!$B41)</f>
        <v>0</v>
      </c>
      <c r="V41" s="18">
        <f t="shared" ref="V41:V44" si="92">R41+S41+T41+U41</f>
        <v>0</v>
      </c>
      <c r="W41" s="20" t="str">
        <f t="shared" si="30"/>
        <v/>
      </c>
      <c r="X41" s="20" t="str">
        <f t="shared" si="31"/>
        <v/>
      </c>
      <c r="Y41" s="18">
        <f t="shared" ref="Y41:Y44" si="93">V41-P41</f>
        <v>0</v>
      </c>
      <c r="Z41" s="19"/>
    </row>
    <row r="42" spans="1:26" ht="15" x14ac:dyDescent="0.25">
      <c r="A42" s="54" t="s">
        <v>187</v>
      </c>
      <c r="B42" s="50" t="s">
        <v>243</v>
      </c>
      <c r="C42" s="56" t="s">
        <v>1</v>
      </c>
      <c r="D42" s="36">
        <f>SUMIFS(源数据!$N:$N,源数据!$A:$A,地级市产品线!$C42,源数据!$F:$F,地级市产品线!$B42)</f>
        <v>65.569999694824304</v>
      </c>
      <c r="E42" s="22">
        <f>SUMIFS(源数据!$P:$P,源数据!$A:$A,地级市产品线!$C42,源数据!$F:$F,地级市产品线!$B42)</f>
        <v>0</v>
      </c>
      <c r="F42" s="22">
        <f t="shared" si="88"/>
        <v>-65.569999694824304</v>
      </c>
      <c r="G42" s="23">
        <f t="shared" si="24"/>
        <v>0</v>
      </c>
      <c r="H42" s="21">
        <f>SUMIFS(源数据!$Q:$Q,源数据!$A:$A,地级市产品线!$C42,源数据!$F:$F,地级市产品线!$B42)</f>
        <v>65.569999694824304</v>
      </c>
      <c r="I42" s="22">
        <f t="shared" si="89"/>
        <v>0</v>
      </c>
      <c r="J42" s="22">
        <f>SUMIFS(源数据!$S:$S,源数据!$A:$A,地级市产品线!$C42,源数据!$F:$F,地级市产品线!$B42)</f>
        <v>0</v>
      </c>
      <c r="K42" s="24">
        <f t="shared" si="26"/>
        <v>0</v>
      </c>
      <c r="L42" s="24">
        <f t="shared" si="27"/>
        <v>0</v>
      </c>
      <c r="M42" s="22">
        <f t="shared" si="90"/>
        <v>-65.569999694824304</v>
      </c>
      <c r="N42" s="22">
        <f t="shared" si="91"/>
        <v>-65.569999694824304</v>
      </c>
      <c r="O42" s="44"/>
      <c r="P42" s="21">
        <f>SUMIFS(源数据!$T:$T,源数据!$A:$A,地级市产品线!$C42,源数据!$F:$F,地级市产品线!$B42)</f>
        <v>0</v>
      </c>
      <c r="Q42" s="22">
        <f>SUMIFS(源数据!$V:$V,源数据!$A:$A,地级市产品线!$C42,源数据!$F:$F,地级市产品线!$B42)</f>
        <v>0</v>
      </c>
      <c r="R42" s="22">
        <f>SUMIFS(源数据!$W:$W,源数据!$A:$A,地级市产品线!$C42,源数据!$F:$F,地级市产品线!$B42)</f>
        <v>0</v>
      </c>
      <c r="S42" s="22">
        <f>SUMIFS(源数据!$X:$X,源数据!$A:$A,地级市产品线!$C42,源数据!$F:$F,地级市产品线!$B42)</f>
        <v>0</v>
      </c>
      <c r="T42" s="22">
        <f>SUMIFS(源数据!$Y:$Y,源数据!$A:$A,地级市产品线!$C42,源数据!$F:$F,地级市产品线!$B42)</f>
        <v>0</v>
      </c>
      <c r="U42" s="22">
        <f>SUMIFS(源数据!$Z:$Z,源数据!$A:$A,地级市产品线!$C42,源数据!$F:$F,地级市产品线!$B42)</f>
        <v>0</v>
      </c>
      <c r="V42" s="22">
        <f t="shared" si="92"/>
        <v>0</v>
      </c>
      <c r="W42" s="24" t="str">
        <f t="shared" si="30"/>
        <v/>
      </c>
      <c r="X42" s="24" t="str">
        <f t="shared" si="31"/>
        <v/>
      </c>
      <c r="Y42" s="22">
        <f t="shared" si="93"/>
        <v>0</v>
      </c>
      <c r="Z42" s="23"/>
    </row>
    <row r="43" spans="1:26" ht="15" x14ac:dyDescent="0.25">
      <c r="A43" s="54" t="s">
        <v>187</v>
      </c>
      <c r="B43" s="50" t="s">
        <v>243</v>
      </c>
      <c r="C43" s="56" t="s">
        <v>54</v>
      </c>
      <c r="D43" s="36">
        <f>SUMIFS(源数据!$N:$N,源数据!$A:$A,地级市产品线!$C43,源数据!$F:$F,地级市产品线!$B43)</f>
        <v>0</v>
      </c>
      <c r="E43" s="22">
        <f>SUMIFS(源数据!$P:$P,源数据!$A:$A,地级市产品线!$C43,源数据!$F:$F,地级市产品线!$B43)</f>
        <v>0</v>
      </c>
      <c r="F43" s="22">
        <f t="shared" si="88"/>
        <v>0</v>
      </c>
      <c r="G43" s="23" t="str">
        <f t="shared" si="24"/>
        <v/>
      </c>
      <c r="H43" s="21">
        <f>SUMIFS(源数据!$Q:$Q,源数据!$A:$A,地级市产品线!$C43,源数据!$F:$F,地级市产品线!$B43)</f>
        <v>0</v>
      </c>
      <c r="I43" s="22">
        <f t="shared" si="89"/>
        <v>0</v>
      </c>
      <c r="J43" s="22">
        <f>SUMIFS(源数据!$S:$S,源数据!$A:$A,地级市产品线!$C43,源数据!$F:$F,地级市产品线!$B43)</f>
        <v>0</v>
      </c>
      <c r="K43" s="24" t="str">
        <f t="shared" si="26"/>
        <v/>
      </c>
      <c r="L43" s="24" t="str">
        <f t="shared" si="27"/>
        <v/>
      </c>
      <c r="M43" s="22">
        <f t="shared" si="90"/>
        <v>0</v>
      </c>
      <c r="N43" s="22">
        <f t="shared" si="91"/>
        <v>0</v>
      </c>
      <c r="O43" s="44"/>
      <c r="P43" s="21">
        <f>SUMIFS(源数据!$T:$T,源数据!$A:$A,地级市产品线!$C43,源数据!$F:$F,地级市产品线!$B43)</f>
        <v>0</v>
      </c>
      <c r="Q43" s="22">
        <f>SUMIFS(源数据!$V:$V,源数据!$A:$A,地级市产品线!$C43,源数据!$F:$F,地级市产品线!$B43)</f>
        <v>0</v>
      </c>
      <c r="R43" s="22">
        <f>SUMIFS(源数据!$W:$W,源数据!$A:$A,地级市产品线!$C43,源数据!$F:$F,地级市产品线!$B43)</f>
        <v>0</v>
      </c>
      <c r="S43" s="22">
        <f>SUMIFS(源数据!$X:$X,源数据!$A:$A,地级市产品线!$C43,源数据!$F:$F,地级市产品线!$B43)</f>
        <v>0</v>
      </c>
      <c r="T43" s="22">
        <f>SUMIFS(源数据!$Y:$Y,源数据!$A:$A,地级市产品线!$C43,源数据!$F:$F,地级市产品线!$B43)</f>
        <v>0</v>
      </c>
      <c r="U43" s="22">
        <f>SUMIFS(源数据!$Z:$Z,源数据!$A:$A,地级市产品线!$C43,源数据!$F:$F,地级市产品线!$B43)</f>
        <v>0</v>
      </c>
      <c r="V43" s="22">
        <f t="shared" si="92"/>
        <v>0</v>
      </c>
      <c r="W43" s="24" t="str">
        <f t="shared" si="30"/>
        <v/>
      </c>
      <c r="X43" s="24" t="str">
        <f t="shared" si="31"/>
        <v/>
      </c>
      <c r="Y43" s="22">
        <f t="shared" si="93"/>
        <v>0</v>
      </c>
      <c r="Z43" s="23"/>
    </row>
    <row r="44" spans="1:26" ht="15" x14ac:dyDescent="0.25">
      <c r="A44" s="54" t="s">
        <v>187</v>
      </c>
      <c r="B44" s="50" t="s">
        <v>243</v>
      </c>
      <c r="C44" s="56" t="s">
        <v>2</v>
      </c>
      <c r="D44" s="36">
        <f>SUMIFS(源数据!$N:$N,源数据!$A:$A,地级市产品线!$C44,源数据!$F:$F,地级市产品线!$B44)</f>
        <v>0</v>
      </c>
      <c r="E44" s="22">
        <f>SUMIFS(源数据!$P:$P,源数据!$A:$A,地级市产品线!$C44,源数据!$F:$F,地级市产品线!$B44)</f>
        <v>0</v>
      </c>
      <c r="F44" s="22">
        <f t="shared" si="88"/>
        <v>0</v>
      </c>
      <c r="G44" s="23" t="str">
        <f t="shared" si="24"/>
        <v/>
      </c>
      <c r="H44" s="21">
        <f>SUMIFS(源数据!$Q:$Q,源数据!$A:$A,地级市产品线!$C44,源数据!$F:$F,地级市产品线!$B44)</f>
        <v>0</v>
      </c>
      <c r="I44" s="22">
        <f t="shared" si="89"/>
        <v>0</v>
      </c>
      <c r="J44" s="22">
        <f>SUMIFS(源数据!$S:$S,源数据!$A:$A,地级市产品线!$C44,源数据!$F:$F,地级市产品线!$B44)</f>
        <v>0</v>
      </c>
      <c r="K44" s="24" t="str">
        <f t="shared" si="26"/>
        <v/>
      </c>
      <c r="L44" s="24" t="str">
        <f t="shared" si="27"/>
        <v/>
      </c>
      <c r="M44" s="22">
        <f t="shared" si="90"/>
        <v>0</v>
      </c>
      <c r="N44" s="22">
        <f t="shared" si="91"/>
        <v>0</v>
      </c>
      <c r="O44" s="44"/>
      <c r="P44" s="21">
        <f>SUMIFS(源数据!$T:$T,源数据!$A:$A,地级市产品线!$C44,源数据!$F:$F,地级市产品线!$B44)</f>
        <v>0</v>
      </c>
      <c r="Q44" s="22">
        <f>SUMIFS(源数据!$V:$V,源数据!$A:$A,地级市产品线!$C44,源数据!$F:$F,地级市产品线!$B44)</f>
        <v>0</v>
      </c>
      <c r="R44" s="22">
        <f>SUMIFS(源数据!$W:$W,源数据!$A:$A,地级市产品线!$C44,源数据!$F:$F,地级市产品线!$B44)</f>
        <v>0</v>
      </c>
      <c r="S44" s="22">
        <f>SUMIFS(源数据!$X:$X,源数据!$A:$A,地级市产品线!$C44,源数据!$F:$F,地级市产品线!$B44)</f>
        <v>0</v>
      </c>
      <c r="T44" s="22">
        <f>SUMIFS(源数据!$Y:$Y,源数据!$A:$A,地级市产品线!$C44,源数据!$F:$F,地级市产品线!$B44)</f>
        <v>0</v>
      </c>
      <c r="U44" s="22">
        <f>SUMIFS(源数据!$Z:$Z,源数据!$A:$A,地级市产品线!$C44,源数据!$F:$F,地级市产品线!$B44)</f>
        <v>0</v>
      </c>
      <c r="V44" s="22">
        <f t="shared" si="92"/>
        <v>0</v>
      </c>
      <c r="W44" s="24" t="str">
        <f t="shared" si="30"/>
        <v/>
      </c>
      <c r="X44" s="24" t="str">
        <f t="shared" si="31"/>
        <v/>
      </c>
      <c r="Y44" s="22">
        <f t="shared" si="93"/>
        <v>0</v>
      </c>
      <c r="Z44" s="23"/>
    </row>
    <row r="45" spans="1:26" ht="15.6" thickBot="1" x14ac:dyDescent="0.3">
      <c r="A45" s="52" t="s">
        <v>187</v>
      </c>
      <c r="B45" s="52" t="s">
        <v>243</v>
      </c>
      <c r="C45" s="48" t="s">
        <v>713</v>
      </c>
      <c r="D45" s="37">
        <f t="shared" ref="D45:F45" si="94">SUM(D41:D44)</f>
        <v>65.569999694824304</v>
      </c>
      <c r="E45" s="26">
        <f t="shared" si="94"/>
        <v>0</v>
      </c>
      <c r="F45" s="26">
        <f t="shared" si="94"/>
        <v>-65.569999694824304</v>
      </c>
      <c r="G45" s="27">
        <f t="shared" si="24"/>
        <v>0</v>
      </c>
      <c r="H45" s="25">
        <f t="shared" ref="H45:J45" si="95">SUM(H41:H44)</f>
        <v>65.569999694824304</v>
      </c>
      <c r="I45" s="26">
        <f t="shared" si="95"/>
        <v>0</v>
      </c>
      <c r="J45" s="26">
        <f t="shared" si="95"/>
        <v>0</v>
      </c>
      <c r="K45" s="28">
        <f t="shared" si="26"/>
        <v>0</v>
      </c>
      <c r="L45" s="28">
        <f t="shared" si="27"/>
        <v>0</v>
      </c>
      <c r="M45" s="26">
        <f t="shared" ref="M45:N45" si="96">SUM(M41:M44)</f>
        <v>-65.569999694824304</v>
      </c>
      <c r="N45" s="26">
        <f t="shared" si="96"/>
        <v>-65.569999694824304</v>
      </c>
      <c r="O45" s="45"/>
      <c r="P45" s="25">
        <f t="shared" ref="P45:V45" si="97">SUM(P41:P44)</f>
        <v>0</v>
      </c>
      <c r="Q45" s="26">
        <f t="shared" si="97"/>
        <v>0</v>
      </c>
      <c r="R45" s="26">
        <f t="shared" si="97"/>
        <v>0</v>
      </c>
      <c r="S45" s="26">
        <f t="shared" si="97"/>
        <v>0</v>
      </c>
      <c r="T45" s="26">
        <f t="shared" si="97"/>
        <v>0</v>
      </c>
      <c r="U45" s="26">
        <f t="shared" si="97"/>
        <v>0</v>
      </c>
      <c r="V45" s="26">
        <f t="shared" si="97"/>
        <v>0</v>
      </c>
      <c r="W45" s="28" t="str">
        <f t="shared" si="30"/>
        <v/>
      </c>
      <c r="X45" s="28" t="str">
        <f t="shared" si="31"/>
        <v/>
      </c>
      <c r="Y45" s="30">
        <f t="shared" ref="Y45" si="98">SUM(Y41:Y44)</f>
        <v>0</v>
      </c>
      <c r="Z45" s="27"/>
    </row>
    <row r="46" spans="1:26" ht="15" x14ac:dyDescent="0.25">
      <c r="A46" s="53" t="s">
        <v>187</v>
      </c>
      <c r="B46" s="51" t="s">
        <v>246</v>
      </c>
      <c r="C46" s="55" t="s">
        <v>0</v>
      </c>
      <c r="D46" s="35">
        <f>SUMIFS(源数据!$N:$N,源数据!$A:$A,地级市产品线!$C46,源数据!$F:$F,地级市产品线!$B46)</f>
        <v>0</v>
      </c>
      <c r="E46" s="18">
        <f>SUMIFS(源数据!$P:$P,源数据!$A:$A,地级市产品线!$C46,源数据!$F:$F,地级市产品线!$B46)</f>
        <v>0</v>
      </c>
      <c r="F46" s="18">
        <f t="shared" ref="F46:F49" si="99">E46-D46</f>
        <v>0</v>
      </c>
      <c r="G46" s="19" t="str">
        <f t="shared" si="24"/>
        <v/>
      </c>
      <c r="H46" s="17">
        <f>SUMIFS(源数据!$Q:$Q,源数据!$A:$A,地级市产品线!$C46,源数据!$F:$F,地级市产品线!$B46)</f>
        <v>0</v>
      </c>
      <c r="I46" s="18">
        <f t="shared" ref="I46:I49" si="100">E46+Q46</f>
        <v>0</v>
      </c>
      <c r="J46" s="18">
        <f>SUMIFS(源数据!$S:$S,源数据!$A:$A,地级市产品线!$C46,源数据!$F:$F,地级市产品线!$B46)</f>
        <v>0</v>
      </c>
      <c r="K46" s="20" t="str">
        <f t="shared" si="26"/>
        <v/>
      </c>
      <c r="L46" s="20" t="str">
        <f t="shared" si="27"/>
        <v/>
      </c>
      <c r="M46" s="18">
        <f t="shared" ref="M46:M49" si="101">I46-H46</f>
        <v>0</v>
      </c>
      <c r="N46" s="18">
        <f t="shared" ref="N46:N49" si="102">J46-H46</f>
        <v>0</v>
      </c>
      <c r="O46" s="43"/>
      <c r="P46" s="17">
        <f>SUMIFS(源数据!$T:$T,源数据!$A:$A,地级市产品线!$C46,源数据!$F:$F,地级市产品线!$B46)</f>
        <v>0</v>
      </c>
      <c r="Q46" s="18">
        <f>SUMIFS(源数据!$V:$V,源数据!$A:$A,地级市产品线!$C46,源数据!$F:$F,地级市产品线!$B46)</f>
        <v>0</v>
      </c>
      <c r="R46" s="18">
        <f>SUMIFS(源数据!$W:$W,源数据!$A:$A,地级市产品线!$C46,源数据!$F:$F,地级市产品线!$B46)</f>
        <v>0</v>
      </c>
      <c r="S46" s="18">
        <f>SUMIFS(源数据!$X:$X,源数据!$A:$A,地级市产品线!$C46,源数据!$F:$F,地级市产品线!$B46)</f>
        <v>0</v>
      </c>
      <c r="T46" s="18">
        <f>SUMIFS(源数据!$Y:$Y,源数据!$A:$A,地级市产品线!$C46,源数据!$F:$F,地级市产品线!$B46)</f>
        <v>0</v>
      </c>
      <c r="U46" s="18">
        <f>SUMIFS(源数据!$Z:$Z,源数据!$A:$A,地级市产品线!$C46,源数据!$F:$F,地级市产品线!$B46)</f>
        <v>0</v>
      </c>
      <c r="V46" s="18">
        <f t="shared" ref="V46:V49" si="103">R46+S46+T46+U46</f>
        <v>0</v>
      </c>
      <c r="W46" s="20" t="str">
        <f t="shared" si="30"/>
        <v/>
      </c>
      <c r="X46" s="20" t="str">
        <f t="shared" si="31"/>
        <v/>
      </c>
      <c r="Y46" s="18">
        <f t="shared" ref="Y46:Y49" si="104">V46-P46</f>
        <v>0</v>
      </c>
      <c r="Z46" s="19"/>
    </row>
    <row r="47" spans="1:26" ht="15" x14ac:dyDescent="0.25">
      <c r="A47" s="54" t="s">
        <v>187</v>
      </c>
      <c r="B47" s="50" t="s">
        <v>246</v>
      </c>
      <c r="C47" s="56" t="s">
        <v>1</v>
      </c>
      <c r="D47" s="36">
        <f>SUMIFS(源数据!$N:$N,源数据!$A:$A,地级市产品线!$C47,源数据!$F:$F,地级市产品线!$B47)</f>
        <v>45.309999465942397</v>
      </c>
      <c r="E47" s="22">
        <f>SUMIFS(源数据!$P:$P,源数据!$A:$A,地级市产品线!$C47,源数据!$F:$F,地级市产品线!$B47)</f>
        <v>0</v>
      </c>
      <c r="F47" s="22">
        <f t="shared" si="99"/>
        <v>-45.309999465942397</v>
      </c>
      <c r="G47" s="23">
        <f t="shared" si="24"/>
        <v>0</v>
      </c>
      <c r="H47" s="21">
        <f>SUMIFS(源数据!$Q:$Q,源数据!$A:$A,地级市产品线!$C47,源数据!$F:$F,地级市产品线!$B47)</f>
        <v>45.309999465942397</v>
      </c>
      <c r="I47" s="22">
        <f t="shared" si="100"/>
        <v>0</v>
      </c>
      <c r="J47" s="22">
        <f>SUMIFS(源数据!$S:$S,源数据!$A:$A,地级市产品线!$C47,源数据!$F:$F,地级市产品线!$B47)</f>
        <v>0</v>
      </c>
      <c r="K47" s="24">
        <f t="shared" si="26"/>
        <v>0</v>
      </c>
      <c r="L47" s="24">
        <f t="shared" si="27"/>
        <v>0</v>
      </c>
      <c r="M47" s="22">
        <f t="shared" si="101"/>
        <v>-45.309999465942397</v>
      </c>
      <c r="N47" s="22">
        <f t="shared" si="102"/>
        <v>-45.309999465942397</v>
      </c>
      <c r="O47" s="44"/>
      <c r="P47" s="21">
        <f>SUMIFS(源数据!$T:$T,源数据!$A:$A,地级市产品线!$C47,源数据!$F:$F,地级市产品线!$B47)</f>
        <v>0</v>
      </c>
      <c r="Q47" s="22">
        <f>SUMIFS(源数据!$V:$V,源数据!$A:$A,地级市产品线!$C47,源数据!$F:$F,地级市产品线!$B47)</f>
        <v>0</v>
      </c>
      <c r="R47" s="22">
        <f>SUMIFS(源数据!$W:$W,源数据!$A:$A,地级市产品线!$C47,源数据!$F:$F,地级市产品线!$B47)</f>
        <v>0</v>
      </c>
      <c r="S47" s="22">
        <f>SUMIFS(源数据!$X:$X,源数据!$A:$A,地级市产品线!$C47,源数据!$F:$F,地级市产品线!$B47)</f>
        <v>0</v>
      </c>
      <c r="T47" s="22">
        <f>SUMIFS(源数据!$Y:$Y,源数据!$A:$A,地级市产品线!$C47,源数据!$F:$F,地级市产品线!$B47)</f>
        <v>0</v>
      </c>
      <c r="U47" s="22">
        <f>SUMIFS(源数据!$Z:$Z,源数据!$A:$A,地级市产品线!$C47,源数据!$F:$F,地级市产品线!$B47)</f>
        <v>0</v>
      </c>
      <c r="V47" s="22">
        <f t="shared" si="103"/>
        <v>0</v>
      </c>
      <c r="W47" s="24" t="str">
        <f t="shared" si="30"/>
        <v/>
      </c>
      <c r="X47" s="24" t="str">
        <f t="shared" si="31"/>
        <v/>
      </c>
      <c r="Y47" s="22">
        <f t="shared" si="104"/>
        <v>0</v>
      </c>
      <c r="Z47" s="23"/>
    </row>
    <row r="48" spans="1:26" ht="15" x14ac:dyDescent="0.25">
      <c r="A48" s="54" t="s">
        <v>187</v>
      </c>
      <c r="B48" s="50" t="s">
        <v>246</v>
      </c>
      <c r="C48" s="56" t="s">
        <v>54</v>
      </c>
      <c r="D48" s="36">
        <f>SUMIFS(源数据!$N:$N,源数据!$A:$A,地级市产品线!$C48,源数据!$F:$F,地级市产品线!$B48)</f>
        <v>0</v>
      </c>
      <c r="E48" s="22">
        <f>SUMIFS(源数据!$P:$P,源数据!$A:$A,地级市产品线!$C48,源数据!$F:$F,地级市产品线!$B48)</f>
        <v>0</v>
      </c>
      <c r="F48" s="22">
        <f t="shared" si="99"/>
        <v>0</v>
      </c>
      <c r="G48" s="23" t="str">
        <f t="shared" si="24"/>
        <v/>
      </c>
      <c r="H48" s="21">
        <f>SUMIFS(源数据!$Q:$Q,源数据!$A:$A,地级市产品线!$C48,源数据!$F:$F,地级市产品线!$B48)</f>
        <v>0</v>
      </c>
      <c r="I48" s="22">
        <f t="shared" si="100"/>
        <v>0</v>
      </c>
      <c r="J48" s="22">
        <f>SUMIFS(源数据!$S:$S,源数据!$A:$A,地级市产品线!$C48,源数据!$F:$F,地级市产品线!$B48)</f>
        <v>0</v>
      </c>
      <c r="K48" s="24" t="str">
        <f t="shared" si="26"/>
        <v/>
      </c>
      <c r="L48" s="24" t="str">
        <f t="shared" si="27"/>
        <v/>
      </c>
      <c r="M48" s="22">
        <f t="shared" si="101"/>
        <v>0</v>
      </c>
      <c r="N48" s="22">
        <f t="shared" si="102"/>
        <v>0</v>
      </c>
      <c r="O48" s="44"/>
      <c r="P48" s="21">
        <f>SUMIFS(源数据!$T:$T,源数据!$A:$A,地级市产品线!$C48,源数据!$F:$F,地级市产品线!$B48)</f>
        <v>0</v>
      </c>
      <c r="Q48" s="22">
        <f>SUMIFS(源数据!$V:$V,源数据!$A:$A,地级市产品线!$C48,源数据!$F:$F,地级市产品线!$B48)</f>
        <v>0</v>
      </c>
      <c r="R48" s="22">
        <f>SUMIFS(源数据!$W:$W,源数据!$A:$A,地级市产品线!$C48,源数据!$F:$F,地级市产品线!$B48)</f>
        <v>0</v>
      </c>
      <c r="S48" s="22">
        <f>SUMIFS(源数据!$X:$X,源数据!$A:$A,地级市产品线!$C48,源数据!$F:$F,地级市产品线!$B48)</f>
        <v>0</v>
      </c>
      <c r="T48" s="22">
        <f>SUMIFS(源数据!$Y:$Y,源数据!$A:$A,地级市产品线!$C48,源数据!$F:$F,地级市产品线!$B48)</f>
        <v>0</v>
      </c>
      <c r="U48" s="22">
        <f>SUMIFS(源数据!$Z:$Z,源数据!$A:$A,地级市产品线!$C48,源数据!$F:$F,地级市产品线!$B48)</f>
        <v>0</v>
      </c>
      <c r="V48" s="22">
        <f t="shared" si="103"/>
        <v>0</v>
      </c>
      <c r="W48" s="24" t="str">
        <f t="shared" si="30"/>
        <v/>
      </c>
      <c r="X48" s="24" t="str">
        <f t="shared" si="31"/>
        <v/>
      </c>
      <c r="Y48" s="22">
        <f t="shared" si="104"/>
        <v>0</v>
      </c>
      <c r="Z48" s="23"/>
    </row>
    <row r="49" spans="1:26" ht="15" x14ac:dyDescent="0.25">
      <c r="A49" s="54" t="s">
        <v>187</v>
      </c>
      <c r="B49" s="50" t="s">
        <v>246</v>
      </c>
      <c r="C49" s="56" t="s">
        <v>2</v>
      </c>
      <c r="D49" s="36">
        <f>SUMIFS(源数据!$N:$N,源数据!$A:$A,地级市产品线!$C49,源数据!$F:$F,地级市产品线!$B49)</f>
        <v>0</v>
      </c>
      <c r="E49" s="22">
        <f>SUMIFS(源数据!$P:$P,源数据!$A:$A,地级市产品线!$C49,源数据!$F:$F,地级市产品线!$B49)</f>
        <v>0</v>
      </c>
      <c r="F49" s="22">
        <f t="shared" si="99"/>
        <v>0</v>
      </c>
      <c r="G49" s="23" t="str">
        <f t="shared" si="24"/>
        <v/>
      </c>
      <c r="H49" s="21">
        <f>SUMIFS(源数据!$Q:$Q,源数据!$A:$A,地级市产品线!$C49,源数据!$F:$F,地级市产品线!$B49)</f>
        <v>0</v>
      </c>
      <c r="I49" s="22">
        <f t="shared" si="100"/>
        <v>0</v>
      </c>
      <c r="J49" s="22">
        <f>SUMIFS(源数据!$S:$S,源数据!$A:$A,地级市产品线!$C49,源数据!$F:$F,地级市产品线!$B49)</f>
        <v>0</v>
      </c>
      <c r="K49" s="24" t="str">
        <f t="shared" si="26"/>
        <v/>
      </c>
      <c r="L49" s="24" t="str">
        <f t="shared" si="27"/>
        <v/>
      </c>
      <c r="M49" s="22">
        <f t="shared" si="101"/>
        <v>0</v>
      </c>
      <c r="N49" s="22">
        <f t="shared" si="102"/>
        <v>0</v>
      </c>
      <c r="O49" s="44"/>
      <c r="P49" s="21">
        <f>SUMIFS(源数据!$T:$T,源数据!$A:$A,地级市产品线!$C49,源数据!$F:$F,地级市产品线!$B49)</f>
        <v>0</v>
      </c>
      <c r="Q49" s="22">
        <f>SUMIFS(源数据!$V:$V,源数据!$A:$A,地级市产品线!$C49,源数据!$F:$F,地级市产品线!$B49)</f>
        <v>0</v>
      </c>
      <c r="R49" s="22">
        <f>SUMIFS(源数据!$W:$W,源数据!$A:$A,地级市产品线!$C49,源数据!$F:$F,地级市产品线!$B49)</f>
        <v>0</v>
      </c>
      <c r="S49" s="22">
        <f>SUMIFS(源数据!$X:$X,源数据!$A:$A,地级市产品线!$C49,源数据!$F:$F,地级市产品线!$B49)</f>
        <v>0</v>
      </c>
      <c r="T49" s="22">
        <f>SUMIFS(源数据!$Y:$Y,源数据!$A:$A,地级市产品线!$C49,源数据!$F:$F,地级市产品线!$B49)</f>
        <v>0</v>
      </c>
      <c r="U49" s="22">
        <f>SUMIFS(源数据!$Z:$Z,源数据!$A:$A,地级市产品线!$C49,源数据!$F:$F,地级市产品线!$B49)</f>
        <v>0</v>
      </c>
      <c r="V49" s="22">
        <f t="shared" si="103"/>
        <v>0</v>
      </c>
      <c r="W49" s="24" t="str">
        <f t="shared" si="30"/>
        <v/>
      </c>
      <c r="X49" s="24" t="str">
        <f t="shared" si="31"/>
        <v/>
      </c>
      <c r="Y49" s="22">
        <f t="shared" si="104"/>
        <v>0</v>
      </c>
      <c r="Z49" s="23"/>
    </row>
    <row r="50" spans="1:26" ht="15.6" thickBot="1" x14ac:dyDescent="0.3">
      <c r="A50" s="52" t="s">
        <v>187</v>
      </c>
      <c r="B50" s="52" t="s">
        <v>246</v>
      </c>
      <c r="C50" s="48" t="s">
        <v>713</v>
      </c>
      <c r="D50" s="37">
        <f t="shared" ref="D50:F50" si="105">SUM(D46:D49)</f>
        <v>45.309999465942397</v>
      </c>
      <c r="E50" s="26">
        <f t="shared" si="105"/>
        <v>0</v>
      </c>
      <c r="F50" s="26">
        <f t="shared" si="105"/>
        <v>-45.309999465942397</v>
      </c>
      <c r="G50" s="27">
        <f t="shared" si="24"/>
        <v>0</v>
      </c>
      <c r="H50" s="25">
        <f t="shared" ref="H50:J50" si="106">SUM(H46:H49)</f>
        <v>45.309999465942397</v>
      </c>
      <c r="I50" s="26">
        <f t="shared" si="106"/>
        <v>0</v>
      </c>
      <c r="J50" s="26">
        <f t="shared" si="106"/>
        <v>0</v>
      </c>
      <c r="K50" s="28">
        <f t="shared" si="26"/>
        <v>0</v>
      </c>
      <c r="L50" s="28">
        <f t="shared" si="27"/>
        <v>0</v>
      </c>
      <c r="M50" s="26">
        <f t="shared" ref="M50:N50" si="107">SUM(M46:M49)</f>
        <v>-45.309999465942397</v>
      </c>
      <c r="N50" s="26">
        <f t="shared" si="107"/>
        <v>-45.309999465942397</v>
      </c>
      <c r="O50" s="45"/>
      <c r="P50" s="25">
        <f t="shared" ref="P50:V50" si="108">SUM(P46:P49)</f>
        <v>0</v>
      </c>
      <c r="Q50" s="26">
        <f t="shared" si="108"/>
        <v>0</v>
      </c>
      <c r="R50" s="26">
        <f t="shared" si="108"/>
        <v>0</v>
      </c>
      <c r="S50" s="26">
        <f t="shared" si="108"/>
        <v>0</v>
      </c>
      <c r="T50" s="26">
        <f t="shared" si="108"/>
        <v>0</v>
      </c>
      <c r="U50" s="26">
        <f t="shared" si="108"/>
        <v>0</v>
      </c>
      <c r="V50" s="26">
        <f t="shared" si="108"/>
        <v>0</v>
      </c>
      <c r="W50" s="28" t="str">
        <f t="shared" si="30"/>
        <v/>
      </c>
      <c r="X50" s="28" t="str">
        <f t="shared" si="31"/>
        <v/>
      </c>
      <c r="Y50" s="30">
        <f t="shared" ref="Y50" si="109">SUM(Y46:Y49)</f>
        <v>0</v>
      </c>
      <c r="Z50" s="27"/>
    </row>
    <row r="51" spans="1:26" ht="15" x14ac:dyDescent="0.25">
      <c r="A51" s="53" t="s">
        <v>187</v>
      </c>
      <c r="B51" s="51" t="s">
        <v>715</v>
      </c>
      <c r="C51" s="55" t="s">
        <v>0</v>
      </c>
      <c r="D51" s="35">
        <f>SUMIFS(源数据!$N:$N,源数据!$A:$A,地级市产品线!$C51,源数据!$F:$F,地级市产品线!$B51)</f>
        <v>0</v>
      </c>
      <c r="E51" s="18">
        <f>SUMIFS(源数据!$P:$P,源数据!$A:$A,地级市产品线!$C51,源数据!$F:$F,地级市产品线!$B51)</f>
        <v>0</v>
      </c>
      <c r="F51" s="18">
        <f t="shared" ref="F51:F54" si="110">E51-D51</f>
        <v>0</v>
      </c>
      <c r="G51" s="19" t="str">
        <f t="shared" si="24"/>
        <v/>
      </c>
      <c r="H51" s="17">
        <f>SUMIFS(源数据!$Q:$Q,源数据!$A:$A,地级市产品线!$C51,源数据!$F:$F,地级市产品线!$B51)</f>
        <v>0</v>
      </c>
      <c r="I51" s="18">
        <f t="shared" ref="I51:I54" si="111">E51+Q51</f>
        <v>0</v>
      </c>
      <c r="J51" s="18">
        <f>SUMIFS(源数据!$S:$S,源数据!$A:$A,地级市产品线!$C51,源数据!$F:$F,地级市产品线!$B51)</f>
        <v>0</v>
      </c>
      <c r="K51" s="20" t="str">
        <f t="shared" si="26"/>
        <v/>
      </c>
      <c r="L51" s="20" t="str">
        <f t="shared" si="27"/>
        <v/>
      </c>
      <c r="M51" s="18">
        <f t="shared" ref="M51:M54" si="112">I51-H51</f>
        <v>0</v>
      </c>
      <c r="N51" s="18">
        <f t="shared" ref="N51:N54" si="113">J51-H51</f>
        <v>0</v>
      </c>
      <c r="O51" s="43"/>
      <c r="P51" s="17">
        <f>SUMIFS(源数据!$T:$T,源数据!$A:$A,地级市产品线!$C51,源数据!$F:$F,地级市产品线!$B51)</f>
        <v>0</v>
      </c>
      <c r="Q51" s="18">
        <f>SUMIFS(源数据!$V:$V,源数据!$A:$A,地级市产品线!$C51,源数据!$F:$F,地级市产品线!$B51)</f>
        <v>0</v>
      </c>
      <c r="R51" s="18">
        <f>SUMIFS(源数据!$W:$W,源数据!$A:$A,地级市产品线!$C51,源数据!$F:$F,地级市产品线!$B51)</f>
        <v>0</v>
      </c>
      <c r="S51" s="18">
        <f>SUMIFS(源数据!$X:$X,源数据!$A:$A,地级市产品线!$C51,源数据!$F:$F,地级市产品线!$B51)</f>
        <v>0</v>
      </c>
      <c r="T51" s="18">
        <f>SUMIFS(源数据!$Y:$Y,源数据!$A:$A,地级市产品线!$C51,源数据!$F:$F,地级市产品线!$B51)</f>
        <v>0</v>
      </c>
      <c r="U51" s="18">
        <f>SUMIFS(源数据!$Z:$Z,源数据!$A:$A,地级市产品线!$C51,源数据!$F:$F,地级市产品线!$B51)</f>
        <v>0</v>
      </c>
      <c r="V51" s="18">
        <f t="shared" ref="V51:V54" si="114">R51+S51+T51+U51</f>
        <v>0</v>
      </c>
      <c r="W51" s="20" t="str">
        <f t="shared" si="30"/>
        <v/>
      </c>
      <c r="X51" s="20" t="str">
        <f t="shared" si="31"/>
        <v/>
      </c>
      <c r="Y51" s="18">
        <f t="shared" ref="Y51:Y54" si="115">V51-P51</f>
        <v>0</v>
      </c>
      <c r="Z51" s="19"/>
    </row>
    <row r="52" spans="1:26" ht="15" x14ac:dyDescent="0.25">
      <c r="A52" s="54" t="s">
        <v>187</v>
      </c>
      <c r="B52" s="50" t="s">
        <v>715</v>
      </c>
      <c r="C52" s="56" t="s">
        <v>1</v>
      </c>
      <c r="D52" s="36">
        <f>SUMIFS(源数据!$N:$N,源数据!$A:$A,地级市产品线!$C52,源数据!$F:$F,地级市产品线!$B52)</f>
        <v>0</v>
      </c>
      <c r="E52" s="22">
        <f>SUMIFS(源数据!$P:$P,源数据!$A:$A,地级市产品线!$C52,源数据!$F:$F,地级市产品线!$B52)</f>
        <v>0</v>
      </c>
      <c r="F52" s="22">
        <f t="shared" si="110"/>
        <v>0</v>
      </c>
      <c r="G52" s="23" t="str">
        <f t="shared" si="24"/>
        <v/>
      </c>
      <c r="H52" s="21">
        <f>SUMIFS(源数据!$Q:$Q,源数据!$A:$A,地级市产品线!$C52,源数据!$F:$F,地级市产品线!$B52)</f>
        <v>0</v>
      </c>
      <c r="I52" s="22">
        <f t="shared" si="111"/>
        <v>0</v>
      </c>
      <c r="J52" s="22">
        <f>SUMIFS(源数据!$S:$S,源数据!$A:$A,地级市产品线!$C52,源数据!$F:$F,地级市产品线!$B52)</f>
        <v>0</v>
      </c>
      <c r="K52" s="24" t="str">
        <f t="shared" si="26"/>
        <v/>
      </c>
      <c r="L52" s="24" t="str">
        <f t="shared" si="27"/>
        <v/>
      </c>
      <c r="M52" s="22">
        <f t="shared" si="112"/>
        <v>0</v>
      </c>
      <c r="N52" s="22">
        <f t="shared" si="113"/>
        <v>0</v>
      </c>
      <c r="O52" s="44"/>
      <c r="P52" s="21">
        <f>SUMIFS(源数据!$T:$T,源数据!$A:$A,地级市产品线!$C52,源数据!$F:$F,地级市产品线!$B52)</f>
        <v>0</v>
      </c>
      <c r="Q52" s="22">
        <f>SUMIFS(源数据!$V:$V,源数据!$A:$A,地级市产品线!$C52,源数据!$F:$F,地级市产品线!$B52)</f>
        <v>0</v>
      </c>
      <c r="R52" s="22">
        <f>SUMIFS(源数据!$W:$W,源数据!$A:$A,地级市产品线!$C52,源数据!$F:$F,地级市产品线!$B52)</f>
        <v>0</v>
      </c>
      <c r="S52" s="22">
        <f>SUMIFS(源数据!$X:$X,源数据!$A:$A,地级市产品线!$C52,源数据!$F:$F,地级市产品线!$B52)</f>
        <v>0</v>
      </c>
      <c r="T52" s="22">
        <f>SUMIFS(源数据!$Y:$Y,源数据!$A:$A,地级市产品线!$C52,源数据!$F:$F,地级市产品线!$B52)</f>
        <v>0</v>
      </c>
      <c r="U52" s="22">
        <f>SUMIFS(源数据!$Z:$Z,源数据!$A:$A,地级市产品线!$C52,源数据!$F:$F,地级市产品线!$B52)</f>
        <v>0</v>
      </c>
      <c r="V52" s="22">
        <f t="shared" si="114"/>
        <v>0</v>
      </c>
      <c r="W52" s="24" t="str">
        <f t="shared" si="30"/>
        <v/>
      </c>
      <c r="X52" s="24" t="str">
        <f t="shared" si="31"/>
        <v/>
      </c>
      <c r="Y52" s="22">
        <f t="shared" si="115"/>
        <v>0</v>
      </c>
      <c r="Z52" s="23"/>
    </row>
    <row r="53" spans="1:26" ht="15" x14ac:dyDescent="0.25">
      <c r="A53" s="54" t="s">
        <v>187</v>
      </c>
      <c r="B53" s="50" t="s">
        <v>715</v>
      </c>
      <c r="C53" s="56" t="s">
        <v>54</v>
      </c>
      <c r="D53" s="36">
        <f>SUMIFS(源数据!$N:$N,源数据!$A:$A,地级市产品线!$C53,源数据!$F:$F,地级市产品线!$B53)</f>
        <v>0</v>
      </c>
      <c r="E53" s="22">
        <f>SUMIFS(源数据!$P:$P,源数据!$A:$A,地级市产品线!$C53,源数据!$F:$F,地级市产品线!$B53)</f>
        <v>0</v>
      </c>
      <c r="F53" s="22">
        <f t="shared" si="110"/>
        <v>0</v>
      </c>
      <c r="G53" s="23" t="str">
        <f t="shared" si="24"/>
        <v/>
      </c>
      <c r="H53" s="21">
        <f>SUMIFS(源数据!$Q:$Q,源数据!$A:$A,地级市产品线!$C53,源数据!$F:$F,地级市产品线!$B53)</f>
        <v>0</v>
      </c>
      <c r="I53" s="22">
        <f t="shared" si="111"/>
        <v>0</v>
      </c>
      <c r="J53" s="22">
        <f>SUMIFS(源数据!$S:$S,源数据!$A:$A,地级市产品线!$C53,源数据!$F:$F,地级市产品线!$B53)</f>
        <v>0</v>
      </c>
      <c r="K53" s="24" t="str">
        <f t="shared" si="26"/>
        <v/>
      </c>
      <c r="L53" s="24" t="str">
        <f t="shared" si="27"/>
        <v/>
      </c>
      <c r="M53" s="22">
        <f t="shared" si="112"/>
        <v>0</v>
      </c>
      <c r="N53" s="22">
        <f t="shared" si="113"/>
        <v>0</v>
      </c>
      <c r="O53" s="44"/>
      <c r="P53" s="21">
        <f>SUMIFS(源数据!$T:$T,源数据!$A:$A,地级市产品线!$C53,源数据!$F:$F,地级市产品线!$B53)</f>
        <v>0</v>
      </c>
      <c r="Q53" s="22">
        <f>SUMIFS(源数据!$V:$V,源数据!$A:$A,地级市产品线!$C53,源数据!$F:$F,地级市产品线!$B53)</f>
        <v>0</v>
      </c>
      <c r="R53" s="22">
        <f>SUMIFS(源数据!$W:$W,源数据!$A:$A,地级市产品线!$C53,源数据!$F:$F,地级市产品线!$B53)</f>
        <v>0</v>
      </c>
      <c r="S53" s="22">
        <f>SUMIFS(源数据!$X:$X,源数据!$A:$A,地级市产品线!$C53,源数据!$F:$F,地级市产品线!$B53)</f>
        <v>0</v>
      </c>
      <c r="T53" s="22">
        <f>SUMIFS(源数据!$Y:$Y,源数据!$A:$A,地级市产品线!$C53,源数据!$F:$F,地级市产品线!$B53)</f>
        <v>0</v>
      </c>
      <c r="U53" s="22">
        <f>SUMIFS(源数据!$Z:$Z,源数据!$A:$A,地级市产品线!$C53,源数据!$F:$F,地级市产品线!$B53)</f>
        <v>0</v>
      </c>
      <c r="V53" s="22">
        <f t="shared" si="114"/>
        <v>0</v>
      </c>
      <c r="W53" s="24" t="str">
        <f t="shared" si="30"/>
        <v/>
      </c>
      <c r="X53" s="24" t="str">
        <f t="shared" si="31"/>
        <v/>
      </c>
      <c r="Y53" s="22">
        <f t="shared" si="115"/>
        <v>0</v>
      </c>
      <c r="Z53" s="23"/>
    </row>
    <row r="54" spans="1:26" ht="15" x14ac:dyDescent="0.25">
      <c r="A54" s="54" t="s">
        <v>187</v>
      </c>
      <c r="B54" s="50" t="s">
        <v>715</v>
      </c>
      <c r="C54" s="56" t="s">
        <v>2</v>
      </c>
      <c r="D54" s="36">
        <f>SUMIFS(源数据!$N:$N,源数据!$A:$A,地级市产品线!$C54,源数据!$F:$F,地级市产品线!$B54)</f>
        <v>0</v>
      </c>
      <c r="E54" s="22">
        <f>SUMIFS(源数据!$P:$P,源数据!$A:$A,地级市产品线!$C54,源数据!$F:$F,地级市产品线!$B54)</f>
        <v>0</v>
      </c>
      <c r="F54" s="22">
        <f t="shared" si="110"/>
        <v>0</v>
      </c>
      <c r="G54" s="23" t="str">
        <f t="shared" si="24"/>
        <v/>
      </c>
      <c r="H54" s="21">
        <f>SUMIFS(源数据!$Q:$Q,源数据!$A:$A,地级市产品线!$C54,源数据!$F:$F,地级市产品线!$B54)</f>
        <v>0</v>
      </c>
      <c r="I54" s="22">
        <f t="shared" si="111"/>
        <v>0</v>
      </c>
      <c r="J54" s="22">
        <f>SUMIFS(源数据!$S:$S,源数据!$A:$A,地级市产品线!$C54,源数据!$F:$F,地级市产品线!$B54)</f>
        <v>0</v>
      </c>
      <c r="K54" s="24" t="str">
        <f t="shared" si="26"/>
        <v/>
      </c>
      <c r="L54" s="24" t="str">
        <f t="shared" si="27"/>
        <v/>
      </c>
      <c r="M54" s="22">
        <f t="shared" si="112"/>
        <v>0</v>
      </c>
      <c r="N54" s="22">
        <f t="shared" si="113"/>
        <v>0</v>
      </c>
      <c r="O54" s="44"/>
      <c r="P54" s="21">
        <f>SUMIFS(源数据!$T:$T,源数据!$A:$A,地级市产品线!$C54,源数据!$F:$F,地级市产品线!$B54)</f>
        <v>0</v>
      </c>
      <c r="Q54" s="22">
        <f>SUMIFS(源数据!$V:$V,源数据!$A:$A,地级市产品线!$C54,源数据!$F:$F,地级市产品线!$B54)</f>
        <v>0</v>
      </c>
      <c r="R54" s="22">
        <f>SUMIFS(源数据!$W:$W,源数据!$A:$A,地级市产品线!$C54,源数据!$F:$F,地级市产品线!$B54)</f>
        <v>0</v>
      </c>
      <c r="S54" s="22">
        <f>SUMIFS(源数据!$X:$X,源数据!$A:$A,地级市产品线!$C54,源数据!$F:$F,地级市产品线!$B54)</f>
        <v>0</v>
      </c>
      <c r="T54" s="22">
        <f>SUMIFS(源数据!$Y:$Y,源数据!$A:$A,地级市产品线!$C54,源数据!$F:$F,地级市产品线!$B54)</f>
        <v>0</v>
      </c>
      <c r="U54" s="22">
        <f>SUMIFS(源数据!$Z:$Z,源数据!$A:$A,地级市产品线!$C54,源数据!$F:$F,地级市产品线!$B54)</f>
        <v>0</v>
      </c>
      <c r="V54" s="22">
        <f t="shared" si="114"/>
        <v>0</v>
      </c>
      <c r="W54" s="24" t="str">
        <f t="shared" si="30"/>
        <v/>
      </c>
      <c r="X54" s="24" t="str">
        <f t="shared" si="31"/>
        <v/>
      </c>
      <c r="Y54" s="22">
        <f t="shared" si="115"/>
        <v>0</v>
      </c>
      <c r="Z54" s="23"/>
    </row>
    <row r="55" spans="1:26" ht="15.6" thickBot="1" x14ac:dyDescent="0.3">
      <c r="A55" s="52" t="s">
        <v>187</v>
      </c>
      <c r="B55" s="52" t="s">
        <v>715</v>
      </c>
      <c r="C55" s="48" t="s">
        <v>713</v>
      </c>
      <c r="D55" s="37">
        <f t="shared" ref="D55:F55" si="116">SUM(D51:D54)</f>
        <v>0</v>
      </c>
      <c r="E55" s="26">
        <f t="shared" si="116"/>
        <v>0</v>
      </c>
      <c r="F55" s="26">
        <f t="shared" si="116"/>
        <v>0</v>
      </c>
      <c r="G55" s="27" t="str">
        <f t="shared" si="24"/>
        <v/>
      </c>
      <c r="H55" s="25">
        <f t="shared" ref="H55:J55" si="117">SUM(H51:H54)</f>
        <v>0</v>
      </c>
      <c r="I55" s="26">
        <f t="shared" si="117"/>
        <v>0</v>
      </c>
      <c r="J55" s="26">
        <f t="shared" si="117"/>
        <v>0</v>
      </c>
      <c r="K55" s="28" t="str">
        <f t="shared" si="26"/>
        <v/>
      </c>
      <c r="L55" s="28" t="str">
        <f t="shared" si="27"/>
        <v/>
      </c>
      <c r="M55" s="26">
        <f t="shared" ref="M55:N55" si="118">SUM(M51:M54)</f>
        <v>0</v>
      </c>
      <c r="N55" s="26">
        <f t="shared" si="118"/>
        <v>0</v>
      </c>
      <c r="O55" s="45"/>
      <c r="P55" s="25">
        <f t="shared" ref="P55:V55" si="119">SUM(P51:P54)</f>
        <v>0</v>
      </c>
      <c r="Q55" s="26">
        <f t="shared" si="119"/>
        <v>0</v>
      </c>
      <c r="R55" s="26">
        <f t="shared" si="119"/>
        <v>0</v>
      </c>
      <c r="S55" s="26">
        <f t="shared" si="119"/>
        <v>0</v>
      </c>
      <c r="T55" s="26">
        <f t="shared" si="119"/>
        <v>0</v>
      </c>
      <c r="U55" s="26">
        <f t="shared" si="119"/>
        <v>0</v>
      </c>
      <c r="V55" s="26">
        <f t="shared" si="119"/>
        <v>0</v>
      </c>
      <c r="W55" s="28" t="str">
        <f t="shared" si="30"/>
        <v/>
      </c>
      <c r="X55" s="28" t="str">
        <f t="shared" si="31"/>
        <v/>
      </c>
      <c r="Y55" s="30">
        <f t="shared" ref="Y55" si="120">SUM(Y51:Y54)</f>
        <v>0</v>
      </c>
      <c r="Z55" s="27"/>
    </row>
    <row r="56" spans="1:26" ht="15" x14ac:dyDescent="0.25">
      <c r="A56" s="53" t="s">
        <v>187</v>
      </c>
      <c r="B56" s="51" t="s">
        <v>356</v>
      </c>
      <c r="C56" s="55" t="s">
        <v>0</v>
      </c>
      <c r="D56" s="35">
        <f>SUMIFS(源数据!$N:$N,源数据!$A:$A,地级市产品线!$C56,源数据!$F:$F,地级市产品线!$B56)</f>
        <v>0</v>
      </c>
      <c r="E56" s="18">
        <f>SUMIFS(源数据!$P:$P,源数据!$A:$A,地级市产品线!$C56,源数据!$F:$F,地级市产品线!$B56)</f>
        <v>0</v>
      </c>
      <c r="F56" s="18">
        <f t="shared" ref="F56:F59" si="121">E56-D56</f>
        <v>0</v>
      </c>
      <c r="G56" s="19" t="str">
        <f t="shared" si="24"/>
        <v/>
      </c>
      <c r="H56" s="17">
        <f>SUMIFS(源数据!$Q:$Q,源数据!$A:$A,地级市产品线!$C56,源数据!$F:$F,地级市产品线!$B56)</f>
        <v>0</v>
      </c>
      <c r="I56" s="18">
        <f t="shared" ref="I56:I59" si="122">E56+Q56</f>
        <v>0</v>
      </c>
      <c r="J56" s="18">
        <f>SUMIFS(源数据!$S:$S,源数据!$A:$A,地级市产品线!$C56,源数据!$F:$F,地级市产品线!$B56)</f>
        <v>0</v>
      </c>
      <c r="K56" s="20" t="str">
        <f t="shared" si="26"/>
        <v/>
      </c>
      <c r="L56" s="20" t="str">
        <f t="shared" si="27"/>
        <v/>
      </c>
      <c r="M56" s="18">
        <f t="shared" ref="M56:M59" si="123">I56-H56</f>
        <v>0</v>
      </c>
      <c r="N56" s="18">
        <f t="shared" ref="N56:N59" si="124">J56-H56</f>
        <v>0</v>
      </c>
      <c r="O56" s="43"/>
      <c r="P56" s="17">
        <f>SUMIFS(源数据!$T:$T,源数据!$A:$A,地级市产品线!$C56,源数据!$F:$F,地级市产品线!$B56)</f>
        <v>0</v>
      </c>
      <c r="Q56" s="18">
        <f>SUMIFS(源数据!$V:$V,源数据!$A:$A,地级市产品线!$C56,源数据!$F:$F,地级市产品线!$B56)</f>
        <v>0</v>
      </c>
      <c r="R56" s="18">
        <f>SUMIFS(源数据!$W:$W,源数据!$A:$A,地级市产品线!$C56,源数据!$F:$F,地级市产品线!$B56)</f>
        <v>0</v>
      </c>
      <c r="S56" s="18">
        <f>SUMIFS(源数据!$X:$X,源数据!$A:$A,地级市产品线!$C56,源数据!$F:$F,地级市产品线!$B56)</f>
        <v>0</v>
      </c>
      <c r="T56" s="18">
        <f>SUMIFS(源数据!$Y:$Y,源数据!$A:$A,地级市产品线!$C56,源数据!$F:$F,地级市产品线!$B56)</f>
        <v>0</v>
      </c>
      <c r="U56" s="18">
        <f>SUMIFS(源数据!$Z:$Z,源数据!$A:$A,地级市产品线!$C56,源数据!$F:$F,地级市产品线!$B56)</f>
        <v>0</v>
      </c>
      <c r="V56" s="18">
        <f t="shared" ref="V56:V59" si="125">R56+S56+T56+U56</f>
        <v>0</v>
      </c>
      <c r="W56" s="20" t="str">
        <f t="shared" si="30"/>
        <v/>
      </c>
      <c r="X56" s="20" t="str">
        <f t="shared" si="31"/>
        <v/>
      </c>
      <c r="Y56" s="18">
        <f t="shared" ref="Y56:Y59" si="126">V56-P56</f>
        <v>0</v>
      </c>
      <c r="Z56" s="19"/>
    </row>
    <row r="57" spans="1:26" ht="15" x14ac:dyDescent="0.25">
      <c r="A57" s="54" t="s">
        <v>187</v>
      </c>
      <c r="B57" s="50" t="s">
        <v>356</v>
      </c>
      <c r="C57" s="56" t="s">
        <v>1</v>
      </c>
      <c r="D57" s="36">
        <f>SUMIFS(源数据!$N:$N,源数据!$A:$A,地级市产品线!$C57,源数据!$F:$F,地级市产品线!$B57)</f>
        <v>427.10001301765425</v>
      </c>
      <c r="E57" s="22">
        <f>SUMIFS(源数据!$P:$P,源数据!$A:$A,地级市产品线!$C57,源数据!$F:$F,地级市产品线!$B57)</f>
        <v>0</v>
      </c>
      <c r="F57" s="22">
        <f t="shared" si="121"/>
        <v>-427.10001301765425</v>
      </c>
      <c r="G57" s="23">
        <f t="shared" si="24"/>
        <v>0</v>
      </c>
      <c r="H57" s="21">
        <f>SUMIFS(源数据!$Q:$Q,源数据!$A:$A,地级市产品线!$C57,源数据!$F:$F,地级市产品线!$B57)</f>
        <v>738.1400253772731</v>
      </c>
      <c r="I57" s="22">
        <f t="shared" si="122"/>
        <v>0</v>
      </c>
      <c r="J57" s="22">
        <f>SUMIFS(源数据!$S:$S,源数据!$A:$A,地级市产品线!$C57,源数据!$F:$F,地级市产品线!$B57)</f>
        <v>0</v>
      </c>
      <c r="K57" s="24">
        <f t="shared" si="26"/>
        <v>0</v>
      </c>
      <c r="L57" s="24">
        <f t="shared" si="27"/>
        <v>0</v>
      </c>
      <c r="M57" s="22">
        <f t="shared" si="123"/>
        <v>-738.1400253772731</v>
      </c>
      <c r="N57" s="22">
        <f t="shared" si="124"/>
        <v>-738.1400253772731</v>
      </c>
      <c r="O57" s="44"/>
      <c r="P57" s="21">
        <f>SUMIFS(源数据!$T:$T,源数据!$A:$A,地级市产品线!$C57,源数据!$F:$F,地级市产品线!$B57)</f>
        <v>311.04001235961891</v>
      </c>
      <c r="Q57" s="22">
        <f>SUMIFS(源数据!$V:$V,源数据!$A:$A,地级市产品线!$C57,源数据!$F:$F,地级市产品线!$B57)</f>
        <v>0</v>
      </c>
      <c r="R57" s="22">
        <f>SUMIFS(源数据!$W:$W,源数据!$A:$A,地级市产品线!$C57,源数据!$F:$F,地级市产品线!$B57)</f>
        <v>0</v>
      </c>
      <c r="S57" s="22">
        <f>SUMIFS(源数据!$X:$X,源数据!$A:$A,地级市产品线!$C57,源数据!$F:$F,地级市产品线!$B57)</f>
        <v>0</v>
      </c>
      <c r="T57" s="22">
        <f>SUMIFS(源数据!$Y:$Y,源数据!$A:$A,地级市产品线!$C57,源数据!$F:$F,地级市产品线!$B57)</f>
        <v>0</v>
      </c>
      <c r="U57" s="22">
        <f>SUMIFS(源数据!$Z:$Z,源数据!$A:$A,地级市产品线!$C57,源数据!$F:$F,地级市产品线!$B57)</f>
        <v>0</v>
      </c>
      <c r="V57" s="22">
        <f t="shared" si="125"/>
        <v>0</v>
      </c>
      <c r="W57" s="24">
        <f t="shared" si="30"/>
        <v>0</v>
      </c>
      <c r="X57" s="24" t="str">
        <f t="shared" si="31"/>
        <v/>
      </c>
      <c r="Y57" s="22">
        <f t="shared" si="126"/>
        <v>-311.04001235961891</v>
      </c>
      <c r="Z57" s="23"/>
    </row>
    <row r="58" spans="1:26" ht="15" x14ac:dyDescent="0.25">
      <c r="A58" s="54" t="s">
        <v>187</v>
      </c>
      <c r="B58" s="50" t="s">
        <v>356</v>
      </c>
      <c r="C58" s="56" t="s">
        <v>54</v>
      </c>
      <c r="D58" s="36">
        <f>SUMIFS(源数据!$N:$N,源数据!$A:$A,地级市产品线!$C58,源数据!$F:$F,地级市产品线!$B58)</f>
        <v>0</v>
      </c>
      <c r="E58" s="22">
        <f>SUMIFS(源数据!$P:$P,源数据!$A:$A,地级市产品线!$C58,源数据!$F:$F,地级市产品线!$B58)</f>
        <v>0</v>
      </c>
      <c r="F58" s="22">
        <f t="shared" si="121"/>
        <v>0</v>
      </c>
      <c r="G58" s="23" t="str">
        <f t="shared" si="24"/>
        <v/>
      </c>
      <c r="H58" s="21">
        <f>SUMIFS(源数据!$Q:$Q,源数据!$A:$A,地级市产品线!$C58,源数据!$F:$F,地级市产品线!$B58)</f>
        <v>0</v>
      </c>
      <c r="I58" s="22">
        <f t="shared" si="122"/>
        <v>0</v>
      </c>
      <c r="J58" s="22">
        <f>SUMIFS(源数据!$S:$S,源数据!$A:$A,地级市产品线!$C58,源数据!$F:$F,地级市产品线!$B58)</f>
        <v>0</v>
      </c>
      <c r="K58" s="24" t="str">
        <f t="shared" si="26"/>
        <v/>
      </c>
      <c r="L58" s="24" t="str">
        <f t="shared" si="27"/>
        <v/>
      </c>
      <c r="M58" s="22">
        <f t="shared" si="123"/>
        <v>0</v>
      </c>
      <c r="N58" s="22">
        <f t="shared" si="124"/>
        <v>0</v>
      </c>
      <c r="O58" s="44"/>
      <c r="P58" s="21">
        <f>SUMIFS(源数据!$T:$T,源数据!$A:$A,地级市产品线!$C58,源数据!$F:$F,地级市产品线!$B58)</f>
        <v>0</v>
      </c>
      <c r="Q58" s="22">
        <f>SUMIFS(源数据!$V:$V,源数据!$A:$A,地级市产品线!$C58,源数据!$F:$F,地级市产品线!$B58)</f>
        <v>0</v>
      </c>
      <c r="R58" s="22">
        <f>SUMIFS(源数据!$W:$W,源数据!$A:$A,地级市产品线!$C58,源数据!$F:$F,地级市产品线!$B58)</f>
        <v>0</v>
      </c>
      <c r="S58" s="22">
        <f>SUMIFS(源数据!$X:$X,源数据!$A:$A,地级市产品线!$C58,源数据!$F:$F,地级市产品线!$B58)</f>
        <v>0</v>
      </c>
      <c r="T58" s="22">
        <f>SUMIFS(源数据!$Y:$Y,源数据!$A:$A,地级市产品线!$C58,源数据!$F:$F,地级市产品线!$B58)</f>
        <v>0</v>
      </c>
      <c r="U58" s="22">
        <f>SUMIFS(源数据!$Z:$Z,源数据!$A:$A,地级市产品线!$C58,源数据!$F:$F,地级市产品线!$B58)</f>
        <v>0</v>
      </c>
      <c r="V58" s="22">
        <f t="shared" si="125"/>
        <v>0</v>
      </c>
      <c r="W58" s="24" t="str">
        <f t="shared" si="30"/>
        <v/>
      </c>
      <c r="X58" s="24" t="str">
        <f t="shared" si="31"/>
        <v/>
      </c>
      <c r="Y58" s="22">
        <f t="shared" si="126"/>
        <v>0</v>
      </c>
      <c r="Z58" s="23"/>
    </row>
    <row r="59" spans="1:26" ht="15" x14ac:dyDescent="0.25">
      <c r="A59" s="54" t="s">
        <v>187</v>
      </c>
      <c r="B59" s="50" t="s">
        <v>356</v>
      </c>
      <c r="C59" s="56" t="s">
        <v>2</v>
      </c>
      <c r="D59" s="36">
        <f>SUMIFS(源数据!$N:$N,源数据!$A:$A,地级市产品线!$C59,源数据!$F:$F,地级市产品线!$B59)</f>
        <v>0</v>
      </c>
      <c r="E59" s="22">
        <f>SUMIFS(源数据!$P:$P,源数据!$A:$A,地级市产品线!$C59,源数据!$F:$F,地级市产品线!$B59)</f>
        <v>0</v>
      </c>
      <c r="F59" s="22">
        <f t="shared" si="121"/>
        <v>0</v>
      </c>
      <c r="G59" s="23" t="str">
        <f t="shared" si="24"/>
        <v/>
      </c>
      <c r="H59" s="21">
        <f>SUMIFS(源数据!$Q:$Q,源数据!$A:$A,地级市产品线!$C59,源数据!$F:$F,地级市产品线!$B59)</f>
        <v>0</v>
      </c>
      <c r="I59" s="22">
        <f t="shared" si="122"/>
        <v>0</v>
      </c>
      <c r="J59" s="22">
        <f>SUMIFS(源数据!$S:$S,源数据!$A:$A,地级市产品线!$C59,源数据!$F:$F,地级市产品线!$B59)</f>
        <v>0</v>
      </c>
      <c r="K59" s="24" t="str">
        <f t="shared" si="26"/>
        <v/>
      </c>
      <c r="L59" s="24" t="str">
        <f t="shared" si="27"/>
        <v/>
      </c>
      <c r="M59" s="22">
        <f t="shared" si="123"/>
        <v>0</v>
      </c>
      <c r="N59" s="22">
        <f t="shared" si="124"/>
        <v>0</v>
      </c>
      <c r="O59" s="44"/>
      <c r="P59" s="21">
        <f>SUMIFS(源数据!$T:$T,源数据!$A:$A,地级市产品线!$C59,源数据!$F:$F,地级市产品线!$B59)</f>
        <v>0</v>
      </c>
      <c r="Q59" s="22">
        <f>SUMIFS(源数据!$V:$V,源数据!$A:$A,地级市产品线!$C59,源数据!$F:$F,地级市产品线!$B59)</f>
        <v>0</v>
      </c>
      <c r="R59" s="22">
        <f>SUMIFS(源数据!$W:$W,源数据!$A:$A,地级市产品线!$C59,源数据!$F:$F,地级市产品线!$B59)</f>
        <v>0</v>
      </c>
      <c r="S59" s="22">
        <f>SUMIFS(源数据!$X:$X,源数据!$A:$A,地级市产品线!$C59,源数据!$F:$F,地级市产品线!$B59)</f>
        <v>0</v>
      </c>
      <c r="T59" s="22">
        <f>SUMIFS(源数据!$Y:$Y,源数据!$A:$A,地级市产品线!$C59,源数据!$F:$F,地级市产品线!$B59)</f>
        <v>0</v>
      </c>
      <c r="U59" s="22">
        <f>SUMIFS(源数据!$Z:$Z,源数据!$A:$A,地级市产品线!$C59,源数据!$F:$F,地级市产品线!$B59)</f>
        <v>0</v>
      </c>
      <c r="V59" s="22">
        <f t="shared" si="125"/>
        <v>0</v>
      </c>
      <c r="W59" s="24" t="str">
        <f t="shared" si="30"/>
        <v/>
      </c>
      <c r="X59" s="24" t="str">
        <f t="shared" si="31"/>
        <v/>
      </c>
      <c r="Y59" s="22">
        <f t="shared" si="126"/>
        <v>0</v>
      </c>
      <c r="Z59" s="23"/>
    </row>
    <row r="60" spans="1:26" ht="15.6" thickBot="1" x14ac:dyDescent="0.3">
      <c r="A60" s="52" t="s">
        <v>187</v>
      </c>
      <c r="B60" s="52" t="s">
        <v>356</v>
      </c>
      <c r="C60" s="48" t="s">
        <v>713</v>
      </c>
      <c r="D60" s="37">
        <f t="shared" ref="D60:F60" si="127">SUM(D56:D59)</f>
        <v>427.10001301765425</v>
      </c>
      <c r="E60" s="26">
        <f t="shared" si="127"/>
        <v>0</v>
      </c>
      <c r="F60" s="26">
        <f t="shared" si="127"/>
        <v>-427.10001301765425</v>
      </c>
      <c r="G60" s="27">
        <f t="shared" si="24"/>
        <v>0</v>
      </c>
      <c r="H60" s="25">
        <f t="shared" ref="H60:J60" si="128">SUM(H56:H59)</f>
        <v>738.1400253772731</v>
      </c>
      <c r="I60" s="26">
        <f t="shared" si="128"/>
        <v>0</v>
      </c>
      <c r="J60" s="26">
        <f t="shared" si="128"/>
        <v>0</v>
      </c>
      <c r="K60" s="28">
        <f t="shared" si="26"/>
        <v>0</v>
      </c>
      <c r="L60" s="28">
        <f t="shared" si="27"/>
        <v>0</v>
      </c>
      <c r="M60" s="26">
        <f t="shared" ref="M60:N60" si="129">SUM(M56:M59)</f>
        <v>-738.1400253772731</v>
      </c>
      <c r="N60" s="26">
        <f t="shared" si="129"/>
        <v>-738.1400253772731</v>
      </c>
      <c r="O60" s="45"/>
      <c r="P60" s="25">
        <f t="shared" ref="P60:V60" si="130">SUM(P56:P59)</f>
        <v>311.04001235961891</v>
      </c>
      <c r="Q60" s="26">
        <f t="shared" si="130"/>
        <v>0</v>
      </c>
      <c r="R60" s="26">
        <f t="shared" si="130"/>
        <v>0</v>
      </c>
      <c r="S60" s="26">
        <f t="shared" si="130"/>
        <v>0</v>
      </c>
      <c r="T60" s="26">
        <f t="shared" si="130"/>
        <v>0</v>
      </c>
      <c r="U60" s="26">
        <f t="shared" si="130"/>
        <v>0</v>
      </c>
      <c r="V60" s="26">
        <f t="shared" si="130"/>
        <v>0</v>
      </c>
      <c r="W60" s="28">
        <f t="shared" si="30"/>
        <v>0</v>
      </c>
      <c r="X60" s="28" t="str">
        <f t="shared" si="31"/>
        <v/>
      </c>
      <c r="Y60" s="30">
        <f t="shared" ref="Y60" si="131">SUM(Y56:Y59)</f>
        <v>-311.04001235961891</v>
      </c>
      <c r="Z60" s="27"/>
    </row>
    <row r="61" spans="1:26" ht="15" x14ac:dyDescent="0.25">
      <c r="A61" s="53" t="s">
        <v>187</v>
      </c>
      <c r="B61" s="51" t="s">
        <v>716</v>
      </c>
      <c r="C61" s="55" t="s">
        <v>0</v>
      </c>
      <c r="D61" s="35">
        <f>SUMIFS(源数据!$N:$N,源数据!$A:$A,地级市产品线!$C61,源数据!$F:$F,地级市产品线!$B61)</f>
        <v>0</v>
      </c>
      <c r="E61" s="18">
        <f>SUMIFS(源数据!$P:$P,源数据!$A:$A,地级市产品线!$C61,源数据!$F:$F,地级市产品线!$B61)</f>
        <v>0</v>
      </c>
      <c r="F61" s="18">
        <f t="shared" ref="F61:F64" si="132">E61-D61</f>
        <v>0</v>
      </c>
      <c r="G61" s="19" t="str">
        <f t="shared" si="24"/>
        <v/>
      </c>
      <c r="H61" s="17">
        <f>SUMIFS(源数据!$Q:$Q,源数据!$A:$A,地级市产品线!$C61,源数据!$F:$F,地级市产品线!$B61)</f>
        <v>0</v>
      </c>
      <c r="I61" s="18">
        <f t="shared" ref="I61:I64" si="133">E61+Q61</f>
        <v>0</v>
      </c>
      <c r="J61" s="18">
        <f>SUMIFS(源数据!$S:$S,源数据!$A:$A,地级市产品线!$C61,源数据!$F:$F,地级市产品线!$B61)</f>
        <v>0</v>
      </c>
      <c r="K61" s="20" t="str">
        <f t="shared" si="26"/>
        <v/>
      </c>
      <c r="L61" s="20" t="str">
        <f t="shared" si="27"/>
        <v/>
      </c>
      <c r="M61" s="18">
        <f t="shared" ref="M61:M64" si="134">I61-H61</f>
        <v>0</v>
      </c>
      <c r="N61" s="18">
        <f t="shared" ref="N61:N64" si="135">J61-H61</f>
        <v>0</v>
      </c>
      <c r="O61" s="43"/>
      <c r="P61" s="17">
        <f>SUMIFS(源数据!$T:$T,源数据!$A:$A,地级市产品线!$C61,源数据!$F:$F,地级市产品线!$B61)</f>
        <v>0</v>
      </c>
      <c r="Q61" s="18">
        <f>SUMIFS(源数据!$V:$V,源数据!$A:$A,地级市产品线!$C61,源数据!$F:$F,地级市产品线!$B61)</f>
        <v>0</v>
      </c>
      <c r="R61" s="18">
        <f>SUMIFS(源数据!$W:$W,源数据!$A:$A,地级市产品线!$C61,源数据!$F:$F,地级市产品线!$B61)</f>
        <v>0</v>
      </c>
      <c r="S61" s="18">
        <f>SUMIFS(源数据!$X:$X,源数据!$A:$A,地级市产品线!$C61,源数据!$F:$F,地级市产品线!$B61)</f>
        <v>0</v>
      </c>
      <c r="T61" s="18">
        <f>SUMIFS(源数据!$Y:$Y,源数据!$A:$A,地级市产品线!$C61,源数据!$F:$F,地级市产品线!$B61)</f>
        <v>0</v>
      </c>
      <c r="U61" s="18">
        <f>SUMIFS(源数据!$Z:$Z,源数据!$A:$A,地级市产品线!$C61,源数据!$F:$F,地级市产品线!$B61)</f>
        <v>0</v>
      </c>
      <c r="V61" s="18">
        <f t="shared" ref="V61:V64" si="136">R61+S61+T61+U61</f>
        <v>0</v>
      </c>
      <c r="W61" s="20" t="str">
        <f t="shared" si="30"/>
        <v/>
      </c>
      <c r="X61" s="20" t="str">
        <f t="shared" si="31"/>
        <v/>
      </c>
      <c r="Y61" s="18">
        <f t="shared" ref="Y61:Y64" si="137">V61-P61</f>
        <v>0</v>
      </c>
      <c r="Z61" s="19"/>
    </row>
    <row r="62" spans="1:26" ht="15" x14ac:dyDescent="0.25">
      <c r="A62" s="54" t="s">
        <v>187</v>
      </c>
      <c r="B62" s="50" t="s">
        <v>716</v>
      </c>
      <c r="C62" s="56" t="s">
        <v>1</v>
      </c>
      <c r="D62" s="36">
        <f>SUMIFS(源数据!$N:$N,源数据!$A:$A,地级市产品线!$C62,源数据!$F:$F,地级市产品线!$B62)</f>
        <v>0</v>
      </c>
      <c r="E62" s="22">
        <f>SUMIFS(源数据!$P:$P,源数据!$A:$A,地级市产品线!$C62,源数据!$F:$F,地级市产品线!$B62)</f>
        <v>0</v>
      </c>
      <c r="F62" s="22">
        <f t="shared" si="132"/>
        <v>0</v>
      </c>
      <c r="G62" s="23" t="str">
        <f t="shared" si="24"/>
        <v/>
      </c>
      <c r="H62" s="21">
        <f>SUMIFS(源数据!$Q:$Q,源数据!$A:$A,地级市产品线!$C62,源数据!$F:$F,地级市产品线!$B62)</f>
        <v>0</v>
      </c>
      <c r="I62" s="22">
        <f t="shared" si="133"/>
        <v>0</v>
      </c>
      <c r="J62" s="22">
        <f>SUMIFS(源数据!$S:$S,源数据!$A:$A,地级市产品线!$C62,源数据!$F:$F,地级市产品线!$B62)</f>
        <v>0</v>
      </c>
      <c r="K62" s="24" t="str">
        <f t="shared" si="26"/>
        <v/>
      </c>
      <c r="L62" s="24" t="str">
        <f t="shared" si="27"/>
        <v/>
      </c>
      <c r="M62" s="22">
        <f t="shared" si="134"/>
        <v>0</v>
      </c>
      <c r="N62" s="22">
        <f t="shared" si="135"/>
        <v>0</v>
      </c>
      <c r="O62" s="44"/>
      <c r="P62" s="21">
        <f>SUMIFS(源数据!$T:$T,源数据!$A:$A,地级市产品线!$C62,源数据!$F:$F,地级市产品线!$B62)</f>
        <v>0</v>
      </c>
      <c r="Q62" s="22">
        <f>SUMIFS(源数据!$V:$V,源数据!$A:$A,地级市产品线!$C62,源数据!$F:$F,地级市产品线!$B62)</f>
        <v>0</v>
      </c>
      <c r="R62" s="22">
        <f>SUMIFS(源数据!$W:$W,源数据!$A:$A,地级市产品线!$C62,源数据!$F:$F,地级市产品线!$B62)</f>
        <v>0</v>
      </c>
      <c r="S62" s="22">
        <f>SUMIFS(源数据!$X:$X,源数据!$A:$A,地级市产品线!$C62,源数据!$F:$F,地级市产品线!$B62)</f>
        <v>0</v>
      </c>
      <c r="T62" s="22">
        <f>SUMIFS(源数据!$Y:$Y,源数据!$A:$A,地级市产品线!$C62,源数据!$F:$F,地级市产品线!$B62)</f>
        <v>0</v>
      </c>
      <c r="U62" s="22">
        <f>SUMIFS(源数据!$Z:$Z,源数据!$A:$A,地级市产品线!$C62,源数据!$F:$F,地级市产品线!$B62)</f>
        <v>0</v>
      </c>
      <c r="V62" s="22">
        <f t="shared" si="136"/>
        <v>0</v>
      </c>
      <c r="W62" s="24" t="str">
        <f t="shared" si="30"/>
        <v/>
      </c>
      <c r="X62" s="24" t="str">
        <f t="shared" si="31"/>
        <v/>
      </c>
      <c r="Y62" s="22">
        <f t="shared" si="137"/>
        <v>0</v>
      </c>
      <c r="Z62" s="23"/>
    </row>
    <row r="63" spans="1:26" ht="15" x14ac:dyDescent="0.25">
      <c r="A63" s="54" t="s">
        <v>187</v>
      </c>
      <c r="B63" s="50" t="s">
        <v>716</v>
      </c>
      <c r="C63" s="56" t="s">
        <v>54</v>
      </c>
      <c r="D63" s="36">
        <f>SUMIFS(源数据!$N:$N,源数据!$A:$A,地级市产品线!$C63,源数据!$F:$F,地级市产品线!$B63)</f>
        <v>0</v>
      </c>
      <c r="E63" s="22">
        <f>SUMIFS(源数据!$P:$P,源数据!$A:$A,地级市产品线!$C63,源数据!$F:$F,地级市产品线!$B63)</f>
        <v>0</v>
      </c>
      <c r="F63" s="22">
        <f t="shared" si="132"/>
        <v>0</v>
      </c>
      <c r="G63" s="23" t="str">
        <f t="shared" si="24"/>
        <v/>
      </c>
      <c r="H63" s="21">
        <f>SUMIFS(源数据!$Q:$Q,源数据!$A:$A,地级市产品线!$C63,源数据!$F:$F,地级市产品线!$B63)</f>
        <v>0</v>
      </c>
      <c r="I63" s="22">
        <f t="shared" si="133"/>
        <v>0</v>
      </c>
      <c r="J63" s="22">
        <f>SUMIFS(源数据!$S:$S,源数据!$A:$A,地级市产品线!$C63,源数据!$F:$F,地级市产品线!$B63)</f>
        <v>0</v>
      </c>
      <c r="K63" s="24" t="str">
        <f t="shared" si="26"/>
        <v/>
      </c>
      <c r="L63" s="24" t="str">
        <f t="shared" si="27"/>
        <v/>
      </c>
      <c r="M63" s="22">
        <f t="shared" si="134"/>
        <v>0</v>
      </c>
      <c r="N63" s="22">
        <f t="shared" si="135"/>
        <v>0</v>
      </c>
      <c r="O63" s="44"/>
      <c r="P63" s="21">
        <f>SUMIFS(源数据!$T:$T,源数据!$A:$A,地级市产品线!$C63,源数据!$F:$F,地级市产品线!$B63)</f>
        <v>0</v>
      </c>
      <c r="Q63" s="22">
        <f>SUMIFS(源数据!$V:$V,源数据!$A:$A,地级市产品线!$C63,源数据!$F:$F,地级市产品线!$B63)</f>
        <v>0</v>
      </c>
      <c r="R63" s="22">
        <f>SUMIFS(源数据!$W:$W,源数据!$A:$A,地级市产品线!$C63,源数据!$F:$F,地级市产品线!$B63)</f>
        <v>0</v>
      </c>
      <c r="S63" s="22">
        <f>SUMIFS(源数据!$X:$X,源数据!$A:$A,地级市产品线!$C63,源数据!$F:$F,地级市产品线!$B63)</f>
        <v>0</v>
      </c>
      <c r="T63" s="22">
        <f>SUMIFS(源数据!$Y:$Y,源数据!$A:$A,地级市产品线!$C63,源数据!$F:$F,地级市产品线!$B63)</f>
        <v>0</v>
      </c>
      <c r="U63" s="22">
        <f>SUMIFS(源数据!$Z:$Z,源数据!$A:$A,地级市产品线!$C63,源数据!$F:$F,地级市产品线!$B63)</f>
        <v>0</v>
      </c>
      <c r="V63" s="22">
        <f t="shared" si="136"/>
        <v>0</v>
      </c>
      <c r="W63" s="24" t="str">
        <f t="shared" si="30"/>
        <v/>
      </c>
      <c r="X63" s="24" t="str">
        <f t="shared" si="31"/>
        <v/>
      </c>
      <c r="Y63" s="22">
        <f t="shared" si="137"/>
        <v>0</v>
      </c>
      <c r="Z63" s="23"/>
    </row>
    <row r="64" spans="1:26" ht="15" x14ac:dyDescent="0.25">
      <c r="A64" s="54" t="s">
        <v>187</v>
      </c>
      <c r="B64" s="50" t="s">
        <v>716</v>
      </c>
      <c r="C64" s="56" t="s">
        <v>2</v>
      </c>
      <c r="D64" s="36">
        <f>SUMIFS(源数据!$N:$N,源数据!$A:$A,地级市产品线!$C64,源数据!$F:$F,地级市产品线!$B64)</f>
        <v>0</v>
      </c>
      <c r="E64" s="22">
        <f>SUMIFS(源数据!$P:$P,源数据!$A:$A,地级市产品线!$C64,源数据!$F:$F,地级市产品线!$B64)</f>
        <v>0</v>
      </c>
      <c r="F64" s="22">
        <f t="shared" si="132"/>
        <v>0</v>
      </c>
      <c r="G64" s="23" t="str">
        <f t="shared" si="24"/>
        <v/>
      </c>
      <c r="H64" s="21">
        <f>SUMIFS(源数据!$Q:$Q,源数据!$A:$A,地级市产品线!$C64,源数据!$F:$F,地级市产品线!$B64)</f>
        <v>0</v>
      </c>
      <c r="I64" s="22">
        <f t="shared" si="133"/>
        <v>0</v>
      </c>
      <c r="J64" s="22">
        <f>SUMIFS(源数据!$S:$S,源数据!$A:$A,地级市产品线!$C64,源数据!$F:$F,地级市产品线!$B64)</f>
        <v>0</v>
      </c>
      <c r="K64" s="24" t="str">
        <f t="shared" si="26"/>
        <v/>
      </c>
      <c r="L64" s="24" t="str">
        <f t="shared" si="27"/>
        <v/>
      </c>
      <c r="M64" s="22">
        <f t="shared" si="134"/>
        <v>0</v>
      </c>
      <c r="N64" s="22">
        <f t="shared" si="135"/>
        <v>0</v>
      </c>
      <c r="O64" s="44"/>
      <c r="P64" s="21">
        <f>SUMIFS(源数据!$T:$T,源数据!$A:$A,地级市产品线!$C64,源数据!$F:$F,地级市产品线!$B64)</f>
        <v>0</v>
      </c>
      <c r="Q64" s="22">
        <f>SUMIFS(源数据!$V:$V,源数据!$A:$A,地级市产品线!$C64,源数据!$F:$F,地级市产品线!$B64)</f>
        <v>0</v>
      </c>
      <c r="R64" s="22">
        <f>SUMIFS(源数据!$W:$W,源数据!$A:$A,地级市产品线!$C64,源数据!$F:$F,地级市产品线!$B64)</f>
        <v>0</v>
      </c>
      <c r="S64" s="22">
        <f>SUMIFS(源数据!$X:$X,源数据!$A:$A,地级市产品线!$C64,源数据!$F:$F,地级市产品线!$B64)</f>
        <v>0</v>
      </c>
      <c r="T64" s="22">
        <f>SUMIFS(源数据!$Y:$Y,源数据!$A:$A,地级市产品线!$C64,源数据!$F:$F,地级市产品线!$B64)</f>
        <v>0</v>
      </c>
      <c r="U64" s="22">
        <f>SUMIFS(源数据!$Z:$Z,源数据!$A:$A,地级市产品线!$C64,源数据!$F:$F,地级市产品线!$B64)</f>
        <v>0</v>
      </c>
      <c r="V64" s="22">
        <f t="shared" si="136"/>
        <v>0</v>
      </c>
      <c r="W64" s="24" t="str">
        <f t="shared" si="30"/>
        <v/>
      </c>
      <c r="X64" s="24" t="str">
        <f t="shared" si="31"/>
        <v/>
      </c>
      <c r="Y64" s="22">
        <f t="shared" si="137"/>
        <v>0</v>
      </c>
      <c r="Z64" s="23"/>
    </row>
    <row r="65" spans="1:26" ht="15.6" thickBot="1" x14ac:dyDescent="0.3">
      <c r="A65" s="52" t="s">
        <v>187</v>
      </c>
      <c r="B65" s="52" t="s">
        <v>716</v>
      </c>
      <c r="C65" s="48" t="s">
        <v>713</v>
      </c>
      <c r="D65" s="37">
        <f t="shared" ref="D65:F65" si="138">SUM(D61:D64)</f>
        <v>0</v>
      </c>
      <c r="E65" s="26">
        <f t="shared" si="138"/>
        <v>0</v>
      </c>
      <c r="F65" s="26">
        <f t="shared" si="138"/>
        <v>0</v>
      </c>
      <c r="G65" s="27" t="str">
        <f t="shared" si="24"/>
        <v/>
      </c>
      <c r="H65" s="25">
        <f t="shared" ref="H65:J65" si="139">SUM(H61:H64)</f>
        <v>0</v>
      </c>
      <c r="I65" s="26">
        <f t="shared" si="139"/>
        <v>0</v>
      </c>
      <c r="J65" s="26">
        <f t="shared" si="139"/>
        <v>0</v>
      </c>
      <c r="K65" s="28" t="str">
        <f t="shared" si="26"/>
        <v/>
      </c>
      <c r="L65" s="28" t="str">
        <f t="shared" si="27"/>
        <v/>
      </c>
      <c r="M65" s="26">
        <f t="shared" ref="M65:N65" si="140">SUM(M61:M64)</f>
        <v>0</v>
      </c>
      <c r="N65" s="26">
        <f t="shared" si="140"/>
        <v>0</v>
      </c>
      <c r="O65" s="45"/>
      <c r="P65" s="25">
        <f t="shared" ref="P65:V65" si="141">SUM(P61:P64)</f>
        <v>0</v>
      </c>
      <c r="Q65" s="26">
        <f t="shared" si="141"/>
        <v>0</v>
      </c>
      <c r="R65" s="26">
        <f t="shared" si="141"/>
        <v>0</v>
      </c>
      <c r="S65" s="26">
        <f t="shared" si="141"/>
        <v>0</v>
      </c>
      <c r="T65" s="26">
        <f t="shared" si="141"/>
        <v>0</v>
      </c>
      <c r="U65" s="26">
        <f t="shared" si="141"/>
        <v>0</v>
      </c>
      <c r="V65" s="26">
        <f t="shared" si="141"/>
        <v>0</v>
      </c>
      <c r="W65" s="28" t="str">
        <f t="shared" si="30"/>
        <v/>
      </c>
      <c r="X65" s="28" t="str">
        <f t="shared" si="31"/>
        <v/>
      </c>
      <c r="Y65" s="30">
        <f t="shared" ref="Y65" si="142">SUM(Y61:Y64)</f>
        <v>0</v>
      </c>
      <c r="Z65" s="27"/>
    </row>
    <row r="66" spans="1:26" ht="15" x14ac:dyDescent="0.25">
      <c r="A66" s="53" t="s">
        <v>205</v>
      </c>
      <c r="B66" s="51" t="s">
        <v>206</v>
      </c>
      <c r="C66" s="55" t="s">
        <v>0</v>
      </c>
      <c r="D66" s="35">
        <f>SUMIFS(源数据!$N:$N,源数据!$A:$A,地级市产品线!$C66,源数据!$F:$F,地级市产品线!$B66)</f>
        <v>742.84999942779552</v>
      </c>
      <c r="E66" s="18">
        <f>SUMIFS(源数据!$P:$P,源数据!$A:$A,地级市产品线!$C66,源数据!$F:$F,地级市产品线!$B66)</f>
        <v>521.14399594068527</v>
      </c>
      <c r="F66" s="18">
        <f t="shared" ref="F66:F69" si="143">E66-D66</f>
        <v>-221.70600348711025</v>
      </c>
      <c r="G66" s="19">
        <f t="shared" si="24"/>
        <v>0.70154674071765966</v>
      </c>
      <c r="H66" s="17">
        <f>SUMIFS(源数据!$Q:$Q,源数据!$A:$A,地级市产品线!$C66,源数据!$F:$F,地级市产品线!$B66)</f>
        <v>1201.6399984359741</v>
      </c>
      <c r="I66" s="18">
        <f t="shared" ref="I66:I69" si="144">E66+Q66</f>
        <v>983.29399460554123</v>
      </c>
      <c r="J66" s="18">
        <f>SUMIFS(源数据!$S:$S,源数据!$A:$A,地级市产品线!$C66,源数据!$F:$F,地级市产品线!$B66)</f>
        <v>908.32799664139759</v>
      </c>
      <c r="K66" s="20">
        <f t="shared" si="26"/>
        <v>0.81829332902148166</v>
      </c>
      <c r="L66" s="20">
        <f t="shared" si="27"/>
        <v>0.75590692538834892</v>
      </c>
      <c r="M66" s="18">
        <f t="shared" ref="M66:M69" si="145">I66-H66</f>
        <v>-218.34600383043289</v>
      </c>
      <c r="N66" s="18">
        <f t="shared" ref="N66:N69" si="146">J66-H66</f>
        <v>-293.31200179457653</v>
      </c>
      <c r="O66" s="43"/>
      <c r="P66" s="17">
        <f>SUMIFS(源数据!$T:$T,源数据!$A:$A,地级市产品线!$C66,源数据!$F:$F,地级市产品线!$B66)</f>
        <v>458.78999900817871</v>
      </c>
      <c r="Q66" s="18">
        <f>SUMIFS(源数据!$V:$V,源数据!$A:$A,地级市产品线!$C66,源数据!$F:$F,地级市产品线!$B66)</f>
        <v>462.1499986648559</v>
      </c>
      <c r="R66" s="18">
        <f>SUMIFS(源数据!$W:$W,源数据!$A:$A,地级市产品线!$C66,源数据!$F:$F,地级市产品线!$B66)</f>
        <v>0</v>
      </c>
      <c r="S66" s="18">
        <f>SUMIFS(源数据!$X:$X,源数据!$A:$A,地级市产品线!$C66,源数据!$F:$F,地级市产品线!$B66)</f>
        <v>258.74399948120117</v>
      </c>
      <c r="T66" s="18">
        <f>SUMIFS(源数据!$Y:$Y,源数据!$A:$A,地级市产品线!$C66,源数据!$F:$F,地级市产品线!$B66)</f>
        <v>0</v>
      </c>
      <c r="U66" s="18">
        <f>SUMIFS(源数据!$Z:$Z,源数据!$A:$A,地级市产品线!$C66,源数据!$F:$F,地级市产品线!$B66)</f>
        <v>128.440001219511</v>
      </c>
      <c r="V66" s="18">
        <f t="shared" ref="V66:V69" si="147">R66+S66+T66+U66</f>
        <v>387.1840007007122</v>
      </c>
      <c r="W66" s="20">
        <f t="shared" si="30"/>
        <v>0.84392423884072065</v>
      </c>
      <c r="X66" s="20">
        <f t="shared" si="31"/>
        <v>0.8377886007124975</v>
      </c>
      <c r="Y66" s="18">
        <f t="shared" ref="Y66:Y69" si="148">V66-P66</f>
        <v>-71.605998307466507</v>
      </c>
      <c r="Z66" s="19"/>
    </row>
    <row r="67" spans="1:26" ht="15" x14ac:dyDescent="0.25">
      <c r="A67" s="54" t="s">
        <v>205</v>
      </c>
      <c r="B67" s="50" t="s">
        <v>206</v>
      </c>
      <c r="C67" s="56" t="s">
        <v>1</v>
      </c>
      <c r="D67" s="36">
        <f>SUMIFS(源数据!$N:$N,源数据!$A:$A,地级市产品线!$C67,源数据!$F:$F,地级市产品线!$B67)</f>
        <v>1024.740030288697</v>
      </c>
      <c r="E67" s="22">
        <f>SUMIFS(源数据!$P:$P,源数据!$A:$A,地级市产品线!$C67,源数据!$F:$F,地级市产品线!$B67)</f>
        <v>404.14800643920859</v>
      </c>
      <c r="F67" s="22">
        <f t="shared" si="143"/>
        <v>-620.59202384948844</v>
      </c>
      <c r="G67" s="23">
        <f t="shared" si="24"/>
        <v>0.39439076692002473</v>
      </c>
      <c r="H67" s="21">
        <f>SUMIFS(源数据!$Q:$Q,源数据!$A:$A,地级市产品线!$C67,源数据!$F:$F,地级市产品线!$B67)</f>
        <v>1804.58006000519</v>
      </c>
      <c r="I67" s="22">
        <f t="shared" si="144"/>
        <v>1150.2280339002607</v>
      </c>
      <c r="J67" s="22">
        <f>SUMIFS(源数据!$S:$S,源数据!$A:$A,地级市产品线!$C67,源数据!$F:$F,地级市产品线!$B67)</f>
        <v>987.17599964141823</v>
      </c>
      <c r="K67" s="24">
        <f t="shared" si="26"/>
        <v>0.63739374017961425</v>
      </c>
      <c r="L67" s="24">
        <f t="shared" si="27"/>
        <v>0.54703918186848366</v>
      </c>
      <c r="M67" s="22">
        <f t="shared" si="145"/>
        <v>-654.35202610492934</v>
      </c>
      <c r="N67" s="22">
        <f t="shared" si="146"/>
        <v>-817.4040603637718</v>
      </c>
      <c r="O67" s="44"/>
      <c r="P67" s="21">
        <f>SUMIFS(源数据!$T:$T,源数据!$A:$A,地级市产品线!$C67,源数据!$F:$F,地级市产品线!$B67)</f>
        <v>779.84002971649215</v>
      </c>
      <c r="Q67" s="22">
        <f>SUMIFS(源数据!$V:$V,源数据!$A:$A,地级市产品线!$C67,源数据!$F:$F,地级市产品线!$B67)</f>
        <v>746.08002746105217</v>
      </c>
      <c r="R67" s="22">
        <f>SUMIFS(源数据!$W:$W,源数据!$A:$A,地级市产品线!$C67,源数据!$F:$F,地级市产品线!$B67)</f>
        <v>0</v>
      </c>
      <c r="S67" s="22">
        <f>SUMIFS(源数据!$X:$X,源数据!$A:$A,地级市产品线!$C67,源数据!$F:$F,地级市产品线!$B67)</f>
        <v>583.02799320220947</v>
      </c>
      <c r="T67" s="22">
        <f>SUMIFS(源数据!$Y:$Y,源数据!$A:$A,地级市产品线!$C67,源数据!$F:$F,地级市产品线!$B67)</f>
        <v>0</v>
      </c>
      <c r="U67" s="22">
        <f>SUMIFS(源数据!$Z:$Z,源数据!$A:$A,地级市产品线!$C67,源数据!$F:$F,地级市产品线!$B67)</f>
        <v>0</v>
      </c>
      <c r="V67" s="22">
        <f t="shared" si="147"/>
        <v>583.02799320220947</v>
      </c>
      <c r="W67" s="24">
        <f t="shared" si="30"/>
        <v>0.74762511667189879</v>
      </c>
      <c r="X67" s="24">
        <f t="shared" si="31"/>
        <v>0.78145503396771399</v>
      </c>
      <c r="Y67" s="22">
        <f t="shared" si="148"/>
        <v>-196.81203651428268</v>
      </c>
      <c r="Z67" s="23"/>
    </row>
    <row r="68" spans="1:26" ht="15" x14ac:dyDescent="0.25">
      <c r="A68" s="54" t="s">
        <v>205</v>
      </c>
      <c r="B68" s="50" t="s">
        <v>206</v>
      </c>
      <c r="C68" s="56" t="s">
        <v>54</v>
      </c>
      <c r="D68" s="36">
        <f>SUMIFS(源数据!$N:$N,源数据!$A:$A,地级市产品线!$C68,源数据!$F:$F,地级市产品线!$B68)</f>
        <v>0</v>
      </c>
      <c r="E68" s="22">
        <f>SUMIFS(源数据!$P:$P,源数据!$A:$A,地级市产品线!$C68,源数据!$F:$F,地级市产品线!$B68)</f>
        <v>0</v>
      </c>
      <c r="F68" s="22">
        <f t="shared" si="143"/>
        <v>0</v>
      </c>
      <c r="G68" s="23" t="str">
        <f t="shared" si="24"/>
        <v/>
      </c>
      <c r="H68" s="21">
        <f>SUMIFS(源数据!$Q:$Q,源数据!$A:$A,地级市产品线!$C68,源数据!$F:$F,地级市产品线!$B68)</f>
        <v>0</v>
      </c>
      <c r="I68" s="22">
        <f t="shared" si="144"/>
        <v>0</v>
      </c>
      <c r="J68" s="22">
        <f>SUMIFS(源数据!$S:$S,源数据!$A:$A,地级市产品线!$C68,源数据!$F:$F,地级市产品线!$B68)</f>
        <v>0</v>
      </c>
      <c r="K68" s="24" t="str">
        <f t="shared" si="26"/>
        <v/>
      </c>
      <c r="L68" s="24" t="str">
        <f t="shared" si="27"/>
        <v/>
      </c>
      <c r="M68" s="22">
        <f t="shared" si="145"/>
        <v>0</v>
      </c>
      <c r="N68" s="22">
        <f t="shared" si="146"/>
        <v>0</v>
      </c>
      <c r="O68" s="44"/>
      <c r="P68" s="21">
        <f>SUMIFS(源数据!$T:$T,源数据!$A:$A,地级市产品线!$C68,源数据!$F:$F,地级市产品线!$B68)</f>
        <v>0</v>
      </c>
      <c r="Q68" s="22">
        <f>SUMIFS(源数据!$V:$V,源数据!$A:$A,地级市产品线!$C68,源数据!$F:$F,地级市产品线!$B68)</f>
        <v>0</v>
      </c>
      <c r="R68" s="22">
        <f>SUMIFS(源数据!$W:$W,源数据!$A:$A,地级市产品线!$C68,源数据!$F:$F,地级市产品线!$B68)</f>
        <v>0</v>
      </c>
      <c r="S68" s="22">
        <f>SUMIFS(源数据!$X:$X,源数据!$A:$A,地级市产品线!$C68,源数据!$F:$F,地级市产品线!$B68)</f>
        <v>0</v>
      </c>
      <c r="T68" s="22">
        <f>SUMIFS(源数据!$Y:$Y,源数据!$A:$A,地级市产品线!$C68,源数据!$F:$F,地级市产品线!$B68)</f>
        <v>0</v>
      </c>
      <c r="U68" s="22">
        <f>SUMIFS(源数据!$Z:$Z,源数据!$A:$A,地级市产品线!$C68,源数据!$F:$F,地级市产品线!$B68)</f>
        <v>0</v>
      </c>
      <c r="V68" s="22">
        <f t="shared" si="147"/>
        <v>0</v>
      </c>
      <c r="W68" s="24" t="str">
        <f t="shared" si="30"/>
        <v/>
      </c>
      <c r="X68" s="24" t="str">
        <f t="shared" si="31"/>
        <v/>
      </c>
      <c r="Y68" s="22">
        <f t="shared" si="148"/>
        <v>0</v>
      </c>
      <c r="Z68" s="23"/>
    </row>
    <row r="69" spans="1:26" ht="15" x14ac:dyDescent="0.25">
      <c r="A69" s="54" t="s">
        <v>205</v>
      </c>
      <c r="B69" s="50" t="s">
        <v>206</v>
      </c>
      <c r="C69" s="56" t="s">
        <v>2</v>
      </c>
      <c r="D69" s="36">
        <f>SUMIFS(源数据!$N:$N,源数据!$A:$A,地级市产品线!$C69,源数据!$F:$F,地级市产品线!$B69)</f>
        <v>0</v>
      </c>
      <c r="E69" s="22">
        <f>SUMIFS(源数据!$P:$P,源数据!$A:$A,地级市产品线!$C69,源数据!$F:$F,地级市产品线!$B69)</f>
        <v>0</v>
      </c>
      <c r="F69" s="22">
        <f t="shared" si="143"/>
        <v>0</v>
      </c>
      <c r="G69" s="23" t="str">
        <f t="shared" si="24"/>
        <v/>
      </c>
      <c r="H69" s="21">
        <f>SUMIFS(源数据!$Q:$Q,源数据!$A:$A,地级市产品线!$C69,源数据!$F:$F,地级市产品线!$B69)</f>
        <v>0</v>
      </c>
      <c r="I69" s="22">
        <f t="shared" si="144"/>
        <v>0</v>
      </c>
      <c r="J69" s="22">
        <f>SUMIFS(源数据!$S:$S,源数据!$A:$A,地级市产品线!$C69,源数据!$F:$F,地级市产品线!$B69)</f>
        <v>0</v>
      </c>
      <c r="K69" s="24" t="str">
        <f t="shared" si="26"/>
        <v/>
      </c>
      <c r="L69" s="24" t="str">
        <f t="shared" si="27"/>
        <v/>
      </c>
      <c r="M69" s="22">
        <f t="shared" si="145"/>
        <v>0</v>
      </c>
      <c r="N69" s="22">
        <f t="shared" si="146"/>
        <v>0</v>
      </c>
      <c r="O69" s="44"/>
      <c r="P69" s="21">
        <f>SUMIFS(源数据!$T:$T,源数据!$A:$A,地级市产品线!$C69,源数据!$F:$F,地级市产品线!$B69)</f>
        <v>0</v>
      </c>
      <c r="Q69" s="22">
        <f>SUMIFS(源数据!$V:$V,源数据!$A:$A,地级市产品线!$C69,源数据!$F:$F,地级市产品线!$B69)</f>
        <v>0</v>
      </c>
      <c r="R69" s="22">
        <f>SUMIFS(源数据!$W:$W,源数据!$A:$A,地级市产品线!$C69,源数据!$F:$F,地级市产品线!$B69)</f>
        <v>0</v>
      </c>
      <c r="S69" s="22">
        <f>SUMIFS(源数据!$X:$X,源数据!$A:$A,地级市产品线!$C69,源数据!$F:$F,地级市产品线!$B69)</f>
        <v>0</v>
      </c>
      <c r="T69" s="22">
        <f>SUMIFS(源数据!$Y:$Y,源数据!$A:$A,地级市产品线!$C69,源数据!$F:$F,地级市产品线!$B69)</f>
        <v>0</v>
      </c>
      <c r="U69" s="22">
        <f>SUMIFS(源数据!$Z:$Z,源数据!$A:$A,地级市产品线!$C69,源数据!$F:$F,地级市产品线!$B69)</f>
        <v>0</v>
      </c>
      <c r="V69" s="22">
        <f t="shared" si="147"/>
        <v>0</v>
      </c>
      <c r="W69" s="24" t="str">
        <f t="shared" si="30"/>
        <v/>
      </c>
      <c r="X69" s="24" t="str">
        <f t="shared" si="31"/>
        <v/>
      </c>
      <c r="Y69" s="22">
        <f t="shared" si="148"/>
        <v>0</v>
      </c>
      <c r="Z69" s="23"/>
    </row>
    <row r="70" spans="1:26" ht="15.6" thickBot="1" x14ac:dyDescent="0.3">
      <c r="A70" s="52" t="s">
        <v>205</v>
      </c>
      <c r="B70" s="52" t="s">
        <v>206</v>
      </c>
      <c r="C70" s="48" t="s">
        <v>713</v>
      </c>
      <c r="D70" s="37">
        <f t="shared" ref="D70:F70" si="149">SUM(D66:D69)</f>
        <v>1767.5900297164926</v>
      </c>
      <c r="E70" s="26">
        <f t="shared" si="149"/>
        <v>925.2920023798938</v>
      </c>
      <c r="F70" s="26">
        <f t="shared" si="149"/>
        <v>-842.29802733659869</v>
      </c>
      <c r="G70" s="27">
        <f t="shared" si="24"/>
        <v>0.52347659062565732</v>
      </c>
      <c r="H70" s="25">
        <f t="shared" ref="H70:J70" si="150">SUM(H66:H69)</f>
        <v>3006.2200584411639</v>
      </c>
      <c r="I70" s="26">
        <f t="shared" si="150"/>
        <v>2133.5220285058022</v>
      </c>
      <c r="J70" s="26">
        <f t="shared" si="150"/>
        <v>1895.5039962828159</v>
      </c>
      <c r="K70" s="28">
        <f t="shared" si="26"/>
        <v>0.70970254573183578</v>
      </c>
      <c r="L70" s="28">
        <f t="shared" si="27"/>
        <v>0.63052735975213492</v>
      </c>
      <c r="M70" s="26">
        <f t="shared" ref="M70:N70" si="151">SUM(M66:M69)</f>
        <v>-872.69802993536223</v>
      </c>
      <c r="N70" s="26">
        <f t="shared" si="151"/>
        <v>-1110.7160621583484</v>
      </c>
      <c r="O70" s="45"/>
      <c r="P70" s="25">
        <f t="shared" ref="P70:V70" si="152">SUM(P66:P69)</f>
        <v>1238.6300287246709</v>
      </c>
      <c r="Q70" s="26">
        <f t="shared" si="152"/>
        <v>1208.2300261259081</v>
      </c>
      <c r="R70" s="26">
        <f t="shared" si="152"/>
        <v>0</v>
      </c>
      <c r="S70" s="26">
        <f t="shared" si="152"/>
        <v>841.77199268341064</v>
      </c>
      <c r="T70" s="26">
        <f t="shared" si="152"/>
        <v>0</v>
      </c>
      <c r="U70" s="26">
        <f t="shared" si="152"/>
        <v>128.440001219511</v>
      </c>
      <c r="V70" s="26">
        <f t="shared" si="152"/>
        <v>970.21199390292168</v>
      </c>
      <c r="W70" s="28">
        <f t="shared" si="30"/>
        <v>0.78329442319582698</v>
      </c>
      <c r="X70" s="28">
        <f t="shared" si="31"/>
        <v>0.80300271713477278</v>
      </c>
      <c r="Y70" s="30">
        <f t="shared" ref="Y70" si="153">SUM(Y66:Y69)</f>
        <v>-268.41803482174919</v>
      </c>
      <c r="Z70" s="27"/>
    </row>
    <row r="71" spans="1:26" ht="15" x14ac:dyDescent="0.25">
      <c r="A71" s="53" t="s">
        <v>205</v>
      </c>
      <c r="B71" s="51" t="s">
        <v>275</v>
      </c>
      <c r="C71" s="55" t="s">
        <v>0</v>
      </c>
      <c r="D71" s="35">
        <f>SUMIFS(源数据!$N:$N,源数据!$A:$A,地级市产品线!$C71,源数据!$F:$F,地级市产品线!$B71)</f>
        <v>1848.5399847030644</v>
      </c>
      <c r="E71" s="18">
        <f>SUMIFS(源数据!$P:$P,源数据!$A:$A,地级市产品线!$C71,源数据!$F:$F,地级市产品线!$B71)</f>
        <v>904.17000146210216</v>
      </c>
      <c r="F71" s="18">
        <f t="shared" ref="F71:F74" si="154">E71-D71</f>
        <v>-944.36998324096226</v>
      </c>
      <c r="G71" s="19">
        <f t="shared" si="24"/>
        <v>0.48912655876758937</v>
      </c>
      <c r="H71" s="17">
        <f>SUMIFS(源数据!$Q:$Q,源数据!$A:$A,地级市产品线!$C71,源数据!$F:$F,地级市产品线!$B71)</f>
        <v>2778.809977054595</v>
      </c>
      <c r="I71" s="18">
        <f t="shared" ref="I71:I74" si="155">E71+Q71</f>
        <v>1768.6499919444327</v>
      </c>
      <c r="J71" s="18">
        <f>SUMIFS(源数据!$S:$S,源数据!$A:$A,地级市产品线!$C71,源数据!$F:$F,地级市产品线!$B71)</f>
        <v>1819.3099951297052</v>
      </c>
      <c r="K71" s="20">
        <f t="shared" si="26"/>
        <v>0.63647748732323062</v>
      </c>
      <c r="L71" s="20">
        <f t="shared" si="27"/>
        <v>0.65470831404531171</v>
      </c>
      <c r="M71" s="18">
        <f t="shared" ref="M71:M74" si="156">I71-H71</f>
        <v>-1010.1599851101623</v>
      </c>
      <c r="N71" s="18">
        <f t="shared" ref="N71:N74" si="157">J71-H71</f>
        <v>-959.49998192488988</v>
      </c>
      <c r="O71" s="43"/>
      <c r="P71" s="17">
        <f>SUMIFS(源数据!$T:$T,源数据!$A:$A,地级市产品线!$C71,源数据!$F:$F,地级市产品线!$B71)</f>
        <v>930.26999235153221</v>
      </c>
      <c r="Q71" s="18">
        <f>SUMIFS(源数据!$V:$V,源数据!$A:$A,地级市产品线!$C71,源数据!$F:$F,地级市产品线!$B71)</f>
        <v>864.47999048233055</v>
      </c>
      <c r="R71" s="18">
        <f>SUMIFS(源数据!$W:$W,源数据!$A:$A,地级市产品线!$C71,源数据!$F:$F,地级市产品线!$B71)</f>
        <v>0</v>
      </c>
      <c r="S71" s="18">
        <f>SUMIFS(源数据!$X:$X,源数据!$A:$A,地级市产品线!$C71,源数据!$F:$F,地级市产品线!$B71)</f>
        <v>312</v>
      </c>
      <c r="T71" s="18">
        <f>SUMIFS(源数据!$Y:$Y,源数据!$A:$A,地级市产品线!$C71,源数据!$F:$F,地级市产品线!$B71)</f>
        <v>603.13999366760299</v>
      </c>
      <c r="U71" s="18">
        <f>SUMIFS(源数据!$Z:$Z,源数据!$A:$A,地级市产品线!$C71,源数据!$F:$F,地级市产品线!$B71)</f>
        <v>0</v>
      </c>
      <c r="V71" s="18">
        <f t="shared" ref="V71:V74" si="158">R71+S71+T71+U71</f>
        <v>915.13999366760299</v>
      </c>
      <c r="W71" s="20">
        <f t="shared" si="30"/>
        <v>0.98373590591083815</v>
      </c>
      <c r="X71" s="20">
        <f t="shared" si="31"/>
        <v>1.0586017070875255</v>
      </c>
      <c r="Y71" s="18">
        <f t="shared" ref="Y71:Y74" si="159">V71-P71</f>
        <v>-15.129998683929216</v>
      </c>
      <c r="Z71" s="19"/>
    </row>
    <row r="72" spans="1:26" ht="15" x14ac:dyDescent="0.25">
      <c r="A72" s="54" t="s">
        <v>205</v>
      </c>
      <c r="B72" s="50" t="s">
        <v>275</v>
      </c>
      <c r="C72" s="56" t="s">
        <v>1</v>
      </c>
      <c r="D72" s="36">
        <f>SUMIFS(源数据!$N:$N,源数据!$A:$A,地级市产品线!$C72,源数据!$F:$F,地级市产品线!$B72)</f>
        <v>1052.5399766564374</v>
      </c>
      <c r="E72" s="22">
        <f>SUMIFS(源数据!$P:$P,源数据!$A:$A,地级市产品线!$C72,源数据!$F:$F,地级市产品线!$B72)</f>
        <v>472.56399679183926</v>
      </c>
      <c r="F72" s="22">
        <f t="shared" si="154"/>
        <v>-579.97597986459812</v>
      </c>
      <c r="G72" s="23">
        <f t="shared" si="24"/>
        <v>0.44897486772237843</v>
      </c>
      <c r="H72" s="21">
        <f>SUMIFS(源数据!$Q:$Q,源数据!$A:$A,地级市产品线!$C72,源数据!$F:$F,地级市产品线!$B72)</f>
        <v>1578.809964984659</v>
      </c>
      <c r="I72" s="22">
        <f t="shared" si="155"/>
        <v>998.83398512005795</v>
      </c>
      <c r="J72" s="22">
        <f>SUMIFS(源数据!$S:$S,源数据!$A:$A,地级市产品线!$C72,源数据!$F:$F,地级市产品线!$B72)</f>
        <v>472.56399679183926</v>
      </c>
      <c r="K72" s="24">
        <f t="shared" si="26"/>
        <v>0.63264991181491781</v>
      </c>
      <c r="L72" s="24">
        <f t="shared" si="27"/>
        <v>0.29931657848158505</v>
      </c>
      <c r="M72" s="22">
        <f t="shared" si="156"/>
        <v>-579.97597986460107</v>
      </c>
      <c r="N72" s="22">
        <f t="shared" si="157"/>
        <v>-1106.2459681928199</v>
      </c>
      <c r="O72" s="44"/>
      <c r="P72" s="21">
        <f>SUMIFS(源数据!$T:$T,源数据!$A:$A,地级市产品线!$C72,源数据!$F:$F,地级市产品线!$B72)</f>
        <v>526.26998832821869</v>
      </c>
      <c r="Q72" s="22">
        <f>SUMIFS(源数据!$V:$V,源数据!$A:$A,地级市产品线!$C72,源数据!$F:$F,地级市产品线!$B72)</f>
        <v>526.26998832821869</v>
      </c>
      <c r="R72" s="22">
        <f>SUMIFS(源数据!$W:$W,源数据!$A:$A,地级市产品线!$C72,源数据!$F:$F,地级市产品线!$B72)</f>
        <v>0</v>
      </c>
      <c r="S72" s="22">
        <f>SUMIFS(源数据!$X:$X,源数据!$A:$A,地级市产品线!$C72,源数据!$F:$F,地级市产品线!$B72)</f>
        <v>0</v>
      </c>
      <c r="T72" s="22">
        <f>SUMIFS(源数据!$Y:$Y,源数据!$A:$A,地级市产品线!$C72,源数据!$F:$F,地级市产品线!$B72)</f>
        <v>0</v>
      </c>
      <c r="U72" s="22">
        <f>SUMIFS(源数据!$Z:$Z,源数据!$A:$A,地级市产品线!$C72,源数据!$F:$F,地级市产品线!$B72)</f>
        <v>0</v>
      </c>
      <c r="V72" s="22">
        <f t="shared" si="158"/>
        <v>0</v>
      </c>
      <c r="W72" s="24">
        <f t="shared" si="30"/>
        <v>0</v>
      </c>
      <c r="X72" s="24">
        <f t="shared" si="31"/>
        <v>0</v>
      </c>
      <c r="Y72" s="22">
        <f t="shared" si="159"/>
        <v>-526.26998832821869</v>
      </c>
      <c r="Z72" s="23"/>
    </row>
    <row r="73" spans="1:26" ht="15" x14ac:dyDescent="0.25">
      <c r="A73" s="54" t="s">
        <v>205</v>
      </c>
      <c r="B73" s="50" t="s">
        <v>275</v>
      </c>
      <c r="C73" s="56" t="s">
        <v>54</v>
      </c>
      <c r="D73" s="36">
        <f>SUMIFS(源数据!$N:$N,源数据!$A:$A,地级市产品线!$C73,源数据!$F:$F,地级市产品线!$B73)</f>
        <v>0</v>
      </c>
      <c r="E73" s="22">
        <f>SUMIFS(源数据!$P:$P,源数据!$A:$A,地级市产品线!$C73,源数据!$F:$F,地级市产品线!$B73)</f>
        <v>0</v>
      </c>
      <c r="F73" s="22">
        <f t="shared" si="154"/>
        <v>0</v>
      </c>
      <c r="G73" s="23" t="str">
        <f t="shared" si="24"/>
        <v/>
      </c>
      <c r="H73" s="21">
        <f>SUMIFS(源数据!$Q:$Q,源数据!$A:$A,地级市产品线!$C73,源数据!$F:$F,地级市产品线!$B73)</f>
        <v>0</v>
      </c>
      <c r="I73" s="22">
        <f t="shared" si="155"/>
        <v>0</v>
      </c>
      <c r="J73" s="22">
        <f>SUMIFS(源数据!$S:$S,源数据!$A:$A,地级市产品线!$C73,源数据!$F:$F,地级市产品线!$B73)</f>
        <v>0</v>
      </c>
      <c r="K73" s="24" t="str">
        <f t="shared" si="26"/>
        <v/>
      </c>
      <c r="L73" s="24" t="str">
        <f t="shared" si="27"/>
        <v/>
      </c>
      <c r="M73" s="22">
        <f t="shared" si="156"/>
        <v>0</v>
      </c>
      <c r="N73" s="22">
        <f t="shared" si="157"/>
        <v>0</v>
      </c>
      <c r="O73" s="44"/>
      <c r="P73" s="21">
        <f>SUMIFS(源数据!$T:$T,源数据!$A:$A,地级市产品线!$C73,源数据!$F:$F,地级市产品线!$B73)</f>
        <v>0</v>
      </c>
      <c r="Q73" s="22">
        <f>SUMIFS(源数据!$V:$V,源数据!$A:$A,地级市产品线!$C73,源数据!$F:$F,地级市产品线!$B73)</f>
        <v>0</v>
      </c>
      <c r="R73" s="22">
        <f>SUMIFS(源数据!$W:$W,源数据!$A:$A,地级市产品线!$C73,源数据!$F:$F,地级市产品线!$B73)</f>
        <v>0</v>
      </c>
      <c r="S73" s="22">
        <f>SUMIFS(源数据!$X:$X,源数据!$A:$A,地级市产品线!$C73,源数据!$F:$F,地级市产品线!$B73)</f>
        <v>0</v>
      </c>
      <c r="T73" s="22">
        <f>SUMIFS(源数据!$Y:$Y,源数据!$A:$A,地级市产品线!$C73,源数据!$F:$F,地级市产品线!$B73)</f>
        <v>0</v>
      </c>
      <c r="U73" s="22">
        <f>SUMIFS(源数据!$Z:$Z,源数据!$A:$A,地级市产品线!$C73,源数据!$F:$F,地级市产品线!$B73)</f>
        <v>0</v>
      </c>
      <c r="V73" s="22">
        <f t="shared" si="158"/>
        <v>0</v>
      </c>
      <c r="W73" s="24" t="str">
        <f t="shared" si="30"/>
        <v/>
      </c>
      <c r="X73" s="24" t="str">
        <f t="shared" si="31"/>
        <v/>
      </c>
      <c r="Y73" s="22">
        <f t="shared" si="159"/>
        <v>0</v>
      </c>
      <c r="Z73" s="23"/>
    </row>
    <row r="74" spans="1:26" ht="15" x14ac:dyDescent="0.25">
      <c r="A74" s="54" t="s">
        <v>205</v>
      </c>
      <c r="B74" s="50" t="s">
        <v>275</v>
      </c>
      <c r="C74" s="56" t="s">
        <v>2</v>
      </c>
      <c r="D74" s="36">
        <f>SUMIFS(源数据!$N:$N,源数据!$A:$A,地级市产品线!$C74,源数据!$F:$F,地级市产品线!$B74)</f>
        <v>0</v>
      </c>
      <c r="E74" s="22">
        <f>SUMIFS(源数据!$P:$P,源数据!$A:$A,地级市产品线!$C74,源数据!$F:$F,地级市产品线!$B74)</f>
        <v>1.1940000057220499</v>
      </c>
      <c r="F74" s="22">
        <f t="shared" si="154"/>
        <v>1.1940000057220499</v>
      </c>
      <c r="G74" s="23" t="str">
        <f t="shared" si="24"/>
        <v/>
      </c>
      <c r="H74" s="21">
        <f>SUMIFS(源数据!$Q:$Q,源数据!$A:$A,地级市产品线!$C74,源数据!$F:$F,地级市产品线!$B74)</f>
        <v>0</v>
      </c>
      <c r="I74" s="22">
        <f t="shared" si="155"/>
        <v>1.1940000057220499</v>
      </c>
      <c r="J74" s="22">
        <f>SUMIFS(源数据!$S:$S,源数据!$A:$A,地级市产品线!$C74,源数据!$F:$F,地级市产品线!$B74)</f>
        <v>5.3699998855590803</v>
      </c>
      <c r="K74" s="24" t="str">
        <f t="shared" si="26"/>
        <v/>
      </c>
      <c r="L74" s="24" t="str">
        <f t="shared" si="27"/>
        <v/>
      </c>
      <c r="M74" s="22">
        <f t="shared" si="156"/>
        <v>1.1940000057220499</v>
      </c>
      <c r="N74" s="22">
        <f t="shared" si="157"/>
        <v>5.3699998855590803</v>
      </c>
      <c r="O74" s="44"/>
      <c r="P74" s="21">
        <f>SUMIFS(源数据!$T:$T,源数据!$A:$A,地级市产品线!$C74,源数据!$F:$F,地级市产品线!$B74)</f>
        <v>0</v>
      </c>
      <c r="Q74" s="22">
        <f>SUMIFS(源数据!$V:$V,源数据!$A:$A,地级市产品线!$C74,源数据!$F:$F,地级市产品线!$B74)</f>
        <v>0</v>
      </c>
      <c r="R74" s="22">
        <f>SUMIFS(源数据!$W:$W,源数据!$A:$A,地级市产品线!$C74,源数据!$F:$F,地级市产品线!$B74)</f>
        <v>0</v>
      </c>
      <c r="S74" s="22">
        <f>SUMIFS(源数据!$X:$X,源数据!$A:$A,地级市产品线!$C74,源数据!$F:$F,地级市产品线!$B74)</f>
        <v>4.1759998798370397</v>
      </c>
      <c r="T74" s="22">
        <f>SUMIFS(源数据!$Y:$Y,源数据!$A:$A,地级市产品线!$C74,源数据!$F:$F,地级市产品线!$B74)</f>
        <v>0</v>
      </c>
      <c r="U74" s="22">
        <f>SUMIFS(源数据!$Z:$Z,源数据!$A:$A,地级市产品线!$C74,源数据!$F:$F,地级市产品线!$B74)</f>
        <v>0</v>
      </c>
      <c r="V74" s="22">
        <f t="shared" si="158"/>
        <v>4.1759998798370397</v>
      </c>
      <c r="W74" s="24" t="str">
        <f t="shared" si="30"/>
        <v/>
      </c>
      <c r="X74" s="24" t="str">
        <f t="shared" si="31"/>
        <v/>
      </c>
      <c r="Y74" s="22">
        <f t="shared" si="159"/>
        <v>4.1759998798370397</v>
      </c>
      <c r="Z74" s="23"/>
    </row>
    <row r="75" spans="1:26" ht="15.6" thickBot="1" x14ac:dyDescent="0.3">
      <c r="A75" s="52" t="s">
        <v>205</v>
      </c>
      <c r="B75" s="52" t="s">
        <v>275</v>
      </c>
      <c r="C75" s="48" t="s">
        <v>713</v>
      </c>
      <c r="D75" s="37">
        <f t="shared" ref="D75:F75" si="160">SUM(D71:D74)</f>
        <v>2901.0799613595018</v>
      </c>
      <c r="E75" s="26">
        <f t="shared" si="160"/>
        <v>1377.9279982596636</v>
      </c>
      <c r="F75" s="26">
        <f t="shared" si="160"/>
        <v>-1523.1519630998382</v>
      </c>
      <c r="G75" s="27">
        <f t="shared" si="24"/>
        <v>0.47497070629309374</v>
      </c>
      <c r="H75" s="25">
        <f t="shared" ref="H75:J75" si="161">SUM(H71:H74)</f>
        <v>4357.6199420392541</v>
      </c>
      <c r="I75" s="26">
        <f t="shared" si="161"/>
        <v>2768.6779770702128</v>
      </c>
      <c r="J75" s="26">
        <f t="shared" si="161"/>
        <v>2297.2439918071036</v>
      </c>
      <c r="K75" s="28">
        <f t="shared" si="26"/>
        <v>0.63536472062649474</v>
      </c>
      <c r="L75" s="28">
        <f t="shared" si="27"/>
        <v>0.52717860262316785</v>
      </c>
      <c r="M75" s="26">
        <f t="shared" ref="M75:N75" si="162">SUM(M71:M74)</f>
        <v>-1588.9419649690412</v>
      </c>
      <c r="N75" s="26">
        <f t="shared" si="162"/>
        <v>-2060.3759502321509</v>
      </c>
      <c r="O75" s="45"/>
      <c r="P75" s="25">
        <f t="shared" ref="P75:V75" si="163">SUM(P71:P74)</f>
        <v>1456.5399806797509</v>
      </c>
      <c r="Q75" s="26">
        <f t="shared" si="163"/>
        <v>1390.7499788105492</v>
      </c>
      <c r="R75" s="26">
        <f t="shared" si="163"/>
        <v>0</v>
      </c>
      <c r="S75" s="26">
        <f t="shared" si="163"/>
        <v>316.17599987983704</v>
      </c>
      <c r="T75" s="26">
        <f t="shared" si="163"/>
        <v>603.13999366760299</v>
      </c>
      <c r="U75" s="26">
        <f t="shared" si="163"/>
        <v>0</v>
      </c>
      <c r="V75" s="26">
        <f t="shared" si="163"/>
        <v>919.31599354744003</v>
      </c>
      <c r="W75" s="28">
        <f t="shared" si="30"/>
        <v>0.63116426994225416</v>
      </c>
      <c r="X75" s="28">
        <f t="shared" si="31"/>
        <v>0.66102175628554949</v>
      </c>
      <c r="Y75" s="30">
        <f t="shared" ref="Y75" si="164">SUM(Y71:Y74)</f>
        <v>-537.22398713231087</v>
      </c>
      <c r="Z75" s="27"/>
    </row>
    <row r="76" spans="1:26" ht="15" x14ac:dyDescent="0.25">
      <c r="A76" s="53" t="s">
        <v>205</v>
      </c>
      <c r="B76" s="51" t="s">
        <v>257</v>
      </c>
      <c r="C76" s="55" t="s">
        <v>0</v>
      </c>
      <c r="D76" s="35">
        <f>SUMIFS(源数据!$N:$N,源数据!$A:$A,地级市产品线!$C76,源数据!$F:$F,地级市产品线!$B76)</f>
        <v>2898.5100026130676</v>
      </c>
      <c r="E76" s="18">
        <f>SUMIFS(源数据!$P:$P,源数据!$A:$A,地级市产品线!$C76,源数据!$F:$F,地级市产品线!$B76)</f>
        <v>1158.7800019681454</v>
      </c>
      <c r="F76" s="18">
        <f t="shared" ref="F76:F79" si="165">E76-D76</f>
        <v>-1739.7300006449223</v>
      </c>
      <c r="G76" s="19">
        <f t="shared" si="24"/>
        <v>0.39978471729387888</v>
      </c>
      <c r="H76" s="17">
        <f>SUMIFS(源数据!$Q:$Q,源数据!$A:$A,地级市产品线!$C76,源数据!$F:$F,地级市产品线!$B76)</f>
        <v>4489.0000052452087</v>
      </c>
      <c r="I76" s="18">
        <f t="shared" ref="I76:I79" si="166">E76+Q76</f>
        <v>2791.5800202786922</v>
      </c>
      <c r="J76" s="18">
        <f>SUMIFS(源数据!$S:$S,源数据!$A:$A,地级市产品线!$C76,源数据!$F:$F,地级市产品线!$B76)</f>
        <v>2656.1400030553341</v>
      </c>
      <c r="K76" s="20">
        <f t="shared" si="26"/>
        <v>0.6218712446016591</v>
      </c>
      <c r="L76" s="20">
        <f t="shared" si="27"/>
        <v>0.59169971039245839</v>
      </c>
      <c r="M76" s="18">
        <f t="shared" ref="M76:M79" si="167">I76-H76</f>
        <v>-1697.4199849665165</v>
      </c>
      <c r="N76" s="18">
        <f t="shared" ref="N76:N79" si="168">J76-H76</f>
        <v>-1832.8600021898746</v>
      </c>
      <c r="O76" s="43"/>
      <c r="P76" s="17">
        <f>SUMIFS(源数据!$T:$T,源数据!$A:$A,地级市产品线!$C76,源数据!$F:$F,地级市产品线!$B76)</f>
        <v>1590.4900026321411</v>
      </c>
      <c r="Q76" s="18">
        <f>SUMIFS(源数据!$V:$V,源数据!$A:$A,地级市产品线!$C76,源数据!$F:$F,地级市产品线!$B76)</f>
        <v>1632.8000183105466</v>
      </c>
      <c r="R76" s="18">
        <f>SUMIFS(源数据!$W:$W,源数据!$A:$A,地级市产品线!$C76,源数据!$F:$F,地级市产品线!$B76)</f>
        <v>209.76000070571908</v>
      </c>
      <c r="S76" s="18">
        <f>SUMIFS(源数据!$X:$X,源数据!$A:$A,地级市产品线!$C76,源数据!$F:$F,地级市产品线!$B76)</f>
        <v>0</v>
      </c>
      <c r="T76" s="18">
        <f>SUMIFS(源数据!$Y:$Y,源数据!$A:$A,地级市产品线!$C76,源数据!$F:$F,地级市产品线!$B76)</f>
        <v>809</v>
      </c>
      <c r="U76" s="18">
        <f>SUMIFS(源数据!$Z:$Z,源数据!$A:$A,地级市产品线!$C76,源数据!$F:$F,地级市产品线!$B76)</f>
        <v>478.60000038146973</v>
      </c>
      <c r="V76" s="18">
        <f t="shared" ref="V76:V79" si="169">R76+S76+T76+U76</f>
        <v>1497.3600010871887</v>
      </c>
      <c r="W76" s="20">
        <f t="shared" si="30"/>
        <v>0.94144571711181502</v>
      </c>
      <c r="X76" s="20">
        <f t="shared" si="31"/>
        <v>0.91705045583996425</v>
      </c>
      <c r="Y76" s="18">
        <f t="shared" ref="Y76:Y79" si="170">V76-P76</f>
        <v>-93.130001544952393</v>
      </c>
      <c r="Z76" s="19"/>
    </row>
    <row r="77" spans="1:26" ht="15" x14ac:dyDescent="0.25">
      <c r="A77" s="54" t="s">
        <v>205</v>
      </c>
      <c r="B77" s="50" t="s">
        <v>257</v>
      </c>
      <c r="C77" s="56" t="s">
        <v>1</v>
      </c>
      <c r="D77" s="36">
        <f>SUMIFS(源数据!$N:$N,源数据!$A:$A,地级市产品线!$C77,源数据!$F:$F,地级市产品线!$B77)</f>
        <v>345.94999694824196</v>
      </c>
      <c r="E77" s="22">
        <f>SUMIFS(源数据!$P:$P,源数据!$A:$A,地级市产品线!$C77,源数据!$F:$F,地级市产品线!$B77)</f>
        <v>349.63299030065536</v>
      </c>
      <c r="F77" s="22">
        <f t="shared" si="165"/>
        <v>3.6829933524134049</v>
      </c>
      <c r="G77" s="23">
        <f t="shared" si="24"/>
        <v>1.0106460279950933</v>
      </c>
      <c r="H77" s="21">
        <f>SUMIFS(源数据!$Q:$Q,源数据!$A:$A,地级市产品线!$C77,源数据!$F:$F,地级市产品线!$B77)</f>
        <v>2081.7999877929687</v>
      </c>
      <c r="I77" s="22">
        <f t="shared" si="166"/>
        <v>2307.2129768729214</v>
      </c>
      <c r="J77" s="22">
        <f>SUMIFS(源数据!$S:$S,源数据!$A:$A,地级市产品线!$C77,源数据!$F:$F,地级市产品线!$B77)</f>
        <v>2490.0899849832063</v>
      </c>
      <c r="K77" s="24">
        <f t="shared" si="26"/>
        <v>1.1082779279477879</v>
      </c>
      <c r="L77" s="24">
        <f t="shared" si="27"/>
        <v>1.1961235467308693</v>
      </c>
      <c r="M77" s="22">
        <f t="shared" si="167"/>
        <v>225.41298907995269</v>
      </c>
      <c r="N77" s="22">
        <f t="shared" si="168"/>
        <v>408.2899971902375</v>
      </c>
      <c r="O77" s="44"/>
      <c r="P77" s="21">
        <f>SUMIFS(源数据!$T:$T,源数据!$A:$A,地级市产品线!$C77,源数据!$F:$F,地级市产品线!$B77)</f>
        <v>1735.8499908447261</v>
      </c>
      <c r="Q77" s="22">
        <f>SUMIFS(源数据!$V:$V,源数据!$A:$A,地级市产品线!$C77,源数据!$F:$F,地级市产品线!$B77)</f>
        <v>1957.5799865722661</v>
      </c>
      <c r="R77" s="22">
        <f>SUMIFS(源数据!$W:$W,源数据!$A:$A,地级市产品线!$C77,源数据!$F:$F,地级市产品线!$B77)</f>
        <v>0</v>
      </c>
      <c r="S77" s="22">
        <f>SUMIFS(源数据!$X:$X,源数据!$A:$A,地级市产品线!$C77,源数据!$F:$F,地级市产品线!$B77)</f>
        <v>0.40000000596046398</v>
      </c>
      <c r="T77" s="22">
        <f>SUMIFS(源数据!$Y:$Y,源数据!$A:$A,地级市产品线!$C77,源数据!$F:$F,地级市产品线!$B77)</f>
        <v>2108.369995117188</v>
      </c>
      <c r="U77" s="22">
        <f>SUMIFS(源数据!$Z:$Z,源数据!$A:$A,地级市产品线!$C77,源数据!$F:$F,地级市产品线!$B77)</f>
        <v>31.686999559402519</v>
      </c>
      <c r="V77" s="22">
        <f t="shared" si="169"/>
        <v>2140.4569946825509</v>
      </c>
      <c r="W77" s="24">
        <f t="shared" si="30"/>
        <v>1.2330886919790394</v>
      </c>
      <c r="X77" s="24">
        <f t="shared" si="31"/>
        <v>1.0934199416446342</v>
      </c>
      <c r="Y77" s="22">
        <f t="shared" si="170"/>
        <v>404.60700383782478</v>
      </c>
      <c r="Z77" s="23"/>
    </row>
    <row r="78" spans="1:26" ht="15" x14ac:dyDescent="0.25">
      <c r="A78" s="54" t="s">
        <v>205</v>
      </c>
      <c r="B78" s="50" t="s">
        <v>257</v>
      </c>
      <c r="C78" s="56" t="s">
        <v>54</v>
      </c>
      <c r="D78" s="36">
        <f>SUMIFS(源数据!$N:$N,源数据!$A:$A,地级市产品线!$C78,源数据!$F:$F,地级市产品线!$B78)</f>
        <v>0</v>
      </c>
      <c r="E78" s="22">
        <f>SUMIFS(源数据!$P:$P,源数据!$A:$A,地级市产品线!$C78,源数据!$F:$F,地级市产品线!$B78)</f>
        <v>0</v>
      </c>
      <c r="F78" s="22">
        <f t="shared" si="165"/>
        <v>0</v>
      </c>
      <c r="G78" s="23" t="str">
        <f t="shared" si="24"/>
        <v/>
      </c>
      <c r="H78" s="21">
        <f>SUMIFS(源数据!$Q:$Q,源数据!$A:$A,地级市产品线!$C78,源数据!$F:$F,地级市产品线!$B78)</f>
        <v>0</v>
      </c>
      <c r="I78" s="22">
        <f t="shared" si="166"/>
        <v>0</v>
      </c>
      <c r="J78" s="22">
        <f>SUMIFS(源数据!$S:$S,源数据!$A:$A,地级市产品线!$C78,源数据!$F:$F,地级市产品线!$B78)</f>
        <v>0</v>
      </c>
      <c r="K78" s="24" t="str">
        <f t="shared" si="26"/>
        <v/>
      </c>
      <c r="L78" s="24" t="str">
        <f t="shared" si="27"/>
        <v/>
      </c>
      <c r="M78" s="22">
        <f t="shared" si="167"/>
        <v>0</v>
      </c>
      <c r="N78" s="22">
        <f t="shared" si="168"/>
        <v>0</v>
      </c>
      <c r="O78" s="44"/>
      <c r="P78" s="21">
        <f>SUMIFS(源数据!$T:$T,源数据!$A:$A,地级市产品线!$C78,源数据!$F:$F,地级市产品线!$B78)</f>
        <v>0</v>
      </c>
      <c r="Q78" s="22">
        <f>SUMIFS(源数据!$V:$V,源数据!$A:$A,地级市产品线!$C78,源数据!$F:$F,地级市产品线!$B78)</f>
        <v>0</v>
      </c>
      <c r="R78" s="22">
        <f>SUMIFS(源数据!$W:$W,源数据!$A:$A,地级市产品线!$C78,源数据!$F:$F,地级市产品线!$B78)</f>
        <v>0</v>
      </c>
      <c r="S78" s="22">
        <f>SUMIFS(源数据!$X:$X,源数据!$A:$A,地级市产品线!$C78,源数据!$F:$F,地级市产品线!$B78)</f>
        <v>0</v>
      </c>
      <c r="T78" s="22">
        <f>SUMIFS(源数据!$Y:$Y,源数据!$A:$A,地级市产品线!$C78,源数据!$F:$F,地级市产品线!$B78)</f>
        <v>0</v>
      </c>
      <c r="U78" s="22">
        <f>SUMIFS(源数据!$Z:$Z,源数据!$A:$A,地级市产品线!$C78,源数据!$F:$F,地级市产品线!$B78)</f>
        <v>0</v>
      </c>
      <c r="V78" s="22">
        <f t="shared" si="169"/>
        <v>0</v>
      </c>
      <c r="W78" s="24" t="str">
        <f t="shared" si="30"/>
        <v/>
      </c>
      <c r="X78" s="24" t="str">
        <f t="shared" si="31"/>
        <v/>
      </c>
      <c r="Y78" s="22">
        <f t="shared" si="170"/>
        <v>0</v>
      </c>
      <c r="Z78" s="23"/>
    </row>
    <row r="79" spans="1:26" ht="15" x14ac:dyDescent="0.25">
      <c r="A79" s="54" t="s">
        <v>205</v>
      </c>
      <c r="B79" s="50" t="s">
        <v>257</v>
      </c>
      <c r="C79" s="56" t="s">
        <v>2</v>
      </c>
      <c r="D79" s="36">
        <f>SUMIFS(源数据!$N:$N,源数据!$A:$A,地级市产品线!$C79,源数据!$F:$F,地级市产品线!$B79)</f>
        <v>0</v>
      </c>
      <c r="E79" s="22">
        <f>SUMIFS(源数据!$P:$P,源数据!$A:$A,地级市产品线!$C79,源数据!$F:$F,地级市产品线!$B79)</f>
        <v>12.899999618530281</v>
      </c>
      <c r="F79" s="22">
        <f t="shared" si="165"/>
        <v>12.899999618530281</v>
      </c>
      <c r="G79" s="23" t="str">
        <f t="shared" ref="G79:G142" si="171">IFERROR(E79/D79,"")</f>
        <v/>
      </c>
      <c r="H79" s="21">
        <f>SUMIFS(源数据!$Q:$Q,源数据!$A:$A,地级市产品线!$C79,源数据!$F:$F,地级市产品线!$B79)</f>
        <v>0</v>
      </c>
      <c r="I79" s="22">
        <f t="shared" si="166"/>
        <v>12.899999618530281</v>
      </c>
      <c r="J79" s="22">
        <f>SUMIFS(源数据!$S:$S,源数据!$A:$A,地级市产品线!$C79,源数据!$F:$F,地级市产品线!$B79)</f>
        <v>12.899999618530281</v>
      </c>
      <c r="K79" s="24" t="str">
        <f t="shared" ref="K79:K142" si="172">IFERROR(I79/H79,"")</f>
        <v/>
      </c>
      <c r="L79" s="24" t="str">
        <f t="shared" ref="L79:L142" si="173">IFERROR(J79/H79,"")</f>
        <v/>
      </c>
      <c r="M79" s="22">
        <f t="shared" si="167"/>
        <v>12.899999618530281</v>
      </c>
      <c r="N79" s="22">
        <f t="shared" si="168"/>
        <v>12.899999618530281</v>
      </c>
      <c r="O79" s="44"/>
      <c r="P79" s="21">
        <f>SUMIFS(源数据!$T:$T,源数据!$A:$A,地级市产品线!$C79,源数据!$F:$F,地级市产品线!$B79)</f>
        <v>0</v>
      </c>
      <c r="Q79" s="22">
        <f>SUMIFS(源数据!$V:$V,源数据!$A:$A,地级市产品线!$C79,源数据!$F:$F,地级市产品线!$B79)</f>
        <v>0</v>
      </c>
      <c r="R79" s="22">
        <f>SUMIFS(源数据!$W:$W,源数据!$A:$A,地级市产品线!$C79,源数据!$F:$F,地级市产品线!$B79)</f>
        <v>0</v>
      </c>
      <c r="S79" s="22">
        <f>SUMIFS(源数据!$X:$X,源数据!$A:$A,地级市产品线!$C79,源数据!$F:$F,地级市产品线!$B79)</f>
        <v>0</v>
      </c>
      <c r="T79" s="22">
        <f>SUMIFS(源数据!$Y:$Y,源数据!$A:$A,地级市产品线!$C79,源数据!$F:$F,地级市产品线!$B79)</f>
        <v>0</v>
      </c>
      <c r="U79" s="22">
        <f>SUMIFS(源数据!$Z:$Z,源数据!$A:$A,地级市产品线!$C79,源数据!$F:$F,地级市产品线!$B79)</f>
        <v>0</v>
      </c>
      <c r="V79" s="22">
        <f t="shared" si="169"/>
        <v>0</v>
      </c>
      <c r="W79" s="24" t="str">
        <f t="shared" ref="W79:W142" si="174">IFERROR(V79/P79,"")</f>
        <v/>
      </c>
      <c r="X79" s="24" t="str">
        <f t="shared" ref="X79:X142" si="175">IFERROR(V79/Q79,"")</f>
        <v/>
      </c>
      <c r="Y79" s="22">
        <f t="shared" si="170"/>
        <v>0</v>
      </c>
      <c r="Z79" s="23"/>
    </row>
    <row r="80" spans="1:26" ht="15.6" thickBot="1" x14ac:dyDescent="0.3">
      <c r="A80" s="52" t="s">
        <v>205</v>
      </c>
      <c r="B80" s="52" t="s">
        <v>257</v>
      </c>
      <c r="C80" s="48" t="s">
        <v>713</v>
      </c>
      <c r="D80" s="37">
        <f t="shared" ref="D80:F80" si="176">SUM(D76:D79)</f>
        <v>3244.4599995613098</v>
      </c>
      <c r="E80" s="26">
        <f t="shared" si="176"/>
        <v>1521.312991887331</v>
      </c>
      <c r="F80" s="26">
        <f t="shared" si="176"/>
        <v>-1723.1470076739786</v>
      </c>
      <c r="G80" s="27">
        <f t="shared" si="171"/>
        <v>0.46889559189912372</v>
      </c>
      <c r="H80" s="25">
        <f t="shared" ref="H80:J80" si="177">SUM(H76:H79)</f>
        <v>6570.7999930381775</v>
      </c>
      <c r="I80" s="26">
        <f t="shared" si="177"/>
        <v>5111.6929967701435</v>
      </c>
      <c r="J80" s="26">
        <f t="shared" si="177"/>
        <v>5159.1299876570702</v>
      </c>
      <c r="K80" s="28">
        <f t="shared" si="172"/>
        <v>0.77794073814239195</v>
      </c>
      <c r="L80" s="28">
        <f t="shared" si="173"/>
        <v>0.78516010122408464</v>
      </c>
      <c r="M80" s="26">
        <f t="shared" ref="M80:N80" si="178">SUM(M76:M79)</f>
        <v>-1459.1069962680335</v>
      </c>
      <c r="N80" s="26">
        <f t="shared" si="178"/>
        <v>-1411.6700053811069</v>
      </c>
      <c r="O80" s="45"/>
      <c r="P80" s="25">
        <f t="shared" ref="P80:V80" si="179">SUM(P76:P79)</f>
        <v>3326.3399934768672</v>
      </c>
      <c r="Q80" s="26">
        <f t="shared" si="179"/>
        <v>3590.3800048828125</v>
      </c>
      <c r="R80" s="26">
        <f t="shared" si="179"/>
        <v>209.76000070571908</v>
      </c>
      <c r="S80" s="26">
        <f t="shared" si="179"/>
        <v>0.40000000596046398</v>
      </c>
      <c r="T80" s="26">
        <f t="shared" si="179"/>
        <v>2917.369995117188</v>
      </c>
      <c r="U80" s="26">
        <f t="shared" si="179"/>
        <v>510.28699994087225</v>
      </c>
      <c r="V80" s="26">
        <f t="shared" si="179"/>
        <v>3637.8169957697396</v>
      </c>
      <c r="W80" s="28">
        <f t="shared" si="174"/>
        <v>1.0936395566609833</v>
      </c>
      <c r="X80" s="28">
        <f t="shared" si="175"/>
        <v>1.0132122479577133</v>
      </c>
      <c r="Y80" s="30">
        <f t="shared" ref="Y80" si="180">SUM(Y76:Y79)</f>
        <v>311.47700229287238</v>
      </c>
      <c r="Z80" s="27"/>
    </row>
    <row r="81" spans="1:26" ht="15" x14ac:dyDescent="0.25">
      <c r="A81" s="53" t="s">
        <v>205</v>
      </c>
      <c r="B81" s="51" t="s">
        <v>392</v>
      </c>
      <c r="C81" s="55" t="s">
        <v>0</v>
      </c>
      <c r="D81" s="35">
        <f>SUMIFS(源数据!$N:$N,源数据!$A:$A,地级市产品线!$C81,源数据!$F:$F,地级市产品线!$B81)</f>
        <v>76.639999389648395</v>
      </c>
      <c r="E81" s="18">
        <f>SUMIFS(源数据!$P:$P,源数据!$A:$A,地级市产品线!$C81,源数据!$F:$F,地级市产品线!$B81)</f>
        <v>74.968002319335895</v>
      </c>
      <c r="F81" s="18">
        <f t="shared" ref="F81:F84" si="181">E81-D81</f>
        <v>-1.6719970703125</v>
      </c>
      <c r="G81" s="19">
        <f t="shared" si="171"/>
        <v>0.97818375412802605</v>
      </c>
      <c r="H81" s="17">
        <f>SUMIFS(源数据!$Q:$Q,源数据!$A:$A,地级市产品线!$C81,源数据!$F:$F,地级市产品线!$B81)</f>
        <v>111.959999084473</v>
      </c>
      <c r="I81" s="18">
        <f t="shared" ref="I81:I84" si="182">E81+Q81</f>
        <v>110.2880020141601</v>
      </c>
      <c r="J81" s="18">
        <f>SUMIFS(源数据!$S:$S,源数据!$A:$A,地级市产品线!$C81,源数据!$F:$F,地级市产品线!$B81)</f>
        <v>190.92000579833999</v>
      </c>
      <c r="K81" s="20">
        <f t="shared" si="172"/>
        <v>0.98506612107908831</v>
      </c>
      <c r="L81" s="20">
        <f t="shared" si="173"/>
        <v>1.7052519414035743</v>
      </c>
      <c r="M81" s="18">
        <f t="shared" ref="M81:M84" si="183">I81-H81</f>
        <v>-1.6719970703128979</v>
      </c>
      <c r="N81" s="18">
        <f t="shared" ref="N81:N84" si="184">J81-H81</f>
        <v>78.960006713866989</v>
      </c>
      <c r="O81" s="43"/>
      <c r="P81" s="17">
        <f>SUMIFS(源数据!$T:$T,源数据!$A:$A,地级市产品线!$C81,源数据!$F:$F,地级市产品线!$B81)</f>
        <v>35.319999694824197</v>
      </c>
      <c r="Q81" s="18">
        <f>SUMIFS(源数据!$V:$V,源数据!$A:$A,地级市产品线!$C81,源数据!$F:$F,地级市产品线!$B81)</f>
        <v>35.319999694824197</v>
      </c>
      <c r="R81" s="18">
        <f>SUMIFS(源数据!$W:$W,源数据!$A:$A,地级市产品线!$C81,源数据!$F:$F,地级市产品线!$B81)</f>
        <v>0</v>
      </c>
      <c r="S81" s="18">
        <f>SUMIFS(源数据!$X:$X,源数据!$A:$A,地级市产品线!$C81,源数据!$F:$F,地级市产品线!$B81)</f>
        <v>115.95200347900401</v>
      </c>
      <c r="T81" s="18">
        <f>SUMIFS(源数据!$Y:$Y,源数据!$A:$A,地级市产品线!$C81,源数据!$F:$F,地级市产品线!$B81)</f>
        <v>0</v>
      </c>
      <c r="U81" s="18">
        <f>SUMIFS(源数据!$Z:$Z,源数据!$A:$A,地级市产品线!$C81,源数据!$F:$F,地级市产品线!$B81)</f>
        <v>0</v>
      </c>
      <c r="V81" s="18">
        <f t="shared" ref="V81:V84" si="185">R81+S81+T81+U81</f>
        <v>115.95200347900401</v>
      </c>
      <c r="W81" s="20">
        <f t="shared" si="174"/>
        <v>3.2828993341128383</v>
      </c>
      <c r="X81" s="20">
        <f t="shared" si="175"/>
        <v>3.2828993341128383</v>
      </c>
      <c r="Y81" s="18">
        <f t="shared" ref="Y81:Y84" si="186">V81-P81</f>
        <v>80.632003784179801</v>
      </c>
      <c r="Z81" s="19"/>
    </row>
    <row r="82" spans="1:26" ht="15" x14ac:dyDescent="0.25">
      <c r="A82" s="54" t="s">
        <v>205</v>
      </c>
      <c r="B82" s="50" t="s">
        <v>392</v>
      </c>
      <c r="C82" s="56" t="s">
        <v>1</v>
      </c>
      <c r="D82" s="36">
        <f>SUMIFS(源数据!$N:$N,源数据!$A:$A,地级市产品线!$C82,源数据!$F:$F,地级市产品线!$B82)</f>
        <v>197.60000157356262</v>
      </c>
      <c r="E82" s="22">
        <f>SUMIFS(源数据!$P:$P,源数据!$A:$A,地级市产品线!$C82,源数据!$F:$F,地级市产品线!$B82)</f>
        <v>163.7759990692139</v>
      </c>
      <c r="F82" s="22">
        <f t="shared" si="181"/>
        <v>-33.824002504348726</v>
      </c>
      <c r="G82" s="23">
        <f t="shared" si="171"/>
        <v>0.82882589962046782</v>
      </c>
      <c r="H82" s="21">
        <f>SUMIFS(源数据!$Q:$Q,源数据!$A:$A,地级市产品线!$C82,源数据!$F:$F,地级市产品线!$B82)</f>
        <v>306.56000256538442</v>
      </c>
      <c r="I82" s="22">
        <f t="shared" si="182"/>
        <v>272.73600006103516</v>
      </c>
      <c r="J82" s="22">
        <f>SUMIFS(源数据!$S:$S,源数据!$A:$A,地级市产品线!$C82,源数据!$F:$F,地级市产品线!$B82)</f>
        <v>178.17599868774408</v>
      </c>
      <c r="K82" s="24">
        <f t="shared" si="172"/>
        <v>0.88966596352655258</v>
      </c>
      <c r="L82" s="24">
        <f t="shared" si="173"/>
        <v>0.58121084680556767</v>
      </c>
      <c r="M82" s="22">
        <f t="shared" si="183"/>
        <v>-33.824002504349266</v>
      </c>
      <c r="N82" s="22">
        <f t="shared" si="184"/>
        <v>-128.38400387764034</v>
      </c>
      <c r="O82" s="44"/>
      <c r="P82" s="21">
        <f>SUMIFS(源数据!$T:$T,源数据!$A:$A,地级市产品线!$C82,源数据!$F:$F,地级市产品线!$B82)</f>
        <v>108.96000099182126</v>
      </c>
      <c r="Q82" s="22">
        <f>SUMIFS(源数据!$V:$V,源数据!$A:$A,地级市产品线!$C82,源数据!$F:$F,地级市产品线!$B82)</f>
        <v>108.96000099182126</v>
      </c>
      <c r="R82" s="22">
        <f>SUMIFS(源数据!$W:$W,源数据!$A:$A,地级市产品线!$C82,源数据!$F:$F,地级市产品线!$B82)</f>
        <v>0</v>
      </c>
      <c r="S82" s="22">
        <f>SUMIFS(源数据!$X:$X,源数据!$A:$A,地级市产品线!$C82,源数据!$F:$F,地级市产品线!$B82)</f>
        <v>14.3999996185303</v>
      </c>
      <c r="T82" s="22">
        <f>SUMIFS(源数据!$Y:$Y,源数据!$A:$A,地级市产品线!$C82,源数据!$F:$F,地级市产品线!$B82)</f>
        <v>0</v>
      </c>
      <c r="U82" s="22">
        <f>SUMIFS(源数据!$Z:$Z,源数据!$A:$A,地级市产品线!$C82,源数据!$F:$F,地级市产品线!$B82)</f>
        <v>0</v>
      </c>
      <c r="V82" s="22">
        <f t="shared" si="185"/>
        <v>14.3999996185303</v>
      </c>
      <c r="W82" s="24">
        <f t="shared" si="174"/>
        <v>0.13215858560437413</v>
      </c>
      <c r="X82" s="24">
        <f t="shared" si="175"/>
        <v>0.13215858560437413</v>
      </c>
      <c r="Y82" s="22">
        <f t="shared" si="186"/>
        <v>-94.560001373290959</v>
      </c>
      <c r="Z82" s="23"/>
    </row>
    <row r="83" spans="1:26" ht="15" x14ac:dyDescent="0.25">
      <c r="A83" s="54" t="s">
        <v>205</v>
      </c>
      <c r="B83" s="50" t="s">
        <v>392</v>
      </c>
      <c r="C83" s="56" t="s">
        <v>54</v>
      </c>
      <c r="D83" s="36">
        <f>SUMIFS(源数据!$N:$N,源数据!$A:$A,地级市产品线!$C83,源数据!$F:$F,地级市产品线!$B83)</f>
        <v>0</v>
      </c>
      <c r="E83" s="22">
        <f>SUMIFS(源数据!$P:$P,源数据!$A:$A,地级市产品线!$C83,源数据!$F:$F,地级市产品线!$B83)</f>
        <v>0</v>
      </c>
      <c r="F83" s="22">
        <f t="shared" si="181"/>
        <v>0</v>
      </c>
      <c r="G83" s="23" t="str">
        <f t="shared" si="171"/>
        <v/>
      </c>
      <c r="H83" s="21">
        <f>SUMIFS(源数据!$Q:$Q,源数据!$A:$A,地级市产品线!$C83,源数据!$F:$F,地级市产品线!$B83)</f>
        <v>0</v>
      </c>
      <c r="I83" s="22">
        <f t="shared" si="182"/>
        <v>0</v>
      </c>
      <c r="J83" s="22">
        <f>SUMIFS(源数据!$S:$S,源数据!$A:$A,地级市产品线!$C83,源数据!$F:$F,地级市产品线!$B83)</f>
        <v>0</v>
      </c>
      <c r="K83" s="24" t="str">
        <f t="shared" si="172"/>
        <v/>
      </c>
      <c r="L83" s="24" t="str">
        <f t="shared" si="173"/>
        <v/>
      </c>
      <c r="M83" s="22">
        <f t="shared" si="183"/>
        <v>0</v>
      </c>
      <c r="N83" s="22">
        <f t="shared" si="184"/>
        <v>0</v>
      </c>
      <c r="O83" s="44"/>
      <c r="P83" s="21">
        <f>SUMIFS(源数据!$T:$T,源数据!$A:$A,地级市产品线!$C83,源数据!$F:$F,地级市产品线!$B83)</f>
        <v>0</v>
      </c>
      <c r="Q83" s="22">
        <f>SUMIFS(源数据!$V:$V,源数据!$A:$A,地级市产品线!$C83,源数据!$F:$F,地级市产品线!$B83)</f>
        <v>0</v>
      </c>
      <c r="R83" s="22">
        <f>SUMIFS(源数据!$W:$W,源数据!$A:$A,地级市产品线!$C83,源数据!$F:$F,地级市产品线!$B83)</f>
        <v>0</v>
      </c>
      <c r="S83" s="22">
        <f>SUMIFS(源数据!$X:$X,源数据!$A:$A,地级市产品线!$C83,源数据!$F:$F,地级市产品线!$B83)</f>
        <v>0</v>
      </c>
      <c r="T83" s="22">
        <f>SUMIFS(源数据!$Y:$Y,源数据!$A:$A,地级市产品线!$C83,源数据!$F:$F,地级市产品线!$B83)</f>
        <v>0</v>
      </c>
      <c r="U83" s="22">
        <f>SUMIFS(源数据!$Z:$Z,源数据!$A:$A,地级市产品线!$C83,源数据!$F:$F,地级市产品线!$B83)</f>
        <v>0</v>
      </c>
      <c r="V83" s="22">
        <f t="shared" si="185"/>
        <v>0</v>
      </c>
      <c r="W83" s="24" t="str">
        <f t="shared" si="174"/>
        <v/>
      </c>
      <c r="X83" s="24" t="str">
        <f t="shared" si="175"/>
        <v/>
      </c>
      <c r="Y83" s="22">
        <f t="shared" si="186"/>
        <v>0</v>
      </c>
      <c r="Z83" s="23"/>
    </row>
    <row r="84" spans="1:26" ht="15" x14ac:dyDescent="0.25">
      <c r="A84" s="54" t="s">
        <v>205</v>
      </c>
      <c r="B84" s="50" t="s">
        <v>392</v>
      </c>
      <c r="C84" s="56" t="s">
        <v>2</v>
      </c>
      <c r="D84" s="36">
        <f>SUMIFS(源数据!$N:$N,源数据!$A:$A,地级市产品线!$C84,源数据!$F:$F,地级市产品线!$B84)</f>
        <v>0</v>
      </c>
      <c r="E84" s="22">
        <f>SUMIFS(源数据!$P:$P,源数据!$A:$A,地级市产品线!$C84,源数据!$F:$F,地级市产品线!$B84)</f>
        <v>1.20000004768372</v>
      </c>
      <c r="F84" s="22">
        <f t="shared" si="181"/>
        <v>1.20000004768372</v>
      </c>
      <c r="G84" s="23" t="str">
        <f t="shared" si="171"/>
        <v/>
      </c>
      <c r="H84" s="21">
        <f>SUMIFS(源数据!$Q:$Q,源数据!$A:$A,地级市产品线!$C84,源数据!$F:$F,地级市产品线!$B84)</f>
        <v>0</v>
      </c>
      <c r="I84" s="22">
        <f t="shared" si="182"/>
        <v>1.20000004768372</v>
      </c>
      <c r="J84" s="22">
        <f>SUMIFS(源数据!$S:$S,源数据!$A:$A,地级市产品线!$C84,源数据!$F:$F,地级市产品线!$B84)</f>
        <v>1.20000004768372</v>
      </c>
      <c r="K84" s="24" t="str">
        <f t="shared" si="172"/>
        <v/>
      </c>
      <c r="L84" s="24" t="str">
        <f t="shared" si="173"/>
        <v/>
      </c>
      <c r="M84" s="22">
        <f t="shared" si="183"/>
        <v>1.20000004768372</v>
      </c>
      <c r="N84" s="22">
        <f t="shared" si="184"/>
        <v>1.20000004768372</v>
      </c>
      <c r="O84" s="44"/>
      <c r="P84" s="21">
        <f>SUMIFS(源数据!$T:$T,源数据!$A:$A,地级市产品线!$C84,源数据!$F:$F,地级市产品线!$B84)</f>
        <v>0</v>
      </c>
      <c r="Q84" s="22">
        <f>SUMIFS(源数据!$V:$V,源数据!$A:$A,地级市产品线!$C84,源数据!$F:$F,地级市产品线!$B84)</f>
        <v>0</v>
      </c>
      <c r="R84" s="22">
        <f>SUMIFS(源数据!$W:$W,源数据!$A:$A,地级市产品线!$C84,源数据!$F:$F,地级市产品线!$B84)</f>
        <v>0</v>
      </c>
      <c r="S84" s="22">
        <f>SUMIFS(源数据!$X:$X,源数据!$A:$A,地级市产品线!$C84,源数据!$F:$F,地级市产品线!$B84)</f>
        <v>0</v>
      </c>
      <c r="T84" s="22">
        <f>SUMIFS(源数据!$Y:$Y,源数据!$A:$A,地级市产品线!$C84,源数据!$F:$F,地级市产品线!$B84)</f>
        <v>0</v>
      </c>
      <c r="U84" s="22">
        <f>SUMIFS(源数据!$Z:$Z,源数据!$A:$A,地级市产品线!$C84,源数据!$F:$F,地级市产品线!$B84)</f>
        <v>0</v>
      </c>
      <c r="V84" s="22">
        <f t="shared" si="185"/>
        <v>0</v>
      </c>
      <c r="W84" s="24" t="str">
        <f t="shared" si="174"/>
        <v/>
      </c>
      <c r="X84" s="24" t="str">
        <f t="shared" si="175"/>
        <v/>
      </c>
      <c r="Y84" s="22">
        <f t="shared" si="186"/>
        <v>0</v>
      </c>
      <c r="Z84" s="23"/>
    </row>
    <row r="85" spans="1:26" ht="15.6" thickBot="1" x14ac:dyDescent="0.3">
      <c r="A85" s="52" t="s">
        <v>205</v>
      </c>
      <c r="B85" s="52" t="s">
        <v>392</v>
      </c>
      <c r="C85" s="48" t="s">
        <v>713</v>
      </c>
      <c r="D85" s="37">
        <f t="shared" ref="D85:F85" si="187">SUM(D81:D84)</f>
        <v>274.240000963211</v>
      </c>
      <c r="E85" s="26">
        <f t="shared" si="187"/>
        <v>239.94400143623352</v>
      </c>
      <c r="F85" s="26">
        <f t="shared" si="187"/>
        <v>-34.295999526977504</v>
      </c>
      <c r="G85" s="27">
        <f t="shared" si="171"/>
        <v>0.87494165910691402</v>
      </c>
      <c r="H85" s="25">
        <f t="shared" ref="H85:J85" si="188">SUM(H81:H84)</f>
        <v>418.52000164985742</v>
      </c>
      <c r="I85" s="26">
        <f t="shared" si="188"/>
        <v>384.22400212287897</v>
      </c>
      <c r="J85" s="26">
        <f t="shared" si="188"/>
        <v>370.29600453376781</v>
      </c>
      <c r="K85" s="28">
        <f t="shared" si="172"/>
        <v>0.91805409683699846</v>
      </c>
      <c r="L85" s="28">
        <f t="shared" si="173"/>
        <v>0.88477492849568795</v>
      </c>
      <c r="M85" s="26">
        <f t="shared" ref="M85:N85" si="189">SUM(M81:M84)</f>
        <v>-34.295999526978441</v>
      </c>
      <c r="N85" s="26">
        <f t="shared" si="189"/>
        <v>-48.223997116089627</v>
      </c>
      <c r="O85" s="45"/>
      <c r="P85" s="25">
        <f t="shared" ref="P85:V85" si="190">SUM(P81:P84)</f>
        <v>144.28000068664545</v>
      </c>
      <c r="Q85" s="26">
        <f t="shared" si="190"/>
        <v>144.28000068664545</v>
      </c>
      <c r="R85" s="26">
        <f t="shared" si="190"/>
        <v>0</v>
      </c>
      <c r="S85" s="26">
        <f t="shared" si="190"/>
        <v>130.35200309753429</v>
      </c>
      <c r="T85" s="26">
        <f t="shared" si="190"/>
        <v>0</v>
      </c>
      <c r="U85" s="26">
        <f t="shared" si="190"/>
        <v>0</v>
      </c>
      <c r="V85" s="26">
        <f t="shared" si="190"/>
        <v>130.35200309753429</v>
      </c>
      <c r="W85" s="28">
        <f t="shared" si="174"/>
        <v>0.90346550095074729</v>
      </c>
      <c r="X85" s="28">
        <f t="shared" si="175"/>
        <v>0.90346550095074729</v>
      </c>
      <c r="Y85" s="30">
        <f t="shared" ref="Y85" si="191">SUM(Y81:Y84)</f>
        <v>-13.927997589111158</v>
      </c>
      <c r="Z85" s="27"/>
    </row>
    <row r="86" spans="1:26" ht="15" x14ac:dyDescent="0.25">
      <c r="A86" s="53" t="s">
        <v>205</v>
      </c>
      <c r="B86" s="51" t="s">
        <v>259</v>
      </c>
      <c r="C86" s="55" t="s">
        <v>0</v>
      </c>
      <c r="D86" s="35">
        <f>SUMIFS(源数据!$N:$N,源数据!$A:$A,地级市产品线!$C86,源数据!$F:$F,地级市产品线!$B86)</f>
        <v>2349.0100170373917</v>
      </c>
      <c r="E86" s="18">
        <f>SUMIFS(源数据!$P:$P,源数据!$A:$A,地级市产品线!$C86,源数据!$F:$F,地级市产品线!$B86)</f>
        <v>1035.1160159707069</v>
      </c>
      <c r="F86" s="18">
        <f t="shared" ref="F86:F89" si="192">E86-D86</f>
        <v>-1313.8940010666847</v>
      </c>
      <c r="G86" s="19">
        <f t="shared" si="171"/>
        <v>0.44066053718928433</v>
      </c>
      <c r="H86" s="17">
        <f>SUMIFS(源数据!$Q:$Q,源数据!$A:$A,地级市产品线!$C86,源数据!$F:$F,地级市产品线!$B86)</f>
        <v>3281.7900280356375</v>
      </c>
      <c r="I86" s="18">
        <f t="shared" ref="I86:I89" si="193">E86+Q86</f>
        <v>2077.7259994149208</v>
      </c>
      <c r="J86" s="18">
        <f>SUMIFS(源数据!$S:$S,源数据!$A:$A,地级市产品线!$C86,源数据!$F:$F,地级市产品线!$B86)</f>
        <v>2447.7550198435779</v>
      </c>
      <c r="K86" s="20">
        <f t="shared" si="172"/>
        <v>0.63310753633393591</v>
      </c>
      <c r="L86" s="20">
        <f t="shared" si="173"/>
        <v>0.74585972866421213</v>
      </c>
      <c r="M86" s="18">
        <f t="shared" ref="M86:M89" si="194">I86-H86</f>
        <v>-1204.0640286207167</v>
      </c>
      <c r="N86" s="18">
        <f t="shared" ref="N86:N89" si="195">J86-H86</f>
        <v>-834.03500819205965</v>
      </c>
      <c r="O86" s="43"/>
      <c r="P86" s="17">
        <f>SUMIFS(源数据!$T:$T,源数据!$A:$A,地级市产品线!$C86,源数据!$F:$F,地级市产品线!$B86)</f>
        <v>932.7800109982486</v>
      </c>
      <c r="Q86" s="18">
        <f>SUMIFS(源数据!$V:$V,源数据!$A:$A,地级市产品线!$C86,源数据!$F:$F,地级市产品线!$B86)</f>
        <v>1042.6099834442139</v>
      </c>
      <c r="R86" s="18">
        <f>SUMIFS(源数据!$W:$W,源数据!$A:$A,地级市产品线!$C86,源数据!$F:$F,地级市产品线!$B86)</f>
        <v>114.09999847412109</v>
      </c>
      <c r="S86" s="18">
        <f>SUMIFS(源数据!$X:$X,源数据!$A:$A,地级市产品线!$C86,源数据!$F:$F,地级市产品线!$B86)</f>
        <v>435.91999995708466</v>
      </c>
      <c r="T86" s="18">
        <f>SUMIFS(源数据!$Y:$Y,源数据!$A:$A,地级市产品线!$C86,源数据!$F:$F,地级市产品线!$B86)</f>
        <v>450</v>
      </c>
      <c r="U86" s="18">
        <f>SUMIFS(源数据!$Z:$Z,源数据!$A:$A,地级市产品线!$C86,源数据!$F:$F,地级市产品线!$B86)</f>
        <v>412.61900544166599</v>
      </c>
      <c r="V86" s="18">
        <f t="shared" ref="V86:V89" si="196">R86+S86+T86+U86</f>
        <v>1412.6390038728719</v>
      </c>
      <c r="W86" s="20">
        <f t="shared" si="174"/>
        <v>1.5144396183630529</v>
      </c>
      <c r="X86" s="20">
        <f t="shared" si="175"/>
        <v>1.3549064619602857</v>
      </c>
      <c r="Y86" s="18">
        <f t="shared" ref="Y86:Y89" si="197">V86-P86</f>
        <v>479.85899287462325</v>
      </c>
      <c r="Z86" s="19"/>
    </row>
    <row r="87" spans="1:26" ht="15" x14ac:dyDescent="0.25">
      <c r="A87" s="54" t="s">
        <v>205</v>
      </c>
      <c r="B87" s="50" t="s">
        <v>259</v>
      </c>
      <c r="C87" s="56" t="s">
        <v>1</v>
      </c>
      <c r="D87" s="36">
        <f>SUMIFS(源数据!$N:$N,源数据!$A:$A,地级市产品线!$C87,源数据!$F:$F,地级市产品线!$B87)</f>
        <v>1118.1700109839439</v>
      </c>
      <c r="E87" s="22">
        <f>SUMIFS(源数据!$P:$P,源数据!$A:$A,地级市产品线!$C87,源数据!$F:$F,地级市产品线!$B87)</f>
        <v>372.75700248777872</v>
      </c>
      <c r="F87" s="22">
        <f t="shared" si="192"/>
        <v>-745.41300849616528</v>
      </c>
      <c r="G87" s="23">
        <f t="shared" si="171"/>
        <v>0.33336344100282905</v>
      </c>
      <c r="H87" s="21">
        <f>SUMIFS(源数据!$Q:$Q,源数据!$A:$A,地级市产品线!$C87,源数据!$F:$F,地级市产品线!$B87)</f>
        <v>1158.1100103855133</v>
      </c>
      <c r="I87" s="22">
        <f t="shared" si="193"/>
        <v>590.31700153648865</v>
      </c>
      <c r="J87" s="22">
        <f>SUMIFS(源数据!$S:$S,源数据!$A:$A,地级市产品线!$C87,源数据!$F:$F,地级市产品线!$B87)</f>
        <v>372.75700248777872</v>
      </c>
      <c r="K87" s="24">
        <f t="shared" si="172"/>
        <v>0.50972446161654628</v>
      </c>
      <c r="L87" s="24">
        <f t="shared" si="173"/>
        <v>0.32186666132321473</v>
      </c>
      <c r="M87" s="22">
        <f t="shared" si="194"/>
        <v>-567.79300884902466</v>
      </c>
      <c r="N87" s="22">
        <f t="shared" si="195"/>
        <v>-785.35300789773464</v>
      </c>
      <c r="O87" s="44"/>
      <c r="P87" s="21">
        <f>SUMIFS(源数据!$T:$T,源数据!$A:$A,地级市产品线!$C87,源数据!$F:$F,地级市产品线!$B87)</f>
        <v>39.939999401569331</v>
      </c>
      <c r="Q87" s="22">
        <f>SUMIFS(源数据!$V:$V,源数据!$A:$A,地级市产品线!$C87,源数据!$F:$F,地级市产品线!$B87)</f>
        <v>217.5599990487099</v>
      </c>
      <c r="R87" s="22">
        <f>SUMIFS(源数据!$W:$W,源数据!$A:$A,地级市产品线!$C87,源数据!$F:$F,地级市产品线!$B87)</f>
        <v>0</v>
      </c>
      <c r="S87" s="22">
        <f>SUMIFS(源数据!$X:$X,源数据!$A:$A,地级市产品线!$C87,源数据!$F:$F,地级市产品线!$B87)</f>
        <v>0</v>
      </c>
      <c r="T87" s="22">
        <f>SUMIFS(源数据!$Y:$Y,源数据!$A:$A,地级市产品线!$C87,源数据!$F:$F,地级市产品线!$B87)</f>
        <v>0</v>
      </c>
      <c r="U87" s="22">
        <f>SUMIFS(源数据!$Z:$Z,源数据!$A:$A,地级市产品线!$C87,源数据!$F:$F,地级市产品线!$B87)</f>
        <v>0</v>
      </c>
      <c r="V87" s="22">
        <f t="shared" si="196"/>
        <v>0</v>
      </c>
      <c r="W87" s="24">
        <f t="shared" si="174"/>
        <v>0</v>
      </c>
      <c r="X87" s="24">
        <f t="shared" si="175"/>
        <v>0</v>
      </c>
      <c r="Y87" s="22">
        <f t="shared" si="197"/>
        <v>-39.939999401569331</v>
      </c>
      <c r="Z87" s="23"/>
    </row>
    <row r="88" spans="1:26" ht="15" x14ac:dyDescent="0.25">
      <c r="A88" s="54" t="s">
        <v>205</v>
      </c>
      <c r="B88" s="50" t="s">
        <v>259</v>
      </c>
      <c r="C88" s="56" t="s">
        <v>54</v>
      </c>
      <c r="D88" s="36">
        <f>SUMIFS(源数据!$N:$N,源数据!$A:$A,地级市产品线!$C88,源数据!$F:$F,地级市产品线!$B88)</f>
        <v>0</v>
      </c>
      <c r="E88" s="22">
        <f>SUMIFS(源数据!$P:$P,源数据!$A:$A,地级市产品线!$C88,源数据!$F:$F,地级市产品线!$B88)</f>
        <v>0</v>
      </c>
      <c r="F88" s="22">
        <f t="shared" si="192"/>
        <v>0</v>
      </c>
      <c r="G88" s="23" t="str">
        <f t="shared" si="171"/>
        <v/>
      </c>
      <c r="H88" s="21">
        <f>SUMIFS(源数据!$Q:$Q,源数据!$A:$A,地级市产品线!$C88,源数据!$F:$F,地级市产品线!$B88)</f>
        <v>0</v>
      </c>
      <c r="I88" s="22">
        <f t="shared" si="193"/>
        <v>0</v>
      </c>
      <c r="J88" s="22">
        <f>SUMIFS(源数据!$S:$S,源数据!$A:$A,地级市产品线!$C88,源数据!$F:$F,地级市产品线!$B88)</f>
        <v>0</v>
      </c>
      <c r="K88" s="24" t="str">
        <f t="shared" si="172"/>
        <v/>
      </c>
      <c r="L88" s="24" t="str">
        <f t="shared" si="173"/>
        <v/>
      </c>
      <c r="M88" s="22">
        <f t="shared" si="194"/>
        <v>0</v>
      </c>
      <c r="N88" s="22">
        <f t="shared" si="195"/>
        <v>0</v>
      </c>
      <c r="O88" s="44"/>
      <c r="P88" s="21">
        <f>SUMIFS(源数据!$T:$T,源数据!$A:$A,地级市产品线!$C88,源数据!$F:$F,地级市产品线!$B88)</f>
        <v>0</v>
      </c>
      <c r="Q88" s="22">
        <f>SUMIFS(源数据!$V:$V,源数据!$A:$A,地级市产品线!$C88,源数据!$F:$F,地级市产品线!$B88)</f>
        <v>0</v>
      </c>
      <c r="R88" s="22">
        <f>SUMIFS(源数据!$W:$W,源数据!$A:$A,地级市产品线!$C88,源数据!$F:$F,地级市产品线!$B88)</f>
        <v>0</v>
      </c>
      <c r="S88" s="22">
        <f>SUMIFS(源数据!$X:$X,源数据!$A:$A,地级市产品线!$C88,源数据!$F:$F,地级市产品线!$B88)</f>
        <v>0</v>
      </c>
      <c r="T88" s="22">
        <f>SUMIFS(源数据!$Y:$Y,源数据!$A:$A,地级市产品线!$C88,源数据!$F:$F,地级市产品线!$B88)</f>
        <v>0</v>
      </c>
      <c r="U88" s="22">
        <f>SUMIFS(源数据!$Z:$Z,源数据!$A:$A,地级市产品线!$C88,源数据!$F:$F,地级市产品线!$B88)</f>
        <v>0</v>
      </c>
      <c r="V88" s="22">
        <f t="shared" si="196"/>
        <v>0</v>
      </c>
      <c r="W88" s="24" t="str">
        <f t="shared" si="174"/>
        <v/>
      </c>
      <c r="X88" s="24" t="str">
        <f t="shared" si="175"/>
        <v/>
      </c>
      <c r="Y88" s="22">
        <f t="shared" si="197"/>
        <v>0</v>
      </c>
      <c r="Z88" s="23"/>
    </row>
    <row r="89" spans="1:26" ht="15" x14ac:dyDescent="0.25">
      <c r="A89" s="54" t="s">
        <v>205</v>
      </c>
      <c r="B89" s="50" t="s">
        <v>259</v>
      </c>
      <c r="C89" s="56" t="s">
        <v>2</v>
      </c>
      <c r="D89" s="36">
        <f>SUMIFS(源数据!$N:$N,源数据!$A:$A,地级市产品线!$C89,源数据!$F:$F,地级市产品线!$B89)</f>
        <v>0</v>
      </c>
      <c r="E89" s="22">
        <f>SUMIFS(源数据!$P:$P,源数据!$A:$A,地级市产品线!$C89,源数据!$F:$F,地级市产品线!$B89)</f>
        <v>1.53600010275841</v>
      </c>
      <c r="F89" s="22">
        <f t="shared" si="192"/>
        <v>1.53600010275841</v>
      </c>
      <c r="G89" s="23" t="str">
        <f t="shared" si="171"/>
        <v/>
      </c>
      <c r="H89" s="21">
        <f>SUMIFS(源数据!$Q:$Q,源数据!$A:$A,地级市产品线!$C89,源数据!$F:$F,地级市产品线!$B89)</f>
        <v>0</v>
      </c>
      <c r="I89" s="22">
        <f t="shared" si="193"/>
        <v>1.53600010275841</v>
      </c>
      <c r="J89" s="22">
        <f>SUMIFS(源数据!$S:$S,源数据!$A:$A,地级市产品线!$C89,源数据!$F:$F,地级市产品线!$B89)</f>
        <v>1.53600010275841</v>
      </c>
      <c r="K89" s="24" t="str">
        <f t="shared" si="172"/>
        <v/>
      </c>
      <c r="L89" s="24" t="str">
        <f t="shared" si="173"/>
        <v/>
      </c>
      <c r="M89" s="22">
        <f t="shared" si="194"/>
        <v>1.53600010275841</v>
      </c>
      <c r="N89" s="22">
        <f t="shared" si="195"/>
        <v>1.53600010275841</v>
      </c>
      <c r="O89" s="44"/>
      <c r="P89" s="21">
        <f>SUMIFS(源数据!$T:$T,源数据!$A:$A,地级市产品线!$C89,源数据!$F:$F,地级市产品线!$B89)</f>
        <v>0</v>
      </c>
      <c r="Q89" s="22">
        <f>SUMIFS(源数据!$V:$V,源数据!$A:$A,地级市产品线!$C89,源数据!$F:$F,地级市产品线!$B89)</f>
        <v>0</v>
      </c>
      <c r="R89" s="22">
        <f>SUMIFS(源数据!$W:$W,源数据!$A:$A,地级市产品线!$C89,源数据!$F:$F,地级市产品线!$B89)</f>
        <v>0</v>
      </c>
      <c r="S89" s="22">
        <f>SUMIFS(源数据!$X:$X,源数据!$A:$A,地级市产品线!$C89,源数据!$F:$F,地级市产品线!$B89)</f>
        <v>0</v>
      </c>
      <c r="T89" s="22">
        <f>SUMIFS(源数据!$Y:$Y,源数据!$A:$A,地级市产品线!$C89,源数据!$F:$F,地级市产品线!$B89)</f>
        <v>0</v>
      </c>
      <c r="U89" s="22">
        <f>SUMIFS(源数据!$Z:$Z,源数据!$A:$A,地级市产品线!$C89,源数据!$F:$F,地级市产品线!$B89)</f>
        <v>0</v>
      </c>
      <c r="V89" s="22">
        <f t="shared" si="196"/>
        <v>0</v>
      </c>
      <c r="W89" s="24" t="str">
        <f t="shared" si="174"/>
        <v/>
      </c>
      <c r="X89" s="24" t="str">
        <f t="shared" si="175"/>
        <v/>
      </c>
      <c r="Y89" s="22">
        <f t="shared" si="197"/>
        <v>0</v>
      </c>
      <c r="Z89" s="23"/>
    </row>
    <row r="90" spans="1:26" ht="15.6" thickBot="1" x14ac:dyDescent="0.3">
      <c r="A90" s="52" t="s">
        <v>205</v>
      </c>
      <c r="B90" s="52" t="s">
        <v>259</v>
      </c>
      <c r="C90" s="48" t="s">
        <v>713</v>
      </c>
      <c r="D90" s="37">
        <f t="shared" ref="D90:F90" si="198">SUM(D86:D89)</f>
        <v>3467.1800280213356</v>
      </c>
      <c r="E90" s="26">
        <f t="shared" si="198"/>
        <v>1409.409018561244</v>
      </c>
      <c r="F90" s="26">
        <f t="shared" si="198"/>
        <v>-2057.7710094600916</v>
      </c>
      <c r="G90" s="27">
        <f t="shared" si="171"/>
        <v>0.40650009724634095</v>
      </c>
      <c r="H90" s="25">
        <f t="shared" ref="H90:J90" si="199">SUM(H86:H89)</f>
        <v>4439.9000384211504</v>
      </c>
      <c r="I90" s="26">
        <f t="shared" si="199"/>
        <v>2669.5790010541677</v>
      </c>
      <c r="J90" s="26">
        <f t="shared" si="199"/>
        <v>2822.048022434115</v>
      </c>
      <c r="K90" s="28">
        <f t="shared" si="172"/>
        <v>0.60127006868458299</v>
      </c>
      <c r="L90" s="28">
        <f t="shared" si="173"/>
        <v>0.63561071150548887</v>
      </c>
      <c r="M90" s="26">
        <f t="shared" ref="M90:N90" si="200">SUM(M86:M89)</f>
        <v>-1770.3210373669831</v>
      </c>
      <c r="N90" s="26">
        <f t="shared" si="200"/>
        <v>-1617.8520159870359</v>
      </c>
      <c r="O90" s="45"/>
      <c r="P90" s="25">
        <f t="shared" ref="P90:V90" si="201">SUM(P86:P89)</f>
        <v>972.72001039981797</v>
      </c>
      <c r="Q90" s="26">
        <f t="shared" si="201"/>
        <v>1260.1699824929237</v>
      </c>
      <c r="R90" s="26">
        <f t="shared" si="201"/>
        <v>114.09999847412109</v>
      </c>
      <c r="S90" s="26">
        <f t="shared" si="201"/>
        <v>435.91999995708466</v>
      </c>
      <c r="T90" s="26">
        <f t="shared" si="201"/>
        <v>450</v>
      </c>
      <c r="U90" s="26">
        <f t="shared" si="201"/>
        <v>412.61900544166599</v>
      </c>
      <c r="V90" s="26">
        <f t="shared" si="201"/>
        <v>1412.6390038728719</v>
      </c>
      <c r="W90" s="28">
        <f t="shared" si="174"/>
        <v>1.452256547382256</v>
      </c>
      <c r="X90" s="28">
        <f t="shared" si="175"/>
        <v>1.1209908373458692</v>
      </c>
      <c r="Y90" s="30">
        <f t="shared" ref="Y90" si="202">SUM(Y86:Y89)</f>
        <v>439.91899347305394</v>
      </c>
      <c r="Z90" s="27"/>
    </row>
    <row r="91" spans="1:26" ht="15" x14ac:dyDescent="0.25">
      <c r="A91" s="53" t="s">
        <v>205</v>
      </c>
      <c r="B91" s="51" t="s">
        <v>289</v>
      </c>
      <c r="C91" s="55" t="s">
        <v>0</v>
      </c>
      <c r="D91" s="35">
        <f>SUMIFS(源数据!$N:$N,源数据!$A:$A,地级市产品线!$C91,源数据!$F:$F,地级市产品线!$B91)</f>
        <v>472.40000057220465</v>
      </c>
      <c r="E91" s="18">
        <f>SUMIFS(源数据!$P:$P,源数据!$A:$A,地级市产品线!$C91,源数据!$F:$F,地级市产品线!$B91)</f>
        <v>9.4080002307891899</v>
      </c>
      <c r="F91" s="18">
        <f t="shared" ref="F91:F94" si="203">E91-D91</f>
        <v>-462.99200034141546</v>
      </c>
      <c r="G91" s="19">
        <f t="shared" si="171"/>
        <v>1.9915326459342818E-2</v>
      </c>
      <c r="H91" s="17">
        <f>SUMIFS(源数据!$Q:$Q,源数据!$A:$A,地级市产品线!$C91,源数据!$F:$F,地级市产品线!$B91)</f>
        <v>769.53000116348267</v>
      </c>
      <c r="I91" s="18">
        <f t="shared" ref="I91:I94" si="204">E91+Q91</f>
        <v>299.33800101280218</v>
      </c>
      <c r="J91" s="18">
        <f>SUMIFS(源数据!$S:$S,源数据!$A:$A,地级市产品线!$C91,源数据!$F:$F,地级市产品线!$B91)</f>
        <v>90.840000748634338</v>
      </c>
      <c r="K91" s="20">
        <f t="shared" si="172"/>
        <v>0.38898808436347027</v>
      </c>
      <c r="L91" s="20">
        <f t="shared" si="173"/>
        <v>0.11804608086921857</v>
      </c>
      <c r="M91" s="18">
        <f t="shared" ref="M91:M94" si="205">I91-H91</f>
        <v>-470.19200015068049</v>
      </c>
      <c r="N91" s="18">
        <f t="shared" ref="N91:N94" si="206">J91-H91</f>
        <v>-678.69000041484833</v>
      </c>
      <c r="O91" s="43"/>
      <c r="P91" s="17">
        <f>SUMIFS(源数据!$T:$T,源数据!$A:$A,地级市产品线!$C91,源数据!$F:$F,地级市产品线!$B91)</f>
        <v>297.13000059127813</v>
      </c>
      <c r="Q91" s="18">
        <f>SUMIFS(源数据!$V:$V,源数据!$A:$A,地级市产品线!$C91,源数据!$F:$F,地级市产品线!$B91)</f>
        <v>289.930000782013</v>
      </c>
      <c r="R91" s="18">
        <f>SUMIFS(源数据!$W:$W,源数据!$A:$A,地级市产品线!$C91,源数据!$F:$F,地级市产品线!$B91)</f>
        <v>3.1000000238418601</v>
      </c>
      <c r="S91" s="18">
        <f>SUMIFS(源数据!$X:$X,源数据!$A:$A,地级市产品线!$C91,源数据!$F:$F,地级市产品线!$B91)</f>
        <v>0</v>
      </c>
      <c r="T91" s="18">
        <f>SUMIFS(源数据!$Y:$Y,源数据!$A:$A,地级市产品线!$C91,源数据!$F:$F,地级市产品线!$B91)</f>
        <v>78.332000494003282</v>
      </c>
      <c r="U91" s="18">
        <f>SUMIFS(源数据!$Z:$Z,源数据!$A:$A,地级市产品线!$C91,源数据!$F:$F,地级市产品线!$B91)</f>
        <v>0</v>
      </c>
      <c r="V91" s="18">
        <f t="shared" ref="V91:V94" si="207">R91+S91+T91+U91</f>
        <v>81.43200051784514</v>
      </c>
      <c r="W91" s="20">
        <f t="shared" si="174"/>
        <v>0.27406185964324825</v>
      </c>
      <c r="X91" s="20">
        <f t="shared" si="175"/>
        <v>0.2808677967033521</v>
      </c>
      <c r="Y91" s="18">
        <f t="shared" ref="Y91:Y94" si="208">V91-P91</f>
        <v>-215.69800007343298</v>
      </c>
      <c r="Z91" s="19"/>
    </row>
    <row r="92" spans="1:26" ht="15" x14ac:dyDescent="0.25">
      <c r="A92" s="54" t="s">
        <v>205</v>
      </c>
      <c r="B92" s="50" t="s">
        <v>289</v>
      </c>
      <c r="C92" s="56" t="s">
        <v>1</v>
      </c>
      <c r="D92" s="36">
        <f>SUMIFS(源数据!$N:$N,源数据!$A:$A,地级市产品线!$C92,源数据!$F:$F,地级市产品线!$B92)</f>
        <v>504.92999267578182</v>
      </c>
      <c r="E92" s="22">
        <f>SUMIFS(源数据!$P:$P,源数据!$A:$A,地级市产品线!$C92,源数据!$F:$F,地级市产品线!$B92)</f>
        <v>83.008001804351835</v>
      </c>
      <c r="F92" s="22">
        <f t="shared" si="203"/>
        <v>-421.92199087143001</v>
      </c>
      <c r="G92" s="23">
        <f t="shared" si="171"/>
        <v>0.16439507062051611</v>
      </c>
      <c r="H92" s="21">
        <f>SUMIFS(源数据!$Q:$Q,源数据!$A:$A,地级市产品线!$C92,源数据!$F:$F,地级市产品线!$B92)</f>
        <v>1033.8799865245824</v>
      </c>
      <c r="I92" s="22">
        <f t="shared" si="204"/>
        <v>615.75799560546932</v>
      </c>
      <c r="J92" s="22">
        <f>SUMIFS(源数据!$S:$S,源数据!$A:$A,地级市产品线!$C92,源数据!$F:$F,地级市产品线!$B92)</f>
        <v>83.008001804351835</v>
      </c>
      <c r="K92" s="24">
        <f t="shared" si="172"/>
        <v>0.59557976131771129</v>
      </c>
      <c r="L92" s="24">
        <f t="shared" si="173"/>
        <v>8.0287850510953065E-2</v>
      </c>
      <c r="M92" s="22">
        <f t="shared" si="205"/>
        <v>-418.12199091911305</v>
      </c>
      <c r="N92" s="22">
        <f t="shared" si="206"/>
        <v>-950.87198472023056</v>
      </c>
      <c r="O92" s="44"/>
      <c r="P92" s="21">
        <f>SUMIFS(源数据!$T:$T,源数据!$A:$A,地级市产品线!$C92,源数据!$F:$F,地级市产品线!$B92)</f>
        <v>528.94999384880123</v>
      </c>
      <c r="Q92" s="22">
        <f>SUMIFS(源数据!$V:$V,源数据!$A:$A,地级市产品线!$C92,源数据!$F:$F,地级市产品线!$B92)</f>
        <v>532.74999380111751</v>
      </c>
      <c r="R92" s="22">
        <f>SUMIFS(源数据!$W:$W,源数据!$A:$A,地级市产品线!$C92,源数据!$F:$F,地级市产品线!$B92)</f>
        <v>0</v>
      </c>
      <c r="S92" s="22">
        <f>SUMIFS(源数据!$X:$X,源数据!$A:$A,地级市产品线!$C92,源数据!$F:$F,地级市产品线!$B92)</f>
        <v>0</v>
      </c>
      <c r="T92" s="22">
        <f>SUMIFS(源数据!$Y:$Y,源数据!$A:$A,地级市产品线!$C92,源数据!$F:$F,地级市产品线!$B92)</f>
        <v>0</v>
      </c>
      <c r="U92" s="22">
        <f>SUMIFS(源数据!$Z:$Z,源数据!$A:$A,地级市产品线!$C92,源数据!$F:$F,地级市产品线!$B92)</f>
        <v>0</v>
      </c>
      <c r="V92" s="22">
        <f t="shared" si="207"/>
        <v>0</v>
      </c>
      <c r="W92" s="24">
        <f t="shared" si="174"/>
        <v>0</v>
      </c>
      <c r="X92" s="24">
        <f t="shared" si="175"/>
        <v>0</v>
      </c>
      <c r="Y92" s="22">
        <f t="shared" si="208"/>
        <v>-528.94999384880123</v>
      </c>
      <c r="Z92" s="23"/>
    </row>
    <row r="93" spans="1:26" ht="15" x14ac:dyDescent="0.25">
      <c r="A93" s="54" t="s">
        <v>205</v>
      </c>
      <c r="B93" s="50" t="s">
        <v>289</v>
      </c>
      <c r="C93" s="56" t="s">
        <v>54</v>
      </c>
      <c r="D93" s="36">
        <f>SUMIFS(源数据!$N:$N,源数据!$A:$A,地级市产品线!$C93,源数据!$F:$F,地级市产品线!$B93)</f>
        <v>0</v>
      </c>
      <c r="E93" s="22">
        <f>SUMIFS(源数据!$P:$P,源数据!$A:$A,地级市产品线!$C93,源数据!$F:$F,地级市产品线!$B93)</f>
        <v>0</v>
      </c>
      <c r="F93" s="22">
        <f t="shared" si="203"/>
        <v>0</v>
      </c>
      <c r="G93" s="23" t="str">
        <f t="shared" si="171"/>
        <v/>
      </c>
      <c r="H93" s="21">
        <f>SUMIFS(源数据!$Q:$Q,源数据!$A:$A,地级市产品线!$C93,源数据!$F:$F,地级市产品线!$B93)</f>
        <v>0</v>
      </c>
      <c r="I93" s="22">
        <f t="shared" si="204"/>
        <v>0</v>
      </c>
      <c r="J93" s="22">
        <f>SUMIFS(源数据!$S:$S,源数据!$A:$A,地级市产品线!$C93,源数据!$F:$F,地级市产品线!$B93)</f>
        <v>0</v>
      </c>
      <c r="K93" s="24" t="str">
        <f t="shared" si="172"/>
        <v/>
      </c>
      <c r="L93" s="24" t="str">
        <f t="shared" si="173"/>
        <v/>
      </c>
      <c r="M93" s="22">
        <f t="shared" si="205"/>
        <v>0</v>
      </c>
      <c r="N93" s="22">
        <f t="shared" si="206"/>
        <v>0</v>
      </c>
      <c r="O93" s="44"/>
      <c r="P93" s="21">
        <f>SUMIFS(源数据!$T:$T,源数据!$A:$A,地级市产品线!$C93,源数据!$F:$F,地级市产品线!$B93)</f>
        <v>0</v>
      </c>
      <c r="Q93" s="22">
        <f>SUMIFS(源数据!$V:$V,源数据!$A:$A,地级市产品线!$C93,源数据!$F:$F,地级市产品线!$B93)</f>
        <v>0</v>
      </c>
      <c r="R93" s="22">
        <f>SUMIFS(源数据!$W:$W,源数据!$A:$A,地级市产品线!$C93,源数据!$F:$F,地级市产品线!$B93)</f>
        <v>0</v>
      </c>
      <c r="S93" s="22">
        <f>SUMIFS(源数据!$X:$X,源数据!$A:$A,地级市产品线!$C93,源数据!$F:$F,地级市产品线!$B93)</f>
        <v>0</v>
      </c>
      <c r="T93" s="22">
        <f>SUMIFS(源数据!$Y:$Y,源数据!$A:$A,地级市产品线!$C93,源数据!$F:$F,地级市产品线!$B93)</f>
        <v>0</v>
      </c>
      <c r="U93" s="22">
        <f>SUMIFS(源数据!$Z:$Z,源数据!$A:$A,地级市产品线!$C93,源数据!$F:$F,地级市产品线!$B93)</f>
        <v>0</v>
      </c>
      <c r="V93" s="22">
        <f t="shared" si="207"/>
        <v>0</v>
      </c>
      <c r="W93" s="24" t="str">
        <f t="shared" si="174"/>
        <v/>
      </c>
      <c r="X93" s="24" t="str">
        <f t="shared" si="175"/>
        <v/>
      </c>
      <c r="Y93" s="22">
        <f t="shared" si="208"/>
        <v>0</v>
      </c>
      <c r="Z93" s="23"/>
    </row>
    <row r="94" spans="1:26" ht="15" x14ac:dyDescent="0.25">
      <c r="A94" s="54" t="s">
        <v>205</v>
      </c>
      <c r="B94" s="50" t="s">
        <v>289</v>
      </c>
      <c r="C94" s="56" t="s">
        <v>2</v>
      </c>
      <c r="D94" s="36">
        <f>SUMIFS(源数据!$N:$N,源数据!$A:$A,地级市产品线!$C94,源数据!$F:$F,地级市产品线!$B94)</f>
        <v>0</v>
      </c>
      <c r="E94" s="22">
        <f>SUMIFS(源数据!$P:$P,源数据!$A:$A,地级市产品线!$C94,源数据!$F:$F,地级市产品线!$B94)</f>
        <v>0</v>
      </c>
      <c r="F94" s="22">
        <f t="shared" si="203"/>
        <v>0</v>
      </c>
      <c r="G94" s="23" t="str">
        <f t="shared" si="171"/>
        <v/>
      </c>
      <c r="H94" s="21">
        <f>SUMIFS(源数据!$Q:$Q,源数据!$A:$A,地级市产品线!$C94,源数据!$F:$F,地级市产品线!$B94)</f>
        <v>0</v>
      </c>
      <c r="I94" s="22">
        <f t="shared" si="204"/>
        <v>0</v>
      </c>
      <c r="J94" s="22">
        <f>SUMIFS(源数据!$S:$S,源数据!$A:$A,地级市产品线!$C94,源数据!$F:$F,地级市产品线!$B94)</f>
        <v>0</v>
      </c>
      <c r="K94" s="24" t="str">
        <f t="shared" si="172"/>
        <v/>
      </c>
      <c r="L94" s="24" t="str">
        <f t="shared" si="173"/>
        <v/>
      </c>
      <c r="M94" s="22">
        <f t="shared" si="205"/>
        <v>0</v>
      </c>
      <c r="N94" s="22">
        <f t="shared" si="206"/>
        <v>0</v>
      </c>
      <c r="O94" s="44"/>
      <c r="P94" s="21">
        <f>SUMIFS(源数据!$T:$T,源数据!$A:$A,地级市产品线!$C94,源数据!$F:$F,地级市产品线!$B94)</f>
        <v>0</v>
      </c>
      <c r="Q94" s="22">
        <f>SUMIFS(源数据!$V:$V,源数据!$A:$A,地级市产品线!$C94,源数据!$F:$F,地级市产品线!$B94)</f>
        <v>0</v>
      </c>
      <c r="R94" s="22">
        <f>SUMIFS(源数据!$W:$W,源数据!$A:$A,地级市产品线!$C94,源数据!$F:$F,地级市产品线!$B94)</f>
        <v>0</v>
      </c>
      <c r="S94" s="22">
        <f>SUMIFS(源数据!$X:$X,源数据!$A:$A,地级市产品线!$C94,源数据!$F:$F,地级市产品线!$B94)</f>
        <v>0</v>
      </c>
      <c r="T94" s="22">
        <f>SUMIFS(源数据!$Y:$Y,源数据!$A:$A,地级市产品线!$C94,源数据!$F:$F,地级市产品线!$B94)</f>
        <v>0</v>
      </c>
      <c r="U94" s="22">
        <f>SUMIFS(源数据!$Z:$Z,源数据!$A:$A,地级市产品线!$C94,源数据!$F:$F,地级市产品线!$B94)</f>
        <v>0</v>
      </c>
      <c r="V94" s="22">
        <f t="shared" si="207"/>
        <v>0</v>
      </c>
      <c r="W94" s="24" t="str">
        <f t="shared" si="174"/>
        <v/>
      </c>
      <c r="X94" s="24" t="str">
        <f t="shared" si="175"/>
        <v/>
      </c>
      <c r="Y94" s="22">
        <f t="shared" si="208"/>
        <v>0</v>
      </c>
      <c r="Z94" s="23"/>
    </row>
    <row r="95" spans="1:26" ht="15.6" thickBot="1" x14ac:dyDescent="0.3">
      <c r="A95" s="52" t="s">
        <v>205</v>
      </c>
      <c r="B95" s="52" t="s">
        <v>289</v>
      </c>
      <c r="C95" s="48" t="s">
        <v>713</v>
      </c>
      <c r="D95" s="37">
        <f t="shared" ref="D95:F95" si="209">SUM(D91:D94)</f>
        <v>977.32999324798652</v>
      </c>
      <c r="E95" s="26">
        <f t="shared" si="209"/>
        <v>92.41600203514102</v>
      </c>
      <c r="F95" s="26">
        <f t="shared" si="209"/>
        <v>-884.91399121284553</v>
      </c>
      <c r="G95" s="27">
        <f t="shared" si="171"/>
        <v>9.4559670401613768E-2</v>
      </c>
      <c r="H95" s="25">
        <f t="shared" ref="H95:J95" si="210">SUM(H91:H94)</f>
        <v>1803.409987688065</v>
      </c>
      <c r="I95" s="26">
        <f t="shared" si="210"/>
        <v>915.09599661827156</v>
      </c>
      <c r="J95" s="26">
        <f t="shared" si="210"/>
        <v>173.84800255298617</v>
      </c>
      <c r="K95" s="28">
        <f t="shared" si="172"/>
        <v>0.50742537906835372</v>
      </c>
      <c r="L95" s="28">
        <f t="shared" si="173"/>
        <v>9.6399600612091421E-2</v>
      </c>
      <c r="M95" s="26">
        <f t="shared" ref="M95:N95" si="211">SUM(M91:M94)</f>
        <v>-888.31399106979347</v>
      </c>
      <c r="N95" s="26">
        <f t="shared" si="211"/>
        <v>-1629.5619851350789</v>
      </c>
      <c r="O95" s="45"/>
      <c r="P95" s="25">
        <f t="shared" ref="P95:V95" si="212">SUM(P91:P94)</f>
        <v>826.07999444007942</v>
      </c>
      <c r="Q95" s="26">
        <f t="shared" si="212"/>
        <v>822.67999458313056</v>
      </c>
      <c r="R95" s="26">
        <f t="shared" si="212"/>
        <v>3.1000000238418601</v>
      </c>
      <c r="S95" s="26">
        <f t="shared" si="212"/>
        <v>0</v>
      </c>
      <c r="T95" s="26">
        <f t="shared" si="212"/>
        <v>78.332000494003282</v>
      </c>
      <c r="U95" s="26">
        <f t="shared" si="212"/>
        <v>0</v>
      </c>
      <c r="V95" s="26">
        <f t="shared" si="212"/>
        <v>81.43200051784514</v>
      </c>
      <c r="W95" s="28">
        <f t="shared" si="174"/>
        <v>9.8576410354835067E-2</v>
      </c>
      <c r="X95" s="28">
        <f t="shared" si="175"/>
        <v>9.8983810295652647E-2</v>
      </c>
      <c r="Y95" s="30">
        <f t="shared" ref="Y95" si="213">SUM(Y91:Y94)</f>
        <v>-744.64799392223426</v>
      </c>
      <c r="Z95" s="27"/>
    </row>
    <row r="96" spans="1:26" ht="15" x14ac:dyDescent="0.25">
      <c r="A96" s="53" t="s">
        <v>205</v>
      </c>
      <c r="B96" s="51" t="s">
        <v>326</v>
      </c>
      <c r="C96" s="55" t="s">
        <v>0</v>
      </c>
      <c r="D96" s="35">
        <f>SUMIFS(源数据!$N:$N,源数据!$A:$A,地级市产品线!$C96,源数据!$F:$F,地级市产品线!$B96)</f>
        <v>637.15999221801712</v>
      </c>
      <c r="E96" s="18">
        <f>SUMIFS(源数据!$P:$P,源数据!$A:$A,地级市产品线!$C96,源数据!$F:$F,地级市产品线!$B96)</f>
        <v>214.51700025796893</v>
      </c>
      <c r="F96" s="18">
        <f t="shared" ref="F96:F99" si="214">E96-D96</f>
        <v>-422.64299196004822</v>
      </c>
      <c r="G96" s="19">
        <f t="shared" si="171"/>
        <v>0.33667682038731589</v>
      </c>
      <c r="H96" s="17">
        <f>SUMIFS(源数据!$Q:$Q,源数据!$A:$A,地级市产品线!$C96,源数据!$F:$F,地级市产品线!$B96)</f>
        <v>955.23998832702659</v>
      </c>
      <c r="I96" s="18">
        <f t="shared" ref="I96:I99" si="215">E96+Q96</f>
        <v>391.79699903726589</v>
      </c>
      <c r="J96" s="18">
        <f>SUMIFS(源数据!$S:$S,源数据!$A:$A,地级市产品线!$C96,源数据!$F:$F,地级市产品线!$B96)</f>
        <v>252.1790004372597</v>
      </c>
      <c r="K96" s="20">
        <f t="shared" si="172"/>
        <v>0.41015556700410466</v>
      </c>
      <c r="L96" s="20">
        <f t="shared" si="173"/>
        <v>0.26399543938577891</v>
      </c>
      <c r="M96" s="18">
        <f t="shared" ref="M96:M99" si="216">I96-H96</f>
        <v>-563.4429892897607</v>
      </c>
      <c r="N96" s="18">
        <f t="shared" ref="N96:N99" si="217">J96-H96</f>
        <v>-703.06098788976692</v>
      </c>
      <c r="O96" s="43"/>
      <c r="P96" s="17">
        <f>SUMIFS(源数据!$T:$T,源数据!$A:$A,地级市产品线!$C96,源数据!$F:$F,地级市产品线!$B96)</f>
        <v>318.07999610900873</v>
      </c>
      <c r="Q96" s="18">
        <f>SUMIFS(源数据!$V:$V,源数据!$A:$A,地级市产品线!$C96,源数据!$F:$F,地级市产品线!$B96)</f>
        <v>177.27999877929693</v>
      </c>
      <c r="R96" s="18">
        <f>SUMIFS(源数据!$W:$W,源数据!$A:$A,地级市产品线!$C96,源数据!$F:$F,地级市产品线!$B96)</f>
        <v>15.75</v>
      </c>
      <c r="S96" s="18">
        <f>SUMIFS(源数据!$X:$X,源数据!$A:$A,地级市产品线!$C96,源数据!$F:$F,地级市产品线!$B96)</f>
        <v>15.212000370025629</v>
      </c>
      <c r="T96" s="18">
        <f>SUMIFS(源数据!$Y:$Y,源数据!$A:$A,地级市产品线!$C96,源数据!$F:$F,地级市产品线!$B96)</f>
        <v>0</v>
      </c>
      <c r="U96" s="18">
        <f>SUMIFS(源数据!$Z:$Z,源数据!$A:$A,地级市产品线!$C96,源数据!$F:$F,地级市产品线!$B96)</f>
        <v>6.6999998092651403</v>
      </c>
      <c r="V96" s="18">
        <f t="shared" ref="V96:V99" si="218">R96+S96+T96+U96</f>
        <v>37.662000179290771</v>
      </c>
      <c r="W96" s="20">
        <f t="shared" si="174"/>
        <v>0.11840417706237548</v>
      </c>
      <c r="X96" s="20">
        <f t="shared" si="175"/>
        <v>0.21244359453193434</v>
      </c>
      <c r="Y96" s="18">
        <f t="shared" ref="Y96:Y99" si="219">V96-P96</f>
        <v>-280.41799592971796</v>
      </c>
      <c r="Z96" s="19"/>
    </row>
    <row r="97" spans="1:26" ht="15" x14ac:dyDescent="0.25">
      <c r="A97" s="54" t="s">
        <v>205</v>
      </c>
      <c r="B97" s="50" t="s">
        <v>326</v>
      </c>
      <c r="C97" s="56" t="s">
        <v>1</v>
      </c>
      <c r="D97" s="36">
        <f>SUMIFS(源数据!$N:$N,源数据!$A:$A,地级市产品线!$C97,源数据!$F:$F,地级市产品线!$B97)</f>
        <v>634.24000072479237</v>
      </c>
      <c r="E97" s="22">
        <f>SUMIFS(源数据!$P:$P,源数据!$A:$A,地级市产品线!$C97,源数据!$F:$F,地级市产品线!$B97)</f>
        <v>22.24000072479253</v>
      </c>
      <c r="F97" s="22">
        <f t="shared" si="214"/>
        <v>-611.99999999999989</v>
      </c>
      <c r="G97" s="23">
        <f t="shared" si="171"/>
        <v>3.5065591415516614E-2</v>
      </c>
      <c r="H97" s="21">
        <f>SUMIFS(源数据!$Q:$Q,源数据!$A:$A,地级市产品线!$C97,源数据!$F:$F,地级市产品线!$B97)</f>
        <v>951.36000108718906</v>
      </c>
      <c r="I97" s="22">
        <f t="shared" si="215"/>
        <v>339.36000108718918</v>
      </c>
      <c r="J97" s="22">
        <f>SUMIFS(源数据!$S:$S,源数据!$A:$A,地级市产品线!$C97,源数据!$F:$F,地级市产品线!$B97)</f>
        <v>179.68000316619873</v>
      </c>
      <c r="K97" s="24">
        <f t="shared" si="172"/>
        <v>0.35671039427701134</v>
      </c>
      <c r="L97" s="24">
        <f t="shared" si="173"/>
        <v>0.18886646796256429</v>
      </c>
      <c r="M97" s="22">
        <f t="shared" si="216"/>
        <v>-611.99999999999989</v>
      </c>
      <c r="N97" s="22">
        <f t="shared" si="217"/>
        <v>-771.67999792099033</v>
      </c>
      <c r="O97" s="44"/>
      <c r="P97" s="21">
        <f>SUMIFS(源数据!$T:$T,源数据!$A:$A,地级市产品线!$C97,源数据!$F:$F,地级市产品线!$B97)</f>
        <v>317.12000036239664</v>
      </c>
      <c r="Q97" s="22">
        <f>SUMIFS(源数据!$V:$V,源数据!$A:$A,地级市产品线!$C97,源数据!$F:$F,地级市产品线!$B97)</f>
        <v>317.12000036239664</v>
      </c>
      <c r="R97" s="22">
        <f>SUMIFS(源数据!$W:$W,源数据!$A:$A,地级市产品线!$C97,源数据!$F:$F,地级市产品线!$B97)</f>
        <v>0</v>
      </c>
      <c r="S97" s="22">
        <f>SUMIFS(源数据!$X:$X,源数据!$A:$A,地级市产品线!$C97,源数据!$F:$F,地级市产品线!$B97)</f>
        <v>138.2400016784668</v>
      </c>
      <c r="T97" s="22">
        <f>SUMIFS(源数据!$Y:$Y,源数据!$A:$A,地级市产品线!$C97,源数据!$F:$F,地级市产品线!$B97)</f>
        <v>0</v>
      </c>
      <c r="U97" s="22">
        <f>SUMIFS(源数据!$Z:$Z,源数据!$A:$A,地级市产品线!$C97,源数据!$F:$F,地级市产品线!$B97)</f>
        <v>19.200000762939499</v>
      </c>
      <c r="V97" s="22">
        <f t="shared" si="218"/>
        <v>157.44000244140631</v>
      </c>
      <c r="W97" s="24">
        <f t="shared" si="174"/>
        <v>0.49646822105665961</v>
      </c>
      <c r="X97" s="24">
        <f t="shared" si="175"/>
        <v>0.49646822105665961</v>
      </c>
      <c r="Y97" s="22">
        <f t="shared" si="219"/>
        <v>-159.67999792099033</v>
      </c>
      <c r="Z97" s="23"/>
    </row>
    <row r="98" spans="1:26" ht="15" x14ac:dyDescent="0.25">
      <c r="A98" s="54" t="s">
        <v>205</v>
      </c>
      <c r="B98" s="50" t="s">
        <v>326</v>
      </c>
      <c r="C98" s="56" t="s">
        <v>54</v>
      </c>
      <c r="D98" s="36">
        <f>SUMIFS(源数据!$N:$N,源数据!$A:$A,地级市产品线!$C98,源数据!$F:$F,地级市产品线!$B98)</f>
        <v>0</v>
      </c>
      <c r="E98" s="22">
        <f>SUMIFS(源数据!$P:$P,源数据!$A:$A,地级市产品线!$C98,源数据!$F:$F,地级市产品线!$B98)</f>
        <v>11.135999679565399</v>
      </c>
      <c r="F98" s="22">
        <f t="shared" si="214"/>
        <v>11.135999679565399</v>
      </c>
      <c r="G98" s="23" t="str">
        <f t="shared" si="171"/>
        <v/>
      </c>
      <c r="H98" s="21">
        <f>SUMIFS(源数据!$Q:$Q,源数据!$A:$A,地级市产品线!$C98,源数据!$F:$F,地级市产品线!$B98)</f>
        <v>0</v>
      </c>
      <c r="I98" s="22">
        <f t="shared" si="215"/>
        <v>11.135999679565399</v>
      </c>
      <c r="J98" s="22">
        <f>SUMIFS(源数据!$S:$S,源数据!$A:$A,地级市产品线!$C98,源数据!$F:$F,地级市产品线!$B98)</f>
        <v>11.135999679565399</v>
      </c>
      <c r="K98" s="24" t="str">
        <f t="shared" si="172"/>
        <v/>
      </c>
      <c r="L98" s="24" t="str">
        <f t="shared" si="173"/>
        <v/>
      </c>
      <c r="M98" s="22">
        <f t="shared" si="216"/>
        <v>11.135999679565399</v>
      </c>
      <c r="N98" s="22">
        <f t="shared" si="217"/>
        <v>11.135999679565399</v>
      </c>
      <c r="O98" s="44"/>
      <c r="P98" s="21">
        <f>SUMIFS(源数据!$T:$T,源数据!$A:$A,地级市产品线!$C98,源数据!$F:$F,地级市产品线!$B98)</f>
        <v>0</v>
      </c>
      <c r="Q98" s="22">
        <f>SUMIFS(源数据!$V:$V,源数据!$A:$A,地级市产品线!$C98,源数据!$F:$F,地级市产品线!$B98)</f>
        <v>0</v>
      </c>
      <c r="R98" s="22">
        <f>SUMIFS(源数据!$W:$W,源数据!$A:$A,地级市产品线!$C98,源数据!$F:$F,地级市产品线!$B98)</f>
        <v>0</v>
      </c>
      <c r="S98" s="22">
        <f>SUMIFS(源数据!$X:$X,源数据!$A:$A,地级市产品线!$C98,源数据!$F:$F,地级市产品线!$B98)</f>
        <v>0</v>
      </c>
      <c r="T98" s="22">
        <f>SUMIFS(源数据!$Y:$Y,源数据!$A:$A,地级市产品线!$C98,源数据!$F:$F,地级市产品线!$B98)</f>
        <v>0</v>
      </c>
      <c r="U98" s="22">
        <f>SUMIFS(源数据!$Z:$Z,源数据!$A:$A,地级市产品线!$C98,源数据!$F:$F,地级市产品线!$B98)</f>
        <v>0</v>
      </c>
      <c r="V98" s="22">
        <f t="shared" si="218"/>
        <v>0</v>
      </c>
      <c r="W98" s="24" t="str">
        <f t="shared" si="174"/>
        <v/>
      </c>
      <c r="X98" s="24" t="str">
        <f t="shared" si="175"/>
        <v/>
      </c>
      <c r="Y98" s="22">
        <f t="shared" si="219"/>
        <v>0</v>
      </c>
      <c r="Z98" s="23"/>
    </row>
    <row r="99" spans="1:26" ht="15" x14ac:dyDescent="0.25">
      <c r="A99" s="54" t="s">
        <v>205</v>
      </c>
      <c r="B99" s="50" t="s">
        <v>326</v>
      </c>
      <c r="C99" s="56" t="s">
        <v>2</v>
      </c>
      <c r="D99" s="36">
        <f>SUMIFS(源数据!$N:$N,源数据!$A:$A,地级市产品线!$C99,源数据!$F:$F,地级市产品线!$B99)</f>
        <v>0</v>
      </c>
      <c r="E99" s="22">
        <f>SUMIFS(源数据!$P:$P,源数据!$A:$A,地级市产品线!$C99,源数据!$F:$F,地级市产品线!$B99)</f>
        <v>0</v>
      </c>
      <c r="F99" s="22">
        <f t="shared" si="214"/>
        <v>0</v>
      </c>
      <c r="G99" s="23" t="str">
        <f t="shared" si="171"/>
        <v/>
      </c>
      <c r="H99" s="21">
        <f>SUMIFS(源数据!$Q:$Q,源数据!$A:$A,地级市产品线!$C99,源数据!$F:$F,地级市产品线!$B99)</f>
        <v>0</v>
      </c>
      <c r="I99" s="22">
        <f t="shared" si="215"/>
        <v>0</v>
      </c>
      <c r="J99" s="22">
        <f>SUMIFS(源数据!$S:$S,源数据!$A:$A,地级市产品线!$C99,源数据!$F:$F,地级市产品线!$B99)</f>
        <v>0</v>
      </c>
      <c r="K99" s="24" t="str">
        <f t="shared" si="172"/>
        <v/>
      </c>
      <c r="L99" s="24" t="str">
        <f t="shared" si="173"/>
        <v/>
      </c>
      <c r="M99" s="22">
        <f t="shared" si="216"/>
        <v>0</v>
      </c>
      <c r="N99" s="22">
        <f t="shared" si="217"/>
        <v>0</v>
      </c>
      <c r="O99" s="44"/>
      <c r="P99" s="21">
        <f>SUMIFS(源数据!$T:$T,源数据!$A:$A,地级市产品线!$C99,源数据!$F:$F,地级市产品线!$B99)</f>
        <v>0</v>
      </c>
      <c r="Q99" s="22">
        <f>SUMIFS(源数据!$V:$V,源数据!$A:$A,地级市产品线!$C99,源数据!$F:$F,地级市产品线!$B99)</f>
        <v>0</v>
      </c>
      <c r="R99" s="22">
        <f>SUMIFS(源数据!$W:$W,源数据!$A:$A,地级市产品线!$C99,源数据!$F:$F,地级市产品线!$B99)</f>
        <v>0</v>
      </c>
      <c r="S99" s="22">
        <f>SUMIFS(源数据!$X:$X,源数据!$A:$A,地级市产品线!$C99,源数据!$F:$F,地级市产品线!$B99)</f>
        <v>0</v>
      </c>
      <c r="T99" s="22">
        <f>SUMIFS(源数据!$Y:$Y,源数据!$A:$A,地级市产品线!$C99,源数据!$F:$F,地级市产品线!$B99)</f>
        <v>0</v>
      </c>
      <c r="U99" s="22">
        <f>SUMIFS(源数据!$Z:$Z,源数据!$A:$A,地级市产品线!$C99,源数据!$F:$F,地级市产品线!$B99)</f>
        <v>0</v>
      </c>
      <c r="V99" s="22">
        <f t="shared" si="218"/>
        <v>0</v>
      </c>
      <c r="W99" s="24" t="str">
        <f t="shared" si="174"/>
        <v/>
      </c>
      <c r="X99" s="24" t="str">
        <f t="shared" si="175"/>
        <v/>
      </c>
      <c r="Y99" s="22">
        <f t="shared" si="219"/>
        <v>0</v>
      </c>
      <c r="Z99" s="23"/>
    </row>
    <row r="100" spans="1:26" ht="15.6" thickBot="1" x14ac:dyDescent="0.3">
      <c r="A100" s="52" t="s">
        <v>205</v>
      </c>
      <c r="B100" s="52" t="s">
        <v>326</v>
      </c>
      <c r="C100" s="48" t="s">
        <v>713</v>
      </c>
      <c r="D100" s="37">
        <f t="shared" ref="D100:F100" si="220">SUM(D96:D99)</f>
        <v>1271.3999929428096</v>
      </c>
      <c r="E100" s="26">
        <f t="shared" si="220"/>
        <v>247.89300066232687</v>
      </c>
      <c r="F100" s="26">
        <f t="shared" si="220"/>
        <v>-1023.5069922804828</v>
      </c>
      <c r="G100" s="27">
        <f t="shared" si="171"/>
        <v>0.19497640556733717</v>
      </c>
      <c r="H100" s="25">
        <f t="shared" ref="H100:J100" si="221">SUM(H96:H99)</f>
        <v>1906.5999894142155</v>
      </c>
      <c r="I100" s="26">
        <f t="shared" si="221"/>
        <v>742.2929998040205</v>
      </c>
      <c r="J100" s="26">
        <f t="shared" si="221"/>
        <v>442.99500328302378</v>
      </c>
      <c r="K100" s="28">
        <f t="shared" si="172"/>
        <v>0.38932812541978606</v>
      </c>
      <c r="L100" s="28">
        <f t="shared" si="173"/>
        <v>0.23234816203850381</v>
      </c>
      <c r="M100" s="26">
        <f t="shared" ref="M100:N100" si="222">SUM(M96:M99)</f>
        <v>-1164.3069896101952</v>
      </c>
      <c r="N100" s="26">
        <f t="shared" si="222"/>
        <v>-1463.6049861311917</v>
      </c>
      <c r="O100" s="45"/>
      <c r="P100" s="25">
        <f t="shared" ref="P100:V100" si="223">SUM(P96:P99)</f>
        <v>635.19999647140537</v>
      </c>
      <c r="Q100" s="26">
        <f t="shared" si="223"/>
        <v>494.39999914169357</v>
      </c>
      <c r="R100" s="26">
        <f t="shared" si="223"/>
        <v>15.75</v>
      </c>
      <c r="S100" s="26">
        <f t="shared" si="223"/>
        <v>153.45200204849243</v>
      </c>
      <c r="T100" s="26">
        <f t="shared" si="223"/>
        <v>0</v>
      </c>
      <c r="U100" s="26">
        <f t="shared" si="223"/>
        <v>25.90000057220464</v>
      </c>
      <c r="V100" s="26">
        <f t="shared" si="223"/>
        <v>195.10200262069708</v>
      </c>
      <c r="W100" s="28">
        <f t="shared" si="174"/>
        <v>0.30715050961036949</v>
      </c>
      <c r="X100" s="28">
        <f t="shared" si="175"/>
        <v>0.39462379239361894</v>
      </c>
      <c r="Y100" s="30">
        <f t="shared" ref="Y100" si="224">SUM(Y96:Y99)</f>
        <v>-440.09799385070829</v>
      </c>
      <c r="Z100" s="27"/>
    </row>
    <row r="101" spans="1:26" ht="15" x14ac:dyDescent="0.25">
      <c r="A101" s="53" t="s">
        <v>205</v>
      </c>
      <c r="B101" s="51" t="s">
        <v>298</v>
      </c>
      <c r="C101" s="55" t="s">
        <v>0</v>
      </c>
      <c r="D101" s="35">
        <f>SUMIFS(源数据!$N:$N,源数据!$A:$A,地级市产品线!$C101,源数据!$F:$F,地级市产品线!$B101)</f>
        <v>568</v>
      </c>
      <c r="E101" s="18">
        <f>SUMIFS(源数据!$P:$P,源数据!$A:$A,地级市产品线!$C101,源数据!$F:$F,地级市产品线!$B101)</f>
        <v>446.72399830818171</v>
      </c>
      <c r="F101" s="18">
        <f t="shared" ref="F101:F104" si="225">E101-D101</f>
        <v>-121.27600169181829</v>
      </c>
      <c r="G101" s="19">
        <f t="shared" si="171"/>
        <v>0.78648591251440436</v>
      </c>
      <c r="H101" s="17">
        <f>SUMIFS(源数据!$Q:$Q,源数据!$A:$A,地级市产品线!$C101,源数据!$F:$F,地级市产品线!$B101)</f>
        <v>887</v>
      </c>
      <c r="I101" s="18">
        <f t="shared" ref="I101:I104" si="226">E101+Q101</f>
        <v>855.9239952564235</v>
      </c>
      <c r="J101" s="18">
        <f>SUMIFS(源数据!$S:$S,源数据!$A:$A,地级市产品线!$C101,源数据!$F:$F,地级市产品线!$B101)</f>
        <v>639.19999575614975</v>
      </c>
      <c r="K101" s="20">
        <f t="shared" si="172"/>
        <v>0.96496504538491934</v>
      </c>
      <c r="L101" s="20">
        <f t="shared" si="173"/>
        <v>0.72063133681640335</v>
      </c>
      <c r="M101" s="18">
        <f t="shared" ref="M101:M104" si="227">I101-H101</f>
        <v>-31.076004743576505</v>
      </c>
      <c r="N101" s="18">
        <f t="shared" ref="N101:N104" si="228">J101-H101</f>
        <v>-247.80000424385025</v>
      </c>
      <c r="O101" s="43"/>
      <c r="P101" s="17">
        <f>SUMIFS(源数据!$T:$T,源数据!$A:$A,地级市产品线!$C101,源数据!$F:$F,地级市产品线!$B101)</f>
        <v>318.99999999999989</v>
      </c>
      <c r="Q101" s="18">
        <f>SUMIFS(源数据!$V:$V,源数据!$A:$A,地级市产品线!$C101,源数据!$F:$F,地级市产品线!$B101)</f>
        <v>409.19999694824185</v>
      </c>
      <c r="R101" s="18">
        <f>SUMIFS(源数据!$W:$W,源数据!$A:$A,地级市产品线!$C101,源数据!$F:$F,地级市产品线!$B101)</f>
        <v>0</v>
      </c>
      <c r="S101" s="18">
        <f>SUMIFS(源数据!$X:$X,源数据!$A:$A,地级市产品线!$C101,源数据!$F:$F,地级市产品线!$B101)</f>
        <v>0</v>
      </c>
      <c r="T101" s="18">
        <f>SUMIFS(源数据!$Y:$Y,源数据!$A:$A,地级市产品线!$C101,源数据!$F:$F,地级市产品线!$B101)</f>
        <v>67.099999189376803</v>
      </c>
      <c r="U101" s="18">
        <f>SUMIFS(源数据!$Z:$Z,源数据!$A:$A,地级市产品线!$C101,源数据!$F:$F,地级市产品线!$B101)</f>
        <v>125.37599825859058</v>
      </c>
      <c r="V101" s="18">
        <f t="shared" ref="V101:V104" si="229">R101+S101+T101+U101</f>
        <v>192.47599744796739</v>
      </c>
      <c r="W101" s="20">
        <f t="shared" si="174"/>
        <v>0.60337303275224907</v>
      </c>
      <c r="X101" s="20">
        <f t="shared" si="175"/>
        <v>0.47037145377181649</v>
      </c>
      <c r="Y101" s="18">
        <f t="shared" ref="Y101:Y104" si="230">V101-P101</f>
        <v>-126.5240025520325</v>
      </c>
      <c r="Z101" s="19"/>
    </row>
    <row r="102" spans="1:26" ht="15" x14ac:dyDescent="0.25">
      <c r="A102" s="54" t="s">
        <v>205</v>
      </c>
      <c r="B102" s="50" t="s">
        <v>298</v>
      </c>
      <c r="C102" s="56" t="s">
        <v>1</v>
      </c>
      <c r="D102" s="36">
        <f>SUMIFS(源数据!$N:$N,源数据!$A:$A,地级市产品线!$C102,源数据!$F:$F,地级市产品线!$B102)</f>
        <v>92.999998092651396</v>
      </c>
      <c r="E102" s="22">
        <f>SUMIFS(源数据!$P:$P,源数据!$A:$A,地级市产品线!$C102,源数据!$F:$F,地级市产品线!$B102)</f>
        <v>119.0140018463135</v>
      </c>
      <c r="F102" s="22">
        <f t="shared" si="225"/>
        <v>26.014003753662109</v>
      </c>
      <c r="G102" s="23">
        <f t="shared" si="171"/>
        <v>1.2797204762063072</v>
      </c>
      <c r="H102" s="21">
        <f>SUMIFS(源数据!$Q:$Q,源数据!$A:$A,地级市产品线!$C102,源数据!$F:$F,地级市产品线!$B102)</f>
        <v>426.30000019073498</v>
      </c>
      <c r="I102" s="22">
        <f t="shared" si="226"/>
        <v>452.31400394439709</v>
      </c>
      <c r="J102" s="22">
        <f>SUMIFS(源数据!$S:$S,源数据!$A:$A,地级市产品线!$C102,源数据!$F:$F,地级市产品线!$B102)</f>
        <v>157.72100257873569</v>
      </c>
      <c r="K102" s="24">
        <f t="shared" si="172"/>
        <v>1.0610227627070676</v>
      </c>
      <c r="L102" s="24">
        <f t="shared" si="173"/>
        <v>0.36997654822464981</v>
      </c>
      <c r="M102" s="22">
        <f t="shared" si="227"/>
        <v>26.014003753662109</v>
      </c>
      <c r="N102" s="22">
        <f t="shared" si="228"/>
        <v>-268.57899761199928</v>
      </c>
      <c r="O102" s="44"/>
      <c r="P102" s="21">
        <f>SUMIFS(源数据!$T:$T,源数据!$A:$A,地级市产品线!$C102,源数据!$F:$F,地级市产品线!$B102)</f>
        <v>333.30000209808361</v>
      </c>
      <c r="Q102" s="22">
        <f>SUMIFS(源数据!$V:$V,源数据!$A:$A,地级市产品线!$C102,源数据!$F:$F,地级市产品线!$B102)</f>
        <v>333.30000209808361</v>
      </c>
      <c r="R102" s="22">
        <f>SUMIFS(源数据!$W:$W,源数据!$A:$A,地级市产品线!$C102,源数据!$F:$F,地级市产品线!$B102)</f>
        <v>0</v>
      </c>
      <c r="S102" s="22">
        <f>SUMIFS(源数据!$X:$X,源数据!$A:$A,地级市产品线!$C102,源数据!$F:$F,地级市产品线!$B102)</f>
        <v>0</v>
      </c>
      <c r="T102" s="22">
        <f>SUMIFS(源数据!$Y:$Y,源数据!$A:$A,地级市产品线!$C102,源数据!$F:$F,地级市产品线!$B102)</f>
        <v>38.707000732421903</v>
      </c>
      <c r="U102" s="22">
        <f>SUMIFS(源数据!$Z:$Z,源数据!$A:$A,地级市产品线!$C102,源数据!$F:$F,地级市产品线!$B102)</f>
        <v>0</v>
      </c>
      <c r="V102" s="22">
        <f t="shared" si="229"/>
        <v>38.707000732421903</v>
      </c>
      <c r="W102" s="24">
        <f t="shared" si="174"/>
        <v>0.11613261472777069</v>
      </c>
      <c r="X102" s="24">
        <f t="shared" si="175"/>
        <v>0.11613261472777069</v>
      </c>
      <c r="Y102" s="22">
        <f t="shared" si="230"/>
        <v>-294.59300136566173</v>
      </c>
      <c r="Z102" s="23"/>
    </row>
    <row r="103" spans="1:26" ht="15" x14ac:dyDescent="0.25">
      <c r="A103" s="54" t="s">
        <v>205</v>
      </c>
      <c r="B103" s="50" t="s">
        <v>298</v>
      </c>
      <c r="C103" s="56" t="s">
        <v>54</v>
      </c>
      <c r="D103" s="36">
        <f>SUMIFS(源数据!$N:$N,源数据!$A:$A,地级市产品线!$C103,源数据!$F:$F,地级市产品线!$B103)</f>
        <v>0</v>
      </c>
      <c r="E103" s="22">
        <f>SUMIFS(源数据!$P:$P,源数据!$A:$A,地级市产品线!$C103,源数据!$F:$F,地级市产品线!$B103)</f>
        <v>0</v>
      </c>
      <c r="F103" s="22">
        <f t="shared" si="225"/>
        <v>0</v>
      </c>
      <c r="G103" s="23" t="str">
        <f t="shared" si="171"/>
        <v/>
      </c>
      <c r="H103" s="21">
        <f>SUMIFS(源数据!$Q:$Q,源数据!$A:$A,地级市产品线!$C103,源数据!$F:$F,地级市产品线!$B103)</f>
        <v>0</v>
      </c>
      <c r="I103" s="22">
        <f t="shared" si="226"/>
        <v>0</v>
      </c>
      <c r="J103" s="22">
        <f>SUMIFS(源数据!$S:$S,源数据!$A:$A,地级市产品线!$C103,源数据!$F:$F,地级市产品线!$B103)</f>
        <v>0</v>
      </c>
      <c r="K103" s="24" t="str">
        <f t="shared" si="172"/>
        <v/>
      </c>
      <c r="L103" s="24" t="str">
        <f t="shared" si="173"/>
        <v/>
      </c>
      <c r="M103" s="22">
        <f t="shared" si="227"/>
        <v>0</v>
      </c>
      <c r="N103" s="22">
        <f t="shared" si="228"/>
        <v>0</v>
      </c>
      <c r="O103" s="44"/>
      <c r="P103" s="21">
        <f>SUMIFS(源数据!$T:$T,源数据!$A:$A,地级市产品线!$C103,源数据!$F:$F,地级市产品线!$B103)</f>
        <v>0</v>
      </c>
      <c r="Q103" s="22">
        <f>SUMIFS(源数据!$V:$V,源数据!$A:$A,地级市产品线!$C103,源数据!$F:$F,地级市产品线!$B103)</f>
        <v>0</v>
      </c>
      <c r="R103" s="22">
        <f>SUMIFS(源数据!$W:$W,源数据!$A:$A,地级市产品线!$C103,源数据!$F:$F,地级市产品线!$B103)</f>
        <v>0</v>
      </c>
      <c r="S103" s="22">
        <f>SUMIFS(源数据!$X:$X,源数据!$A:$A,地级市产品线!$C103,源数据!$F:$F,地级市产品线!$B103)</f>
        <v>0</v>
      </c>
      <c r="T103" s="22">
        <f>SUMIFS(源数据!$Y:$Y,源数据!$A:$A,地级市产品线!$C103,源数据!$F:$F,地级市产品线!$B103)</f>
        <v>0</v>
      </c>
      <c r="U103" s="22">
        <f>SUMIFS(源数据!$Z:$Z,源数据!$A:$A,地级市产品线!$C103,源数据!$F:$F,地级市产品线!$B103)</f>
        <v>0</v>
      </c>
      <c r="V103" s="22">
        <f t="shared" si="229"/>
        <v>0</v>
      </c>
      <c r="W103" s="24" t="str">
        <f t="shared" si="174"/>
        <v/>
      </c>
      <c r="X103" s="24" t="str">
        <f t="shared" si="175"/>
        <v/>
      </c>
      <c r="Y103" s="22">
        <f t="shared" si="230"/>
        <v>0</v>
      </c>
      <c r="Z103" s="23"/>
    </row>
    <row r="104" spans="1:26" ht="15" x14ac:dyDescent="0.25">
      <c r="A104" s="54" t="s">
        <v>205</v>
      </c>
      <c r="B104" s="50" t="s">
        <v>298</v>
      </c>
      <c r="C104" s="56" t="s">
        <v>2</v>
      </c>
      <c r="D104" s="36">
        <f>SUMIFS(源数据!$N:$N,源数据!$A:$A,地级市产品线!$C104,源数据!$F:$F,地级市产品线!$B104)</f>
        <v>0</v>
      </c>
      <c r="E104" s="22">
        <f>SUMIFS(源数据!$P:$P,源数据!$A:$A,地级市产品线!$C104,源数据!$F:$F,地级市产品线!$B104)</f>
        <v>0</v>
      </c>
      <c r="F104" s="22">
        <f t="shared" si="225"/>
        <v>0</v>
      </c>
      <c r="G104" s="23" t="str">
        <f t="shared" si="171"/>
        <v/>
      </c>
      <c r="H104" s="21">
        <f>SUMIFS(源数据!$Q:$Q,源数据!$A:$A,地级市产品线!$C104,源数据!$F:$F,地级市产品线!$B104)</f>
        <v>0</v>
      </c>
      <c r="I104" s="22">
        <f t="shared" si="226"/>
        <v>0</v>
      </c>
      <c r="J104" s="22">
        <f>SUMIFS(源数据!$S:$S,源数据!$A:$A,地级市产品线!$C104,源数据!$F:$F,地级市产品线!$B104)</f>
        <v>0</v>
      </c>
      <c r="K104" s="24" t="str">
        <f t="shared" si="172"/>
        <v/>
      </c>
      <c r="L104" s="24" t="str">
        <f t="shared" si="173"/>
        <v/>
      </c>
      <c r="M104" s="22">
        <f t="shared" si="227"/>
        <v>0</v>
      </c>
      <c r="N104" s="22">
        <f t="shared" si="228"/>
        <v>0</v>
      </c>
      <c r="O104" s="44"/>
      <c r="P104" s="21">
        <f>SUMIFS(源数据!$T:$T,源数据!$A:$A,地级市产品线!$C104,源数据!$F:$F,地级市产品线!$B104)</f>
        <v>0</v>
      </c>
      <c r="Q104" s="22">
        <f>SUMIFS(源数据!$V:$V,源数据!$A:$A,地级市产品线!$C104,源数据!$F:$F,地级市产品线!$B104)</f>
        <v>0</v>
      </c>
      <c r="R104" s="22">
        <f>SUMIFS(源数据!$W:$W,源数据!$A:$A,地级市产品线!$C104,源数据!$F:$F,地级市产品线!$B104)</f>
        <v>0</v>
      </c>
      <c r="S104" s="22">
        <f>SUMIFS(源数据!$X:$X,源数据!$A:$A,地级市产品线!$C104,源数据!$F:$F,地级市产品线!$B104)</f>
        <v>0</v>
      </c>
      <c r="T104" s="22">
        <f>SUMIFS(源数据!$Y:$Y,源数据!$A:$A,地级市产品线!$C104,源数据!$F:$F,地级市产品线!$B104)</f>
        <v>0</v>
      </c>
      <c r="U104" s="22">
        <f>SUMIFS(源数据!$Z:$Z,源数据!$A:$A,地级市产品线!$C104,源数据!$F:$F,地级市产品线!$B104)</f>
        <v>0</v>
      </c>
      <c r="V104" s="22">
        <f t="shared" si="229"/>
        <v>0</v>
      </c>
      <c r="W104" s="24" t="str">
        <f t="shared" si="174"/>
        <v/>
      </c>
      <c r="X104" s="24" t="str">
        <f t="shared" si="175"/>
        <v/>
      </c>
      <c r="Y104" s="22">
        <f t="shared" si="230"/>
        <v>0</v>
      </c>
      <c r="Z104" s="23"/>
    </row>
    <row r="105" spans="1:26" ht="15.6" thickBot="1" x14ac:dyDescent="0.3">
      <c r="A105" s="52" t="s">
        <v>205</v>
      </c>
      <c r="B105" s="52" t="s">
        <v>298</v>
      </c>
      <c r="C105" s="48" t="s">
        <v>713</v>
      </c>
      <c r="D105" s="37">
        <f t="shared" ref="D105:F105" si="231">SUM(D101:D104)</f>
        <v>660.99999809265137</v>
      </c>
      <c r="E105" s="26">
        <f t="shared" si="231"/>
        <v>565.73800015449524</v>
      </c>
      <c r="F105" s="26">
        <f t="shared" si="231"/>
        <v>-95.261997938156185</v>
      </c>
      <c r="G105" s="27">
        <f t="shared" si="171"/>
        <v>0.8558819996777014</v>
      </c>
      <c r="H105" s="25">
        <f t="shared" ref="H105:J105" si="232">SUM(H101:H104)</f>
        <v>1313.3000001907349</v>
      </c>
      <c r="I105" s="26">
        <f t="shared" si="232"/>
        <v>1308.2379992008205</v>
      </c>
      <c r="J105" s="26">
        <f t="shared" si="232"/>
        <v>796.92099833488544</v>
      </c>
      <c r="K105" s="28">
        <f t="shared" si="172"/>
        <v>0.99614558669825692</v>
      </c>
      <c r="L105" s="28">
        <f t="shared" si="173"/>
        <v>0.60680803945720396</v>
      </c>
      <c r="M105" s="26">
        <f t="shared" ref="M105:N105" si="233">SUM(M101:M104)</f>
        <v>-5.0620009899143952</v>
      </c>
      <c r="N105" s="26">
        <f t="shared" si="233"/>
        <v>-516.37900185584954</v>
      </c>
      <c r="O105" s="45"/>
      <c r="P105" s="25">
        <f t="shared" ref="P105:V105" si="234">SUM(P101:P104)</f>
        <v>652.3000020980835</v>
      </c>
      <c r="Q105" s="26">
        <f t="shared" si="234"/>
        <v>742.49999904632546</v>
      </c>
      <c r="R105" s="26">
        <f t="shared" si="234"/>
        <v>0</v>
      </c>
      <c r="S105" s="26">
        <f t="shared" si="234"/>
        <v>0</v>
      </c>
      <c r="T105" s="26">
        <f t="shared" si="234"/>
        <v>105.80699992179871</v>
      </c>
      <c r="U105" s="26">
        <f t="shared" si="234"/>
        <v>125.37599825859058</v>
      </c>
      <c r="V105" s="26">
        <f t="shared" si="234"/>
        <v>231.18299818038929</v>
      </c>
      <c r="W105" s="28">
        <f t="shared" si="174"/>
        <v>0.3544120764016605</v>
      </c>
      <c r="X105" s="28">
        <f t="shared" si="175"/>
        <v>0.31135757370683242</v>
      </c>
      <c r="Y105" s="30">
        <f t="shared" ref="Y105" si="235">SUM(Y101:Y104)</f>
        <v>-421.11700391769421</v>
      </c>
      <c r="Z105" s="27"/>
    </row>
    <row r="106" spans="1:26" ht="15" x14ac:dyDescent="0.25">
      <c r="A106" s="53" t="s">
        <v>205</v>
      </c>
      <c r="B106" s="51" t="s">
        <v>338</v>
      </c>
      <c r="C106" s="55" t="s">
        <v>0</v>
      </c>
      <c r="D106" s="35">
        <f>SUMIFS(源数据!$N:$N,源数据!$A:$A,地级市产品线!$C106,源数据!$F:$F,地级市产品线!$B106)</f>
        <v>52.900000572204561</v>
      </c>
      <c r="E106" s="18">
        <f>SUMIFS(源数据!$P:$P,源数据!$A:$A,地级市产品线!$C106,源数据!$F:$F,地级市产品线!$B106)</f>
        <v>31.495000839233398</v>
      </c>
      <c r="F106" s="18">
        <f t="shared" ref="F106:F109" si="236">E106-D106</f>
        <v>-21.404999732971163</v>
      </c>
      <c r="G106" s="19">
        <f t="shared" si="171"/>
        <v>0.5953686294623961</v>
      </c>
      <c r="H106" s="17">
        <f>SUMIFS(源数据!$Q:$Q,源数据!$A:$A,地级市产品线!$C106,源数据!$F:$F,地级市产品线!$B106)</f>
        <v>388.41999959945673</v>
      </c>
      <c r="I106" s="18">
        <f t="shared" ref="I106:I109" si="237">E106+Q106</f>
        <v>133.01499986648554</v>
      </c>
      <c r="J106" s="18">
        <f>SUMIFS(源数据!$S:$S,源数据!$A:$A,地级市产品线!$C106,源数据!$F:$F,地级市产品线!$B106)</f>
        <v>31.495000839233398</v>
      </c>
      <c r="K106" s="20">
        <f t="shared" si="172"/>
        <v>0.34245147006758708</v>
      </c>
      <c r="L106" s="20">
        <f t="shared" si="173"/>
        <v>8.1084910333431376E-2</v>
      </c>
      <c r="M106" s="18">
        <f t="shared" ref="M106:M109" si="238">I106-H106</f>
        <v>-255.40499973297119</v>
      </c>
      <c r="N106" s="18">
        <f t="shared" ref="N106:N109" si="239">J106-H106</f>
        <v>-356.92499876022333</v>
      </c>
      <c r="O106" s="43"/>
      <c r="P106" s="17">
        <f>SUMIFS(源数据!$T:$T,源数据!$A:$A,地级市产品线!$C106,源数据!$F:$F,地级市产品线!$B106)</f>
        <v>335.51999902725214</v>
      </c>
      <c r="Q106" s="18">
        <f>SUMIFS(源数据!$V:$V,源数据!$A:$A,地级市产品线!$C106,源数据!$F:$F,地级市产品线!$B106)</f>
        <v>101.51999902725215</v>
      </c>
      <c r="R106" s="18">
        <f>SUMIFS(源数据!$W:$W,源数据!$A:$A,地级市产品线!$C106,源数据!$F:$F,地级市产品线!$B106)</f>
        <v>0</v>
      </c>
      <c r="S106" s="18">
        <f>SUMIFS(源数据!$X:$X,源数据!$A:$A,地级市产品线!$C106,源数据!$F:$F,地级市产品线!$B106)</f>
        <v>0</v>
      </c>
      <c r="T106" s="18">
        <f>SUMIFS(源数据!$Y:$Y,源数据!$A:$A,地级市产品线!$C106,源数据!$F:$F,地级市产品线!$B106)</f>
        <v>0</v>
      </c>
      <c r="U106" s="18">
        <f>SUMIFS(源数据!$Z:$Z,源数据!$A:$A,地级市产品线!$C106,源数据!$F:$F,地级市产品线!$B106)</f>
        <v>0</v>
      </c>
      <c r="V106" s="18">
        <f t="shared" ref="V106:V109" si="240">R106+S106+T106+U106</f>
        <v>0</v>
      </c>
      <c r="W106" s="20">
        <f t="shared" si="174"/>
        <v>0</v>
      </c>
      <c r="X106" s="20">
        <f t="shared" si="175"/>
        <v>0</v>
      </c>
      <c r="Y106" s="18">
        <f t="shared" ref="Y106:Y109" si="241">V106-P106</f>
        <v>-335.51999902725214</v>
      </c>
      <c r="Z106" s="19"/>
    </row>
    <row r="107" spans="1:26" ht="15" x14ac:dyDescent="0.25">
      <c r="A107" s="54" t="s">
        <v>205</v>
      </c>
      <c r="B107" s="50" t="s">
        <v>338</v>
      </c>
      <c r="C107" s="56" t="s">
        <v>1</v>
      </c>
      <c r="D107" s="36">
        <f>SUMIFS(源数据!$N:$N,源数据!$A:$A,地级市产品线!$C107,源数据!$F:$F,地级市产品线!$B107)</f>
        <v>93.210000038146902</v>
      </c>
      <c r="E107" s="22">
        <f>SUMIFS(源数据!$P:$P,源数据!$A:$A,地级市产品线!$C107,源数据!$F:$F,地级市产品线!$B107)</f>
        <v>72.239999771118192</v>
      </c>
      <c r="F107" s="22">
        <f t="shared" si="236"/>
        <v>-20.970000267028709</v>
      </c>
      <c r="G107" s="23">
        <f t="shared" si="171"/>
        <v>0.77502413626814104</v>
      </c>
      <c r="H107" s="21">
        <f>SUMIFS(源数据!$Q:$Q,源数据!$A:$A,地级市产品线!$C107,源数据!$F:$F,地级市产品线!$B107)</f>
        <v>191.38000059127808</v>
      </c>
      <c r="I107" s="22">
        <f t="shared" si="237"/>
        <v>170.41000032424932</v>
      </c>
      <c r="J107" s="22">
        <f>SUMIFS(源数据!$S:$S,源数据!$A:$A,地级市产品线!$C107,源数据!$F:$F,地级市产品线!$B107)</f>
        <v>72.239999771118192</v>
      </c>
      <c r="K107" s="24">
        <f t="shared" si="172"/>
        <v>0.89042742082641402</v>
      </c>
      <c r="L107" s="24">
        <f t="shared" si="173"/>
        <v>0.37746890765978214</v>
      </c>
      <c r="M107" s="22">
        <f t="shared" si="238"/>
        <v>-20.970000267028752</v>
      </c>
      <c r="N107" s="22">
        <f t="shared" si="239"/>
        <v>-119.14000082015988</v>
      </c>
      <c r="O107" s="44"/>
      <c r="P107" s="21">
        <f>SUMIFS(源数据!$T:$T,源数据!$A:$A,地级市产品线!$C107,源数据!$F:$F,地级市产品线!$B107)</f>
        <v>98.170000553131132</v>
      </c>
      <c r="Q107" s="22">
        <f>SUMIFS(源数据!$V:$V,源数据!$A:$A,地级市产品线!$C107,源数据!$F:$F,地级市产品线!$B107)</f>
        <v>98.170000553131132</v>
      </c>
      <c r="R107" s="22">
        <f>SUMIFS(源数据!$W:$W,源数据!$A:$A,地级市产品线!$C107,源数据!$F:$F,地级市产品线!$B107)</f>
        <v>0</v>
      </c>
      <c r="S107" s="22">
        <f>SUMIFS(源数据!$X:$X,源数据!$A:$A,地级市产品线!$C107,源数据!$F:$F,地级市产品线!$B107)</f>
        <v>0</v>
      </c>
      <c r="T107" s="22">
        <f>SUMIFS(源数据!$Y:$Y,源数据!$A:$A,地级市产品线!$C107,源数据!$F:$F,地级市产品线!$B107)</f>
        <v>0</v>
      </c>
      <c r="U107" s="22">
        <f>SUMIFS(源数据!$Z:$Z,源数据!$A:$A,地级市产品线!$C107,源数据!$F:$F,地级市产品线!$B107)</f>
        <v>0</v>
      </c>
      <c r="V107" s="22">
        <f t="shared" si="240"/>
        <v>0</v>
      </c>
      <c r="W107" s="24">
        <f t="shared" si="174"/>
        <v>0</v>
      </c>
      <c r="X107" s="24">
        <f t="shared" si="175"/>
        <v>0</v>
      </c>
      <c r="Y107" s="22">
        <f t="shared" si="241"/>
        <v>-98.170000553131132</v>
      </c>
      <c r="Z107" s="23"/>
    </row>
    <row r="108" spans="1:26" ht="15" x14ac:dyDescent="0.25">
      <c r="A108" s="54" t="s">
        <v>205</v>
      </c>
      <c r="B108" s="50" t="s">
        <v>338</v>
      </c>
      <c r="C108" s="56" t="s">
        <v>54</v>
      </c>
      <c r="D108" s="36">
        <f>SUMIFS(源数据!$N:$N,源数据!$A:$A,地级市产品线!$C108,源数据!$F:$F,地级市产品线!$B108)</f>
        <v>0</v>
      </c>
      <c r="E108" s="22">
        <f>SUMIFS(源数据!$P:$P,源数据!$A:$A,地级市产品线!$C108,源数据!$F:$F,地级市产品线!$B108)</f>
        <v>80</v>
      </c>
      <c r="F108" s="22">
        <f t="shared" si="236"/>
        <v>80</v>
      </c>
      <c r="G108" s="23" t="str">
        <f t="shared" si="171"/>
        <v/>
      </c>
      <c r="H108" s="21">
        <f>SUMIFS(源数据!$Q:$Q,源数据!$A:$A,地级市产品线!$C108,源数据!$F:$F,地级市产品线!$B108)</f>
        <v>0</v>
      </c>
      <c r="I108" s="22">
        <f t="shared" si="237"/>
        <v>80</v>
      </c>
      <c r="J108" s="22">
        <f>SUMIFS(源数据!$S:$S,源数据!$A:$A,地级市产品线!$C108,源数据!$F:$F,地级市产品线!$B108)</f>
        <v>80</v>
      </c>
      <c r="K108" s="24" t="str">
        <f t="shared" si="172"/>
        <v/>
      </c>
      <c r="L108" s="24" t="str">
        <f t="shared" si="173"/>
        <v/>
      </c>
      <c r="M108" s="22">
        <f t="shared" si="238"/>
        <v>80</v>
      </c>
      <c r="N108" s="22">
        <f t="shared" si="239"/>
        <v>80</v>
      </c>
      <c r="O108" s="44"/>
      <c r="P108" s="21">
        <f>SUMIFS(源数据!$T:$T,源数据!$A:$A,地级市产品线!$C108,源数据!$F:$F,地级市产品线!$B108)</f>
        <v>0</v>
      </c>
      <c r="Q108" s="22">
        <f>SUMIFS(源数据!$V:$V,源数据!$A:$A,地级市产品线!$C108,源数据!$F:$F,地级市产品线!$B108)</f>
        <v>0</v>
      </c>
      <c r="R108" s="22">
        <f>SUMIFS(源数据!$W:$W,源数据!$A:$A,地级市产品线!$C108,源数据!$F:$F,地级市产品线!$B108)</f>
        <v>0</v>
      </c>
      <c r="S108" s="22">
        <f>SUMIFS(源数据!$X:$X,源数据!$A:$A,地级市产品线!$C108,源数据!$F:$F,地级市产品线!$B108)</f>
        <v>0</v>
      </c>
      <c r="T108" s="22">
        <f>SUMIFS(源数据!$Y:$Y,源数据!$A:$A,地级市产品线!$C108,源数据!$F:$F,地级市产品线!$B108)</f>
        <v>0</v>
      </c>
      <c r="U108" s="22">
        <f>SUMIFS(源数据!$Z:$Z,源数据!$A:$A,地级市产品线!$C108,源数据!$F:$F,地级市产品线!$B108)</f>
        <v>0</v>
      </c>
      <c r="V108" s="22">
        <f t="shared" si="240"/>
        <v>0</v>
      </c>
      <c r="W108" s="24" t="str">
        <f t="shared" si="174"/>
        <v/>
      </c>
      <c r="X108" s="24" t="str">
        <f t="shared" si="175"/>
        <v/>
      </c>
      <c r="Y108" s="22">
        <f t="shared" si="241"/>
        <v>0</v>
      </c>
      <c r="Z108" s="23"/>
    </row>
    <row r="109" spans="1:26" ht="15" x14ac:dyDescent="0.25">
      <c r="A109" s="54" t="s">
        <v>205</v>
      </c>
      <c r="B109" s="50" t="s">
        <v>338</v>
      </c>
      <c r="C109" s="56" t="s">
        <v>2</v>
      </c>
      <c r="D109" s="36">
        <f>SUMIFS(源数据!$N:$N,源数据!$A:$A,地级市产品线!$C109,源数据!$F:$F,地级市产品线!$B109)</f>
        <v>0</v>
      </c>
      <c r="E109" s="22">
        <f>SUMIFS(源数据!$P:$P,源数据!$A:$A,地级市产品线!$C109,源数据!$F:$F,地级市产品线!$B109)</f>
        <v>-80.001964896912838</v>
      </c>
      <c r="F109" s="22">
        <f t="shared" si="236"/>
        <v>-80.001964896912838</v>
      </c>
      <c r="G109" s="23" t="str">
        <f t="shared" si="171"/>
        <v/>
      </c>
      <c r="H109" s="21">
        <f>SUMIFS(源数据!$Q:$Q,源数据!$A:$A,地级市产品线!$C109,源数据!$F:$F,地级市产品线!$B109)</f>
        <v>0</v>
      </c>
      <c r="I109" s="22">
        <f t="shared" si="237"/>
        <v>-80.001964896912838</v>
      </c>
      <c r="J109" s="22">
        <f>SUMIFS(源数据!$S:$S,源数据!$A:$A,地级市产品线!$C109,源数据!$F:$F,地级市产品线!$B109)</f>
        <v>-80.001964896912838</v>
      </c>
      <c r="K109" s="24" t="str">
        <f t="shared" si="172"/>
        <v/>
      </c>
      <c r="L109" s="24" t="str">
        <f t="shared" si="173"/>
        <v/>
      </c>
      <c r="M109" s="22">
        <f t="shared" si="238"/>
        <v>-80.001964896912838</v>
      </c>
      <c r="N109" s="22">
        <f t="shared" si="239"/>
        <v>-80.001964896912838</v>
      </c>
      <c r="O109" s="44"/>
      <c r="P109" s="21">
        <f>SUMIFS(源数据!$T:$T,源数据!$A:$A,地级市产品线!$C109,源数据!$F:$F,地级市产品线!$B109)</f>
        <v>0</v>
      </c>
      <c r="Q109" s="22">
        <f>SUMIFS(源数据!$V:$V,源数据!$A:$A,地级市产品线!$C109,源数据!$F:$F,地级市产品线!$B109)</f>
        <v>0</v>
      </c>
      <c r="R109" s="22">
        <f>SUMIFS(源数据!$W:$W,源数据!$A:$A,地级市产品线!$C109,源数据!$F:$F,地级市产品线!$B109)</f>
        <v>0</v>
      </c>
      <c r="S109" s="22">
        <f>SUMIFS(源数据!$X:$X,源数据!$A:$A,地级市产品线!$C109,源数据!$F:$F,地级市产品线!$B109)</f>
        <v>0</v>
      </c>
      <c r="T109" s="22">
        <f>SUMIFS(源数据!$Y:$Y,源数据!$A:$A,地级市产品线!$C109,源数据!$F:$F,地级市产品线!$B109)</f>
        <v>0</v>
      </c>
      <c r="U109" s="22">
        <f>SUMIFS(源数据!$Z:$Z,源数据!$A:$A,地级市产品线!$C109,源数据!$F:$F,地级市产品线!$B109)</f>
        <v>0</v>
      </c>
      <c r="V109" s="22">
        <f t="shared" si="240"/>
        <v>0</v>
      </c>
      <c r="W109" s="24" t="str">
        <f t="shared" si="174"/>
        <v/>
      </c>
      <c r="X109" s="24" t="str">
        <f t="shared" si="175"/>
        <v/>
      </c>
      <c r="Y109" s="22">
        <f t="shared" si="241"/>
        <v>0</v>
      </c>
      <c r="Z109" s="23"/>
    </row>
    <row r="110" spans="1:26" ht="15.6" thickBot="1" x14ac:dyDescent="0.3">
      <c r="A110" s="52" t="s">
        <v>205</v>
      </c>
      <c r="B110" s="52" t="s">
        <v>338</v>
      </c>
      <c r="C110" s="48" t="s">
        <v>713</v>
      </c>
      <c r="D110" s="37">
        <f t="shared" ref="D110:F110" si="242">SUM(D106:D109)</f>
        <v>146.11000061035145</v>
      </c>
      <c r="E110" s="26">
        <f t="shared" si="242"/>
        <v>103.73303571343875</v>
      </c>
      <c r="F110" s="26">
        <f t="shared" si="242"/>
        <v>-42.37696489691271</v>
      </c>
      <c r="G110" s="27">
        <f t="shared" si="171"/>
        <v>0.70996533625426306</v>
      </c>
      <c r="H110" s="25">
        <f t="shared" ref="H110:J110" si="243">SUM(H106:H109)</f>
        <v>579.80000019073486</v>
      </c>
      <c r="I110" s="26">
        <f t="shared" si="243"/>
        <v>303.42303529382201</v>
      </c>
      <c r="J110" s="26">
        <f t="shared" si="243"/>
        <v>103.73303571343875</v>
      </c>
      <c r="K110" s="28">
        <f t="shared" si="172"/>
        <v>0.52332362054847525</v>
      </c>
      <c r="L110" s="28">
        <f t="shared" si="173"/>
        <v>0.17891175522475689</v>
      </c>
      <c r="M110" s="26">
        <f t="shared" ref="M110:N110" si="244">SUM(M106:M109)</f>
        <v>-276.3769648969128</v>
      </c>
      <c r="N110" s="26">
        <f t="shared" si="244"/>
        <v>-476.06696447729604</v>
      </c>
      <c r="O110" s="45"/>
      <c r="P110" s="25">
        <f t="shared" ref="P110:V110" si="245">SUM(P106:P109)</f>
        <v>433.6899995803833</v>
      </c>
      <c r="Q110" s="26">
        <f t="shared" si="245"/>
        <v>199.6899995803833</v>
      </c>
      <c r="R110" s="26">
        <f t="shared" si="245"/>
        <v>0</v>
      </c>
      <c r="S110" s="26">
        <f t="shared" si="245"/>
        <v>0</v>
      </c>
      <c r="T110" s="26">
        <f t="shared" si="245"/>
        <v>0</v>
      </c>
      <c r="U110" s="26">
        <f t="shared" si="245"/>
        <v>0</v>
      </c>
      <c r="V110" s="26">
        <f t="shared" si="245"/>
        <v>0</v>
      </c>
      <c r="W110" s="28">
        <f t="shared" si="174"/>
        <v>0</v>
      </c>
      <c r="X110" s="28">
        <f t="shared" si="175"/>
        <v>0</v>
      </c>
      <c r="Y110" s="30">
        <f t="shared" ref="Y110" si="246">SUM(Y106:Y109)</f>
        <v>-433.6899995803833</v>
      </c>
      <c r="Z110" s="27"/>
    </row>
    <row r="111" spans="1:26" ht="15" x14ac:dyDescent="0.25">
      <c r="A111" s="53" t="s">
        <v>205</v>
      </c>
      <c r="B111" s="51" t="s">
        <v>211</v>
      </c>
      <c r="C111" s="55" t="s">
        <v>0</v>
      </c>
      <c r="D111" s="35">
        <f>SUMIFS(源数据!$N:$N,源数据!$A:$A,地级市产品线!$C111,源数据!$F:$F,地级市产品线!$B111)</f>
        <v>3122.1700069904332</v>
      </c>
      <c r="E111" s="18">
        <f>SUMIFS(源数据!$P:$P,源数据!$A:$A,地级市产品线!$C111,源数据!$F:$F,地级市产品线!$B111)</f>
        <v>1625.0640063881876</v>
      </c>
      <c r="F111" s="18">
        <f t="shared" ref="F111:F114" si="247">E111-D111</f>
        <v>-1497.1060006022456</v>
      </c>
      <c r="G111" s="19">
        <f t="shared" si="171"/>
        <v>0.52049183828866596</v>
      </c>
      <c r="H111" s="17">
        <f>SUMIFS(源数据!$Q:$Q,源数据!$A:$A,地级市产品线!$C111,源数据!$F:$F,地级市产品线!$B111)</f>
        <v>4780.5400141477612</v>
      </c>
      <c r="I111" s="18">
        <f t="shared" ref="I111:I114" si="248">E111+Q111</f>
        <v>3513.4140159487733</v>
      </c>
      <c r="J111" s="18">
        <f>SUMIFS(源数据!$S:$S,源数据!$A:$A,地级市产品线!$C111,源数据!$F:$F,地级市产品线!$B111)</f>
        <v>2446.5919994115825</v>
      </c>
      <c r="K111" s="20">
        <f t="shared" si="172"/>
        <v>0.7349408237460634</v>
      </c>
      <c r="L111" s="20">
        <f t="shared" si="173"/>
        <v>0.51178151258456572</v>
      </c>
      <c r="M111" s="18">
        <f t="shared" ref="M111:M114" si="249">I111-H111</f>
        <v>-1267.1259981989879</v>
      </c>
      <c r="N111" s="18">
        <f t="shared" ref="N111:N114" si="250">J111-H111</f>
        <v>-2333.9480147361787</v>
      </c>
      <c r="O111" s="43"/>
      <c r="P111" s="17">
        <f>SUMIFS(源数据!$T:$T,源数据!$A:$A,地级市产品线!$C111,源数据!$F:$F,地级市产品线!$B111)</f>
        <v>1658.3700071573269</v>
      </c>
      <c r="Q111" s="18">
        <f>SUMIFS(源数据!$V:$V,源数据!$A:$A,地级市产品线!$C111,源数据!$F:$F,地级市产品线!$B111)</f>
        <v>1888.3500095605857</v>
      </c>
      <c r="R111" s="18">
        <f>SUMIFS(源数据!$W:$W,源数据!$A:$A,地级市产品线!$C111,源数据!$F:$F,地级市产品线!$B111)</f>
        <v>439.987996101379</v>
      </c>
      <c r="S111" s="18">
        <f>SUMIFS(源数据!$X:$X,源数据!$A:$A,地级市产品线!$C111,源数据!$F:$F,地级市产品线!$B111)</f>
        <v>223.39999985694885</v>
      </c>
      <c r="T111" s="18">
        <f>SUMIFS(源数据!$Y:$Y,源数据!$A:$A,地级市产品线!$C111,源数据!$F:$F,地级市产品线!$B111)</f>
        <v>35.73999959230423</v>
      </c>
      <c r="U111" s="18">
        <f>SUMIFS(源数据!$Z:$Z,源数据!$A:$A,地级市产品线!$C111,源数据!$F:$F,地级市产品线!$B111)</f>
        <v>122.39999747276302</v>
      </c>
      <c r="V111" s="18">
        <f t="shared" ref="V111:V114" si="251">R111+S111+T111+U111</f>
        <v>821.52799302339508</v>
      </c>
      <c r="W111" s="20">
        <f t="shared" si="174"/>
        <v>0.49538280931141926</v>
      </c>
      <c r="X111" s="20">
        <f t="shared" si="175"/>
        <v>0.43505069974530969</v>
      </c>
      <c r="Y111" s="18">
        <f t="shared" ref="Y111:Y114" si="252">V111-P111</f>
        <v>-836.8420141339318</v>
      </c>
      <c r="Z111" s="19"/>
    </row>
    <row r="112" spans="1:26" ht="15" x14ac:dyDescent="0.25">
      <c r="A112" s="54" t="s">
        <v>205</v>
      </c>
      <c r="B112" s="50" t="s">
        <v>211</v>
      </c>
      <c r="C112" s="56" t="s">
        <v>1</v>
      </c>
      <c r="D112" s="36">
        <f>SUMIFS(源数据!$N:$N,源数据!$A:$A,地级市产品线!$C112,源数据!$F:$F,地级市产品线!$B112)</f>
        <v>1692.7399535179186</v>
      </c>
      <c r="E112" s="22">
        <f>SUMIFS(源数据!$P:$P,源数据!$A:$A,地级市产品线!$C112,源数据!$F:$F,地级市产品线!$B112)</f>
        <v>926.0720185637482</v>
      </c>
      <c r="F112" s="22">
        <f t="shared" si="247"/>
        <v>-766.66793495417039</v>
      </c>
      <c r="G112" s="23">
        <f t="shared" si="171"/>
        <v>0.54708463437585264</v>
      </c>
      <c r="H112" s="21">
        <f>SUMIFS(源数据!$Q:$Q,源数据!$A:$A,地级市产品线!$C112,源数据!$F:$F,地级市产品线!$B112)</f>
        <v>2538.1099302768689</v>
      </c>
      <c r="I112" s="22">
        <f t="shared" si="248"/>
        <v>2154.8720397353181</v>
      </c>
      <c r="J112" s="22">
        <f>SUMIFS(源数据!$S:$S,源数据!$A:$A,地级市产品线!$C112,源数据!$F:$F,地级市产品线!$B112)</f>
        <v>2148.4660426080272</v>
      </c>
      <c r="K112" s="24">
        <f t="shared" si="172"/>
        <v>0.84900658321771527</v>
      </c>
      <c r="L112" s="24">
        <f t="shared" si="173"/>
        <v>0.84648265899722575</v>
      </c>
      <c r="M112" s="22">
        <f t="shared" si="249"/>
        <v>-383.23789054155077</v>
      </c>
      <c r="N112" s="22">
        <f t="shared" si="250"/>
        <v>-389.64388766884167</v>
      </c>
      <c r="O112" s="44"/>
      <c r="P112" s="21">
        <f>SUMIFS(源数据!$T:$T,源数据!$A:$A,地级市产品线!$C112,源数据!$F:$F,地级市产品线!$B112)</f>
        <v>845.36997675895782</v>
      </c>
      <c r="Q112" s="22">
        <f>SUMIFS(源数据!$V:$V,源数据!$A:$A,地级市产品线!$C112,源数据!$F:$F,地级市产品线!$B112)</f>
        <v>1228.8000211715701</v>
      </c>
      <c r="R112" s="22">
        <f>SUMIFS(源数据!$W:$W,源数据!$A:$A,地级市产品线!$C112,源数据!$F:$F,地级市产品线!$B112)</f>
        <v>463.20899963378901</v>
      </c>
      <c r="S112" s="22">
        <f>SUMIFS(源数据!$X:$X,源数据!$A:$A,地级市产品线!$C112,源数据!$F:$F,地级市产品线!$B112)</f>
        <v>759.18502441048668</v>
      </c>
      <c r="T112" s="22">
        <f>SUMIFS(源数据!$Y:$Y,源数据!$A:$A,地级市产品线!$C112,源数据!$F:$F,地级市产品线!$B112)</f>
        <v>0</v>
      </c>
      <c r="U112" s="22">
        <f>SUMIFS(源数据!$Z:$Z,源数据!$A:$A,地级市产品线!$C112,源数据!$F:$F,地级市产品线!$B112)</f>
        <v>0</v>
      </c>
      <c r="V112" s="22">
        <f t="shared" si="251"/>
        <v>1222.3940240442757</v>
      </c>
      <c r="W112" s="24">
        <f t="shared" si="174"/>
        <v>1.445987032483435</v>
      </c>
      <c r="X112" s="24">
        <f t="shared" si="175"/>
        <v>0.99478678628180139</v>
      </c>
      <c r="Y112" s="22">
        <f t="shared" si="252"/>
        <v>377.02404728531792</v>
      </c>
      <c r="Z112" s="23"/>
    </row>
    <row r="113" spans="1:26" ht="15" x14ac:dyDescent="0.25">
      <c r="A113" s="54" t="s">
        <v>205</v>
      </c>
      <c r="B113" s="50" t="s">
        <v>211</v>
      </c>
      <c r="C113" s="56" t="s">
        <v>54</v>
      </c>
      <c r="D113" s="36">
        <f>SUMIFS(源数据!$N:$N,源数据!$A:$A,地级市产品线!$C113,源数据!$F:$F,地级市产品线!$B113)</f>
        <v>0</v>
      </c>
      <c r="E113" s="22">
        <f>SUMIFS(源数据!$P:$P,源数据!$A:$A,地级市产品线!$C113,源数据!$F:$F,地级市产品线!$B113)</f>
        <v>0</v>
      </c>
      <c r="F113" s="22">
        <f t="shared" si="247"/>
        <v>0</v>
      </c>
      <c r="G113" s="23" t="str">
        <f t="shared" si="171"/>
        <v/>
      </c>
      <c r="H113" s="21">
        <f>SUMIFS(源数据!$Q:$Q,源数据!$A:$A,地级市产品线!$C113,源数据!$F:$F,地级市产品线!$B113)</f>
        <v>0</v>
      </c>
      <c r="I113" s="22">
        <f t="shared" si="248"/>
        <v>0</v>
      </c>
      <c r="J113" s="22">
        <f>SUMIFS(源数据!$S:$S,源数据!$A:$A,地级市产品线!$C113,源数据!$F:$F,地级市产品线!$B113)</f>
        <v>0</v>
      </c>
      <c r="K113" s="24" t="str">
        <f t="shared" si="172"/>
        <v/>
      </c>
      <c r="L113" s="24" t="str">
        <f t="shared" si="173"/>
        <v/>
      </c>
      <c r="M113" s="22">
        <f t="shared" si="249"/>
        <v>0</v>
      </c>
      <c r="N113" s="22">
        <f t="shared" si="250"/>
        <v>0</v>
      </c>
      <c r="O113" s="44"/>
      <c r="P113" s="21">
        <f>SUMIFS(源数据!$T:$T,源数据!$A:$A,地级市产品线!$C113,源数据!$F:$F,地级市产品线!$B113)</f>
        <v>0</v>
      </c>
      <c r="Q113" s="22">
        <f>SUMIFS(源数据!$V:$V,源数据!$A:$A,地级市产品线!$C113,源数据!$F:$F,地级市产品线!$B113)</f>
        <v>0</v>
      </c>
      <c r="R113" s="22">
        <f>SUMIFS(源数据!$W:$W,源数据!$A:$A,地级市产品线!$C113,源数据!$F:$F,地级市产品线!$B113)</f>
        <v>0</v>
      </c>
      <c r="S113" s="22">
        <f>SUMIFS(源数据!$X:$X,源数据!$A:$A,地级市产品线!$C113,源数据!$F:$F,地级市产品线!$B113)</f>
        <v>0</v>
      </c>
      <c r="T113" s="22">
        <f>SUMIFS(源数据!$Y:$Y,源数据!$A:$A,地级市产品线!$C113,源数据!$F:$F,地级市产品线!$B113)</f>
        <v>0</v>
      </c>
      <c r="U113" s="22">
        <f>SUMIFS(源数据!$Z:$Z,源数据!$A:$A,地级市产品线!$C113,源数据!$F:$F,地级市产品线!$B113)</f>
        <v>0</v>
      </c>
      <c r="V113" s="22">
        <f t="shared" si="251"/>
        <v>0</v>
      </c>
      <c r="W113" s="24" t="str">
        <f t="shared" si="174"/>
        <v/>
      </c>
      <c r="X113" s="24" t="str">
        <f t="shared" si="175"/>
        <v/>
      </c>
      <c r="Y113" s="22">
        <f t="shared" si="252"/>
        <v>0</v>
      </c>
      <c r="Z113" s="23"/>
    </row>
    <row r="114" spans="1:26" ht="15" x14ac:dyDescent="0.25">
      <c r="A114" s="54" t="s">
        <v>205</v>
      </c>
      <c r="B114" s="50" t="s">
        <v>211</v>
      </c>
      <c r="C114" s="56" t="s">
        <v>2</v>
      </c>
      <c r="D114" s="36">
        <f>SUMIFS(源数据!$N:$N,源数据!$A:$A,地级市产品线!$C114,源数据!$F:$F,地级市产品线!$B114)</f>
        <v>0</v>
      </c>
      <c r="E114" s="22">
        <f>SUMIFS(源数据!$P:$P,源数据!$A:$A,地级市产品线!$C114,源数据!$F:$F,地级市产品线!$B114)</f>
        <v>0</v>
      </c>
      <c r="F114" s="22">
        <f t="shared" si="247"/>
        <v>0</v>
      </c>
      <c r="G114" s="23" t="str">
        <f t="shared" si="171"/>
        <v/>
      </c>
      <c r="H114" s="21">
        <f>SUMIFS(源数据!$Q:$Q,源数据!$A:$A,地级市产品线!$C114,源数据!$F:$F,地级市产品线!$B114)</f>
        <v>0</v>
      </c>
      <c r="I114" s="22">
        <f t="shared" si="248"/>
        <v>0</v>
      </c>
      <c r="J114" s="22">
        <f>SUMIFS(源数据!$S:$S,源数据!$A:$A,地级市产品线!$C114,源数据!$F:$F,地级市产品线!$B114)</f>
        <v>1.5199999809265099</v>
      </c>
      <c r="K114" s="24" t="str">
        <f t="shared" si="172"/>
        <v/>
      </c>
      <c r="L114" s="24" t="str">
        <f t="shared" si="173"/>
        <v/>
      </c>
      <c r="M114" s="22">
        <f t="shared" si="249"/>
        <v>0</v>
      </c>
      <c r="N114" s="22">
        <f t="shared" si="250"/>
        <v>1.5199999809265099</v>
      </c>
      <c r="O114" s="44"/>
      <c r="P114" s="21">
        <f>SUMIFS(源数据!$T:$T,源数据!$A:$A,地级市产品线!$C114,源数据!$F:$F,地级市产品线!$B114)</f>
        <v>0</v>
      </c>
      <c r="Q114" s="22">
        <f>SUMIFS(源数据!$V:$V,源数据!$A:$A,地级市产品线!$C114,源数据!$F:$F,地级市产品线!$B114)</f>
        <v>0</v>
      </c>
      <c r="R114" s="22">
        <f>SUMIFS(源数据!$W:$W,源数据!$A:$A,地级市产品线!$C114,源数据!$F:$F,地级市产品线!$B114)</f>
        <v>1.5199999809265099</v>
      </c>
      <c r="S114" s="22">
        <f>SUMIFS(源数据!$X:$X,源数据!$A:$A,地级市产品线!$C114,源数据!$F:$F,地级市产品线!$B114)</f>
        <v>0</v>
      </c>
      <c r="T114" s="22">
        <f>SUMIFS(源数据!$Y:$Y,源数据!$A:$A,地级市产品线!$C114,源数据!$F:$F,地级市产品线!$B114)</f>
        <v>0</v>
      </c>
      <c r="U114" s="22">
        <f>SUMIFS(源数据!$Z:$Z,源数据!$A:$A,地级市产品线!$C114,源数据!$F:$F,地级市产品线!$B114)</f>
        <v>0</v>
      </c>
      <c r="V114" s="22">
        <f t="shared" si="251"/>
        <v>1.5199999809265099</v>
      </c>
      <c r="W114" s="24" t="str">
        <f t="shared" si="174"/>
        <v/>
      </c>
      <c r="X114" s="24" t="str">
        <f t="shared" si="175"/>
        <v/>
      </c>
      <c r="Y114" s="22">
        <f t="shared" si="252"/>
        <v>1.5199999809265099</v>
      </c>
      <c r="Z114" s="23"/>
    </row>
    <row r="115" spans="1:26" ht="15.6" thickBot="1" x14ac:dyDescent="0.3">
      <c r="A115" s="52" t="s">
        <v>205</v>
      </c>
      <c r="B115" s="52" t="s">
        <v>211</v>
      </c>
      <c r="C115" s="48" t="s">
        <v>713</v>
      </c>
      <c r="D115" s="37">
        <f t="shared" ref="D115:F115" si="253">SUM(D111:D114)</f>
        <v>4814.909960508352</v>
      </c>
      <c r="E115" s="26">
        <f t="shared" si="253"/>
        <v>2551.1360249519357</v>
      </c>
      <c r="F115" s="26">
        <f t="shared" si="253"/>
        <v>-2263.7739355564158</v>
      </c>
      <c r="G115" s="27">
        <f t="shared" si="171"/>
        <v>0.52984085805886805</v>
      </c>
      <c r="H115" s="25">
        <f t="shared" ref="H115:J115" si="254">SUM(H111:H114)</f>
        <v>7318.6499444246301</v>
      </c>
      <c r="I115" s="26">
        <f t="shared" si="254"/>
        <v>5668.2860556840915</v>
      </c>
      <c r="J115" s="26">
        <f t="shared" si="254"/>
        <v>4596.5780420005358</v>
      </c>
      <c r="K115" s="28">
        <f t="shared" si="172"/>
        <v>0.7744988623212139</v>
      </c>
      <c r="L115" s="28">
        <f t="shared" si="173"/>
        <v>0.62806365612584369</v>
      </c>
      <c r="M115" s="26">
        <f t="shared" ref="M115:N115" si="255">SUM(M111:M114)</f>
        <v>-1650.3638887405386</v>
      </c>
      <c r="N115" s="26">
        <f t="shared" si="255"/>
        <v>-2722.0719024240939</v>
      </c>
      <c r="O115" s="45"/>
      <c r="P115" s="25">
        <f t="shared" ref="P115:V115" si="256">SUM(P111:P114)</f>
        <v>2503.7399839162845</v>
      </c>
      <c r="Q115" s="26">
        <f t="shared" si="256"/>
        <v>3117.1500307321558</v>
      </c>
      <c r="R115" s="26">
        <f t="shared" si="256"/>
        <v>904.71699571609452</v>
      </c>
      <c r="S115" s="26">
        <f t="shared" si="256"/>
        <v>982.58502426743553</v>
      </c>
      <c r="T115" s="26">
        <f t="shared" si="256"/>
        <v>35.73999959230423</v>
      </c>
      <c r="U115" s="26">
        <f t="shared" si="256"/>
        <v>122.39999747276302</v>
      </c>
      <c r="V115" s="26">
        <f t="shared" si="256"/>
        <v>2045.4420170485973</v>
      </c>
      <c r="W115" s="28">
        <f t="shared" si="174"/>
        <v>0.81695464792201411</v>
      </c>
      <c r="X115" s="28">
        <f t="shared" si="175"/>
        <v>0.65618978774921666</v>
      </c>
      <c r="Y115" s="30">
        <f t="shared" ref="Y115" si="257">SUM(Y111:Y114)</f>
        <v>-458.29796686768736</v>
      </c>
      <c r="Z115" s="27"/>
    </row>
    <row r="116" spans="1:26" ht="15" x14ac:dyDescent="0.25">
      <c r="A116" s="53" t="s">
        <v>205</v>
      </c>
      <c r="B116" s="51" t="s">
        <v>312</v>
      </c>
      <c r="C116" s="55" t="s">
        <v>0</v>
      </c>
      <c r="D116" s="35">
        <f>SUMIFS(源数据!$N:$N,源数据!$A:$A,地级市产品线!$C116,源数据!$F:$F,地级市产品线!$B116)</f>
        <v>1332.2800035476689</v>
      </c>
      <c r="E116" s="18">
        <f>SUMIFS(源数据!$P:$P,源数据!$A:$A,地级市产品线!$C116,源数据!$F:$F,地级市产品线!$B116)</f>
        <v>660.86400222778263</v>
      </c>
      <c r="F116" s="18">
        <f t="shared" ref="F116:F119" si="258">E116-D116</f>
        <v>-671.41600131988628</v>
      </c>
      <c r="G116" s="19">
        <f t="shared" si="171"/>
        <v>0.49603987184975934</v>
      </c>
      <c r="H116" s="17">
        <f>SUMIFS(源数据!$Q:$Q,源数据!$A:$A,地级市产品线!$C116,源数据!$F:$F,地级市产品线!$B116)</f>
        <v>2540.1999977827104</v>
      </c>
      <c r="I116" s="18">
        <f t="shared" ref="I116:I119" si="259">E116+Q116</f>
        <v>1664.5039976835246</v>
      </c>
      <c r="J116" s="18">
        <f>SUMIFS(源数据!$S:$S,源数据!$A:$A,地级市产品线!$C116,源数据!$F:$F,地级市产品线!$B116)</f>
        <v>2352.1799001693748</v>
      </c>
      <c r="K116" s="20">
        <f t="shared" si="172"/>
        <v>0.65526493942856345</v>
      </c>
      <c r="L116" s="20">
        <f t="shared" si="173"/>
        <v>0.92598216763347196</v>
      </c>
      <c r="M116" s="18">
        <f t="shared" ref="M116:M119" si="260">I116-H116</f>
        <v>-875.69600009918577</v>
      </c>
      <c r="N116" s="18">
        <f t="shared" ref="N116:N119" si="261">J116-H116</f>
        <v>-188.02009761333557</v>
      </c>
      <c r="O116" s="43"/>
      <c r="P116" s="17">
        <f>SUMIFS(源数据!$T:$T,源数据!$A:$A,地级市产品线!$C116,源数据!$F:$F,地级市产品线!$B116)</f>
        <v>1207.9199942350388</v>
      </c>
      <c r="Q116" s="18">
        <f>SUMIFS(源数据!$V:$V,源数据!$A:$A,地级市产品线!$C116,源数据!$F:$F,地级市产品线!$B116)</f>
        <v>1003.6399954557419</v>
      </c>
      <c r="R116" s="18">
        <f>SUMIFS(源数据!$W:$W,源数据!$A:$A,地级市产品线!$C116,源数据!$F:$F,地级市产品线!$B116)</f>
        <v>0</v>
      </c>
      <c r="S116" s="18">
        <f>SUMIFS(源数据!$X:$X,源数据!$A:$A,地级市产品线!$C116,源数据!$F:$F,地级市产品线!$B116)</f>
        <v>9.0017318725585903E-3</v>
      </c>
      <c r="T116" s="18">
        <f>SUMIFS(源数据!$Y:$Y,源数据!$A:$A,地级市产品线!$C116,源数据!$F:$F,地级市产品线!$B116)</f>
        <v>108</v>
      </c>
      <c r="U116" s="18">
        <f>SUMIFS(源数据!$Z:$Z,源数据!$A:$A,地级市产品线!$C116,源数据!$F:$F,地级市产品线!$B116)</f>
        <v>1583.3068962097191</v>
      </c>
      <c r="V116" s="18">
        <f t="shared" ref="V116:V119" si="262">R116+S116+T116+U116</f>
        <v>1691.3158979415916</v>
      </c>
      <c r="W116" s="20">
        <f t="shared" si="174"/>
        <v>1.4001886764136906</v>
      </c>
      <c r="X116" s="20">
        <f t="shared" si="175"/>
        <v>1.6851818436884669</v>
      </c>
      <c r="Y116" s="18">
        <f t="shared" ref="Y116:Y119" si="263">V116-P116</f>
        <v>483.39590370655287</v>
      </c>
      <c r="Z116" s="19"/>
    </row>
    <row r="117" spans="1:26" ht="15" x14ac:dyDescent="0.25">
      <c r="A117" s="54" t="s">
        <v>205</v>
      </c>
      <c r="B117" s="50" t="s">
        <v>312</v>
      </c>
      <c r="C117" s="56" t="s">
        <v>1</v>
      </c>
      <c r="D117" s="36">
        <f>SUMIFS(源数据!$N:$N,源数据!$A:$A,地级市产品线!$C117,源数据!$F:$F,地级市产品线!$B117)</f>
        <v>2527.8199982643137</v>
      </c>
      <c r="E117" s="22">
        <f>SUMIFS(源数据!$P:$P,源数据!$A:$A,地级市产品线!$C117,源数据!$F:$F,地级市产品线!$B117)</f>
        <v>1101.5999994277954</v>
      </c>
      <c r="F117" s="22">
        <f t="shared" si="258"/>
        <v>-1426.2199988365182</v>
      </c>
      <c r="G117" s="23">
        <f t="shared" si="171"/>
        <v>0.43579052313226063</v>
      </c>
      <c r="H117" s="21">
        <f>SUMIFS(源数据!$Q:$Q,源数据!$A:$A,地级市产品线!$C117,源数据!$F:$F,地级市产品线!$B117)</f>
        <v>3871.4299974441528</v>
      </c>
      <c r="I117" s="22">
        <f t="shared" si="259"/>
        <v>2290.4599986076355</v>
      </c>
      <c r="J117" s="22">
        <f>SUMIFS(源数据!$S:$S,源数据!$A:$A,地级市产品线!$C117,源数据!$F:$F,地级市产品线!$B117)</f>
        <v>1101.5999994277954</v>
      </c>
      <c r="K117" s="24">
        <f t="shared" si="172"/>
        <v>0.59163151603406372</v>
      </c>
      <c r="L117" s="24">
        <f t="shared" si="173"/>
        <v>0.28454602050277328</v>
      </c>
      <c r="M117" s="22">
        <f t="shared" si="260"/>
        <v>-1580.9699988365173</v>
      </c>
      <c r="N117" s="22">
        <f t="shared" si="261"/>
        <v>-2769.8299980163574</v>
      </c>
      <c r="O117" s="44"/>
      <c r="P117" s="21">
        <f>SUMIFS(源数据!$T:$T,源数据!$A:$A,地级市产品线!$C117,源数据!$F:$F,地级市产品线!$B117)</f>
        <v>1343.6099991798401</v>
      </c>
      <c r="Q117" s="22">
        <f>SUMIFS(源数据!$V:$V,源数据!$A:$A,地级市产品线!$C117,源数据!$F:$F,地级市产品线!$B117)</f>
        <v>1188.8599991798401</v>
      </c>
      <c r="R117" s="22">
        <f>SUMIFS(源数据!$W:$W,源数据!$A:$A,地级市产品线!$C117,源数据!$F:$F,地级市产品线!$B117)</f>
        <v>0</v>
      </c>
      <c r="S117" s="22">
        <f>SUMIFS(源数据!$X:$X,源数据!$A:$A,地级市产品线!$C117,源数据!$F:$F,地级市产品线!$B117)</f>
        <v>0</v>
      </c>
      <c r="T117" s="22">
        <f>SUMIFS(源数据!$Y:$Y,源数据!$A:$A,地级市产品线!$C117,源数据!$F:$F,地级市产品线!$B117)</f>
        <v>0</v>
      </c>
      <c r="U117" s="22">
        <f>SUMIFS(源数据!$Z:$Z,源数据!$A:$A,地级市产品线!$C117,源数据!$F:$F,地级市产品线!$B117)</f>
        <v>0</v>
      </c>
      <c r="V117" s="22">
        <f t="shared" si="262"/>
        <v>0</v>
      </c>
      <c r="W117" s="24">
        <f t="shared" si="174"/>
        <v>0</v>
      </c>
      <c r="X117" s="24">
        <f t="shared" si="175"/>
        <v>0</v>
      </c>
      <c r="Y117" s="22">
        <f t="shared" si="263"/>
        <v>-1343.6099991798401</v>
      </c>
      <c r="Z117" s="23"/>
    </row>
    <row r="118" spans="1:26" ht="15" x14ac:dyDescent="0.25">
      <c r="A118" s="54" t="s">
        <v>205</v>
      </c>
      <c r="B118" s="50" t="s">
        <v>312</v>
      </c>
      <c r="C118" s="56" t="s">
        <v>54</v>
      </c>
      <c r="D118" s="36">
        <f>SUMIFS(源数据!$N:$N,源数据!$A:$A,地级市产品线!$C118,源数据!$F:$F,地级市产品线!$B118)</f>
        <v>0</v>
      </c>
      <c r="E118" s="22">
        <f>SUMIFS(源数据!$P:$P,源数据!$A:$A,地级市产品线!$C118,源数据!$F:$F,地级市产品线!$B118)</f>
        <v>0</v>
      </c>
      <c r="F118" s="22">
        <f t="shared" si="258"/>
        <v>0</v>
      </c>
      <c r="G118" s="23" t="str">
        <f t="shared" si="171"/>
        <v/>
      </c>
      <c r="H118" s="21">
        <f>SUMIFS(源数据!$Q:$Q,源数据!$A:$A,地级市产品线!$C118,源数据!$F:$F,地级市产品线!$B118)</f>
        <v>0</v>
      </c>
      <c r="I118" s="22">
        <f t="shared" si="259"/>
        <v>0</v>
      </c>
      <c r="J118" s="22">
        <f>SUMIFS(源数据!$S:$S,源数据!$A:$A,地级市产品线!$C118,源数据!$F:$F,地级市产品线!$B118)</f>
        <v>0</v>
      </c>
      <c r="K118" s="24" t="str">
        <f t="shared" si="172"/>
        <v/>
      </c>
      <c r="L118" s="24" t="str">
        <f t="shared" si="173"/>
        <v/>
      </c>
      <c r="M118" s="22">
        <f t="shared" si="260"/>
        <v>0</v>
      </c>
      <c r="N118" s="22">
        <f t="shared" si="261"/>
        <v>0</v>
      </c>
      <c r="O118" s="44"/>
      <c r="P118" s="21">
        <f>SUMIFS(源数据!$T:$T,源数据!$A:$A,地级市产品线!$C118,源数据!$F:$F,地级市产品线!$B118)</f>
        <v>0</v>
      </c>
      <c r="Q118" s="22">
        <f>SUMIFS(源数据!$V:$V,源数据!$A:$A,地级市产品线!$C118,源数据!$F:$F,地级市产品线!$B118)</f>
        <v>0</v>
      </c>
      <c r="R118" s="22">
        <f>SUMIFS(源数据!$W:$W,源数据!$A:$A,地级市产品线!$C118,源数据!$F:$F,地级市产品线!$B118)</f>
        <v>0</v>
      </c>
      <c r="S118" s="22">
        <f>SUMIFS(源数据!$X:$X,源数据!$A:$A,地级市产品线!$C118,源数据!$F:$F,地级市产品线!$B118)</f>
        <v>0</v>
      </c>
      <c r="T118" s="22">
        <f>SUMIFS(源数据!$Y:$Y,源数据!$A:$A,地级市产品线!$C118,源数据!$F:$F,地级市产品线!$B118)</f>
        <v>0</v>
      </c>
      <c r="U118" s="22">
        <f>SUMIFS(源数据!$Z:$Z,源数据!$A:$A,地级市产品线!$C118,源数据!$F:$F,地级市产品线!$B118)</f>
        <v>0</v>
      </c>
      <c r="V118" s="22">
        <f t="shared" si="262"/>
        <v>0</v>
      </c>
      <c r="W118" s="24" t="str">
        <f t="shared" si="174"/>
        <v/>
      </c>
      <c r="X118" s="24" t="str">
        <f t="shared" si="175"/>
        <v/>
      </c>
      <c r="Y118" s="22">
        <f t="shared" si="263"/>
        <v>0</v>
      </c>
      <c r="Z118" s="23"/>
    </row>
    <row r="119" spans="1:26" ht="15" x14ac:dyDescent="0.25">
      <c r="A119" s="54" t="s">
        <v>205</v>
      </c>
      <c r="B119" s="50" t="s">
        <v>312</v>
      </c>
      <c r="C119" s="56" t="s">
        <v>2</v>
      </c>
      <c r="D119" s="36">
        <f>SUMIFS(源数据!$N:$N,源数据!$A:$A,地级市产品线!$C119,源数据!$F:$F,地级市产品线!$B119)</f>
        <v>0</v>
      </c>
      <c r="E119" s="22">
        <f>SUMIFS(源数据!$P:$P,源数据!$A:$A,地级市产品线!$C119,源数据!$F:$F,地级市产品线!$B119)</f>
        <v>0</v>
      </c>
      <c r="F119" s="22">
        <f t="shared" si="258"/>
        <v>0</v>
      </c>
      <c r="G119" s="23" t="str">
        <f t="shared" si="171"/>
        <v/>
      </c>
      <c r="H119" s="21">
        <f>SUMIFS(源数据!$Q:$Q,源数据!$A:$A,地级市产品线!$C119,源数据!$F:$F,地级市产品线!$B119)</f>
        <v>0</v>
      </c>
      <c r="I119" s="22">
        <f t="shared" si="259"/>
        <v>0</v>
      </c>
      <c r="J119" s="22">
        <f>SUMIFS(源数据!$S:$S,源数据!$A:$A,地级市产品线!$C119,源数据!$F:$F,地级市产品线!$B119)</f>
        <v>0</v>
      </c>
      <c r="K119" s="24" t="str">
        <f t="shared" si="172"/>
        <v/>
      </c>
      <c r="L119" s="24" t="str">
        <f t="shared" si="173"/>
        <v/>
      </c>
      <c r="M119" s="22">
        <f t="shared" si="260"/>
        <v>0</v>
      </c>
      <c r="N119" s="22">
        <f t="shared" si="261"/>
        <v>0</v>
      </c>
      <c r="O119" s="44"/>
      <c r="P119" s="21">
        <f>SUMIFS(源数据!$T:$T,源数据!$A:$A,地级市产品线!$C119,源数据!$F:$F,地级市产品线!$B119)</f>
        <v>0</v>
      </c>
      <c r="Q119" s="22">
        <f>SUMIFS(源数据!$V:$V,源数据!$A:$A,地级市产品线!$C119,源数据!$F:$F,地级市产品线!$B119)</f>
        <v>0</v>
      </c>
      <c r="R119" s="22">
        <f>SUMIFS(源数据!$W:$W,源数据!$A:$A,地级市产品线!$C119,源数据!$F:$F,地级市产品线!$B119)</f>
        <v>0</v>
      </c>
      <c r="S119" s="22">
        <f>SUMIFS(源数据!$X:$X,源数据!$A:$A,地级市产品线!$C119,源数据!$F:$F,地级市产品线!$B119)</f>
        <v>0</v>
      </c>
      <c r="T119" s="22">
        <f>SUMIFS(源数据!$Y:$Y,源数据!$A:$A,地级市产品线!$C119,源数据!$F:$F,地级市产品线!$B119)</f>
        <v>0</v>
      </c>
      <c r="U119" s="22">
        <f>SUMIFS(源数据!$Z:$Z,源数据!$A:$A,地级市产品线!$C119,源数据!$F:$F,地级市产品线!$B119)</f>
        <v>0</v>
      </c>
      <c r="V119" s="22">
        <f t="shared" si="262"/>
        <v>0</v>
      </c>
      <c r="W119" s="24" t="str">
        <f t="shared" si="174"/>
        <v/>
      </c>
      <c r="X119" s="24" t="str">
        <f t="shared" si="175"/>
        <v/>
      </c>
      <c r="Y119" s="22">
        <f t="shared" si="263"/>
        <v>0</v>
      </c>
      <c r="Z119" s="23"/>
    </row>
    <row r="120" spans="1:26" ht="15.6" thickBot="1" x14ac:dyDescent="0.3">
      <c r="A120" s="52" t="s">
        <v>205</v>
      </c>
      <c r="B120" s="52" t="s">
        <v>312</v>
      </c>
      <c r="C120" s="48" t="s">
        <v>713</v>
      </c>
      <c r="D120" s="37">
        <f t="shared" ref="D120:F120" si="264">SUM(D116:D119)</f>
        <v>3860.1000018119826</v>
      </c>
      <c r="E120" s="26">
        <f t="shared" si="264"/>
        <v>1762.4640016555782</v>
      </c>
      <c r="F120" s="26">
        <f t="shared" si="264"/>
        <v>-2097.6360001564044</v>
      </c>
      <c r="G120" s="27">
        <f t="shared" si="171"/>
        <v>0.45658506277771405</v>
      </c>
      <c r="H120" s="25">
        <f t="shared" ref="H120:J120" si="265">SUM(H116:H119)</f>
        <v>6411.6299952268637</v>
      </c>
      <c r="I120" s="26">
        <f t="shared" si="265"/>
        <v>3954.9639962911601</v>
      </c>
      <c r="J120" s="26">
        <f t="shared" si="265"/>
        <v>3453.7798995971702</v>
      </c>
      <c r="K120" s="28">
        <f t="shared" si="172"/>
        <v>0.61684220693262592</v>
      </c>
      <c r="L120" s="28">
        <f t="shared" si="173"/>
        <v>0.53867423762262256</v>
      </c>
      <c r="M120" s="26">
        <f t="shared" ref="M120:N120" si="266">SUM(M116:M119)</f>
        <v>-2456.6659989357031</v>
      </c>
      <c r="N120" s="26">
        <f t="shared" si="266"/>
        <v>-2957.850095629693</v>
      </c>
      <c r="O120" s="45"/>
      <c r="P120" s="25">
        <f t="shared" ref="P120:V120" si="267">SUM(P116:P119)</f>
        <v>2551.5299934148788</v>
      </c>
      <c r="Q120" s="26">
        <f t="shared" si="267"/>
        <v>2192.499994635582</v>
      </c>
      <c r="R120" s="26">
        <f t="shared" si="267"/>
        <v>0</v>
      </c>
      <c r="S120" s="26">
        <f t="shared" si="267"/>
        <v>9.0017318725585903E-3</v>
      </c>
      <c r="T120" s="26">
        <f t="shared" si="267"/>
        <v>108</v>
      </c>
      <c r="U120" s="26">
        <f t="shared" si="267"/>
        <v>1583.3068962097191</v>
      </c>
      <c r="V120" s="26">
        <f t="shared" si="267"/>
        <v>1691.3158979415916</v>
      </c>
      <c r="W120" s="28">
        <f t="shared" si="174"/>
        <v>0.66286342010739729</v>
      </c>
      <c r="X120" s="28">
        <f t="shared" si="175"/>
        <v>0.77140976149589791</v>
      </c>
      <c r="Y120" s="30">
        <f t="shared" ref="Y120" si="268">SUM(Y116:Y119)</f>
        <v>-860.21409547328722</v>
      </c>
      <c r="Z120" s="27"/>
    </row>
    <row r="121" spans="1:26" ht="15" x14ac:dyDescent="0.25">
      <c r="A121" s="53" t="s">
        <v>205</v>
      </c>
      <c r="B121" s="51" t="s">
        <v>371</v>
      </c>
      <c r="C121" s="55" t="s">
        <v>0</v>
      </c>
      <c r="D121" s="35">
        <f>SUMIFS(源数据!$N:$N,源数据!$A:$A,地级市产品线!$C121,源数据!$F:$F,地级市产品线!$B121)</f>
        <v>477</v>
      </c>
      <c r="E121" s="18">
        <f>SUMIFS(源数据!$P:$P,源数据!$A:$A,地级市产品线!$C121,源数据!$F:$F,地级市产品线!$B121)</f>
        <v>244.63000476360358</v>
      </c>
      <c r="F121" s="18">
        <f t="shared" ref="F121:F124" si="269">E121-D121</f>
        <v>-232.36999523639642</v>
      </c>
      <c r="G121" s="19">
        <f t="shared" si="171"/>
        <v>0.51285116302642264</v>
      </c>
      <c r="H121" s="17">
        <f>SUMIFS(源数据!$Q:$Q,源数据!$A:$A,地级市产品线!$C121,源数据!$F:$F,地级市产品线!$B121)</f>
        <v>715</v>
      </c>
      <c r="I121" s="18">
        <f t="shared" ref="I121:I124" si="270">E121+Q121</f>
        <v>429.14000499248539</v>
      </c>
      <c r="J121" s="18">
        <f>SUMIFS(源数据!$S:$S,源数据!$A:$A,地级市产品线!$C121,源数据!$F:$F,地级市产品线!$B121)</f>
        <v>346.51100540161178</v>
      </c>
      <c r="K121" s="20">
        <f t="shared" si="172"/>
        <v>0.60019581117830123</v>
      </c>
      <c r="L121" s="20">
        <f t="shared" si="173"/>
        <v>0.48463077678547101</v>
      </c>
      <c r="M121" s="18">
        <f t="shared" ref="M121:M124" si="271">I121-H121</f>
        <v>-285.85999500751461</v>
      </c>
      <c r="N121" s="18">
        <f t="shared" ref="N121:N124" si="272">J121-H121</f>
        <v>-368.48899459838822</v>
      </c>
      <c r="O121" s="43"/>
      <c r="P121" s="17">
        <f>SUMIFS(源数据!$T:$T,源数据!$A:$A,地级市产品线!$C121,源数据!$F:$F,地级市产品线!$B121)</f>
        <v>238</v>
      </c>
      <c r="Q121" s="18">
        <f>SUMIFS(源数据!$V:$V,源数据!$A:$A,地级市产品线!$C121,源数据!$F:$F,地级市产品线!$B121)</f>
        <v>184.51000022888181</v>
      </c>
      <c r="R121" s="18">
        <f>SUMIFS(源数据!$W:$W,源数据!$A:$A,地级市产品线!$C121,源数据!$F:$F,地级市产品线!$B121)</f>
        <v>0</v>
      </c>
      <c r="S121" s="18">
        <f>SUMIFS(源数据!$X:$X,源数据!$A:$A,地级市产品线!$C121,源数据!$F:$F,地级市产品线!$B121)</f>
        <v>23.200000405311563</v>
      </c>
      <c r="T121" s="18">
        <f>SUMIFS(源数据!$Y:$Y,源数据!$A:$A,地级市产品线!$C121,源数据!$F:$F,地级市产品线!$B121)</f>
        <v>47.961000084876993</v>
      </c>
      <c r="U121" s="18">
        <f>SUMIFS(源数据!$Z:$Z,源数据!$A:$A,地级市产品线!$C121,源数据!$F:$F,地级市产品线!$B121)</f>
        <v>30.720000147819558</v>
      </c>
      <c r="V121" s="18">
        <f t="shared" ref="V121:V124" si="273">R121+S121+T121+U121</f>
        <v>101.88100063800812</v>
      </c>
      <c r="W121" s="20">
        <f t="shared" si="174"/>
        <v>0.42807143125213493</v>
      </c>
      <c r="X121" s="20">
        <f t="shared" si="175"/>
        <v>0.55217061683175062</v>
      </c>
      <c r="Y121" s="18">
        <f t="shared" ref="Y121:Y124" si="274">V121-P121</f>
        <v>-136.11899936199188</v>
      </c>
      <c r="Z121" s="19"/>
    </row>
    <row r="122" spans="1:26" ht="15" x14ac:dyDescent="0.25">
      <c r="A122" s="54" t="s">
        <v>205</v>
      </c>
      <c r="B122" s="50" t="s">
        <v>371</v>
      </c>
      <c r="C122" s="56" t="s">
        <v>1</v>
      </c>
      <c r="D122" s="36">
        <f>SUMIFS(源数据!$N:$N,源数据!$A:$A,地级市产品线!$C122,源数据!$F:$F,地级市产品线!$B122)</f>
        <v>1084.2400013208387</v>
      </c>
      <c r="E122" s="22">
        <f>SUMIFS(源数据!$P:$P,源数据!$A:$A,地级市产品线!$C122,源数据!$F:$F,地级市产品线!$B122)</f>
        <v>834.75699901580811</v>
      </c>
      <c r="F122" s="22">
        <f t="shared" si="269"/>
        <v>-249.4830023050306</v>
      </c>
      <c r="G122" s="23">
        <f t="shared" si="171"/>
        <v>0.76990057367270492</v>
      </c>
      <c r="H122" s="21">
        <f>SUMIFS(源数据!$Q:$Q,源数据!$A:$A,地级市产品线!$C122,源数据!$F:$F,地级市产品线!$B122)</f>
        <v>1626.3600019812577</v>
      </c>
      <c r="I122" s="22">
        <f t="shared" si="270"/>
        <v>1596.676987230778</v>
      </c>
      <c r="J122" s="22">
        <f>SUMIFS(源数据!$S:$S,源数据!$A:$A,地级市产品线!$C122,源数据!$F:$F,地级市产品线!$B122)</f>
        <v>1040.3269977569585</v>
      </c>
      <c r="K122" s="24">
        <f t="shared" si="172"/>
        <v>0.98174880425347433</v>
      </c>
      <c r="L122" s="24">
        <f t="shared" si="173"/>
        <v>0.63966587747461545</v>
      </c>
      <c r="M122" s="22">
        <f t="shared" si="271"/>
        <v>-29.683014750479742</v>
      </c>
      <c r="N122" s="22">
        <f t="shared" si="272"/>
        <v>-586.03300422429925</v>
      </c>
      <c r="O122" s="44"/>
      <c r="P122" s="21">
        <f>SUMIFS(源数据!$T:$T,源数据!$A:$A,地级市产品线!$C122,源数据!$F:$F,地级市产品线!$B122)</f>
        <v>542.12000066041946</v>
      </c>
      <c r="Q122" s="22">
        <f>SUMIFS(源数据!$V:$V,源数据!$A:$A,地级市产品线!$C122,源数据!$F:$F,地级市产品线!$B122)</f>
        <v>761.91998821496986</v>
      </c>
      <c r="R122" s="22">
        <f>SUMIFS(源数据!$W:$W,源数据!$A:$A,地级市产品线!$C122,源数据!$F:$F,地级市产品线!$B122)</f>
        <v>0</v>
      </c>
      <c r="S122" s="22">
        <f>SUMIFS(源数据!$X:$X,源数据!$A:$A,地级市产品线!$C122,源数据!$F:$F,地级市产品线!$B122)</f>
        <v>0</v>
      </c>
      <c r="T122" s="22">
        <f>SUMIFS(源数据!$Y:$Y,源数据!$A:$A,地级市产品线!$C122,源数据!$F:$F,地级市产品线!$B122)</f>
        <v>205.5699987411499</v>
      </c>
      <c r="U122" s="22">
        <f>SUMIFS(源数据!$Z:$Z,源数据!$A:$A,地级市产品线!$C122,源数据!$F:$F,地级市产品线!$B122)</f>
        <v>0</v>
      </c>
      <c r="V122" s="22">
        <f t="shared" si="273"/>
        <v>205.5699987411499</v>
      </c>
      <c r="W122" s="24">
        <f t="shared" si="174"/>
        <v>0.37919648507843495</v>
      </c>
      <c r="X122" s="24">
        <f t="shared" si="175"/>
        <v>0.26980523141643831</v>
      </c>
      <c r="Y122" s="22">
        <f t="shared" si="274"/>
        <v>-336.55000191926956</v>
      </c>
      <c r="Z122" s="23"/>
    </row>
    <row r="123" spans="1:26" ht="15" x14ac:dyDescent="0.25">
      <c r="A123" s="54" t="s">
        <v>205</v>
      </c>
      <c r="B123" s="50" t="s">
        <v>371</v>
      </c>
      <c r="C123" s="56" t="s">
        <v>54</v>
      </c>
      <c r="D123" s="36">
        <f>SUMIFS(源数据!$N:$N,源数据!$A:$A,地级市产品线!$C123,源数据!$F:$F,地级市产品线!$B123)</f>
        <v>0</v>
      </c>
      <c r="E123" s="22">
        <f>SUMIFS(源数据!$P:$P,源数据!$A:$A,地级市产品线!$C123,源数据!$F:$F,地级市产品线!$B123)</f>
        <v>0</v>
      </c>
      <c r="F123" s="22">
        <f t="shared" si="269"/>
        <v>0</v>
      </c>
      <c r="G123" s="23" t="str">
        <f t="shared" si="171"/>
        <v/>
      </c>
      <c r="H123" s="21">
        <f>SUMIFS(源数据!$Q:$Q,源数据!$A:$A,地级市产品线!$C123,源数据!$F:$F,地级市产品线!$B123)</f>
        <v>0</v>
      </c>
      <c r="I123" s="22">
        <f t="shared" si="270"/>
        <v>0</v>
      </c>
      <c r="J123" s="22">
        <f>SUMIFS(源数据!$S:$S,源数据!$A:$A,地级市产品线!$C123,源数据!$F:$F,地级市产品线!$B123)</f>
        <v>0</v>
      </c>
      <c r="K123" s="24" t="str">
        <f t="shared" si="172"/>
        <v/>
      </c>
      <c r="L123" s="24" t="str">
        <f t="shared" si="173"/>
        <v/>
      </c>
      <c r="M123" s="22">
        <f t="shared" si="271"/>
        <v>0</v>
      </c>
      <c r="N123" s="22">
        <f t="shared" si="272"/>
        <v>0</v>
      </c>
      <c r="O123" s="44"/>
      <c r="P123" s="21">
        <f>SUMIFS(源数据!$T:$T,源数据!$A:$A,地级市产品线!$C123,源数据!$F:$F,地级市产品线!$B123)</f>
        <v>0</v>
      </c>
      <c r="Q123" s="22">
        <f>SUMIFS(源数据!$V:$V,源数据!$A:$A,地级市产品线!$C123,源数据!$F:$F,地级市产品线!$B123)</f>
        <v>0</v>
      </c>
      <c r="R123" s="22">
        <f>SUMIFS(源数据!$W:$W,源数据!$A:$A,地级市产品线!$C123,源数据!$F:$F,地级市产品线!$B123)</f>
        <v>0</v>
      </c>
      <c r="S123" s="22">
        <f>SUMIFS(源数据!$X:$X,源数据!$A:$A,地级市产品线!$C123,源数据!$F:$F,地级市产品线!$B123)</f>
        <v>0</v>
      </c>
      <c r="T123" s="22">
        <f>SUMIFS(源数据!$Y:$Y,源数据!$A:$A,地级市产品线!$C123,源数据!$F:$F,地级市产品线!$B123)</f>
        <v>0</v>
      </c>
      <c r="U123" s="22">
        <f>SUMIFS(源数据!$Z:$Z,源数据!$A:$A,地级市产品线!$C123,源数据!$F:$F,地级市产品线!$B123)</f>
        <v>0</v>
      </c>
      <c r="V123" s="22">
        <f t="shared" si="273"/>
        <v>0</v>
      </c>
      <c r="W123" s="24" t="str">
        <f t="shared" si="174"/>
        <v/>
      </c>
      <c r="X123" s="24" t="str">
        <f t="shared" si="175"/>
        <v/>
      </c>
      <c r="Y123" s="22">
        <f t="shared" si="274"/>
        <v>0</v>
      </c>
      <c r="Z123" s="23"/>
    </row>
    <row r="124" spans="1:26" ht="15" x14ac:dyDescent="0.25">
      <c r="A124" s="54" t="s">
        <v>205</v>
      </c>
      <c r="B124" s="50" t="s">
        <v>371</v>
      </c>
      <c r="C124" s="56" t="s">
        <v>2</v>
      </c>
      <c r="D124" s="36">
        <f>SUMIFS(源数据!$N:$N,源数据!$A:$A,地级市产品线!$C124,源数据!$F:$F,地级市产品线!$B124)</f>
        <v>0</v>
      </c>
      <c r="E124" s="22">
        <f>SUMIFS(源数据!$P:$P,源数据!$A:$A,地级市产品线!$C124,源数据!$F:$F,地级市产品线!$B124)</f>
        <v>-13.4970003962517</v>
      </c>
      <c r="F124" s="22">
        <f t="shared" si="269"/>
        <v>-13.4970003962517</v>
      </c>
      <c r="G124" s="23" t="str">
        <f t="shared" si="171"/>
        <v/>
      </c>
      <c r="H124" s="21">
        <f>SUMIFS(源数据!$Q:$Q,源数据!$A:$A,地级市产品线!$C124,源数据!$F:$F,地级市产品线!$B124)</f>
        <v>0</v>
      </c>
      <c r="I124" s="22">
        <f t="shared" si="270"/>
        <v>-13.4970003962517</v>
      </c>
      <c r="J124" s="22">
        <f>SUMIFS(源数据!$S:$S,源数据!$A:$A,地级市产品线!$C124,源数据!$F:$F,地级市产品线!$B124)</f>
        <v>-13.4970003962517</v>
      </c>
      <c r="K124" s="24" t="str">
        <f t="shared" si="172"/>
        <v/>
      </c>
      <c r="L124" s="24" t="str">
        <f t="shared" si="173"/>
        <v/>
      </c>
      <c r="M124" s="22">
        <f t="shared" si="271"/>
        <v>-13.4970003962517</v>
      </c>
      <c r="N124" s="22">
        <f t="shared" si="272"/>
        <v>-13.4970003962517</v>
      </c>
      <c r="O124" s="44"/>
      <c r="P124" s="21">
        <f>SUMIFS(源数据!$T:$T,源数据!$A:$A,地级市产品线!$C124,源数据!$F:$F,地级市产品线!$B124)</f>
        <v>0</v>
      </c>
      <c r="Q124" s="22">
        <f>SUMIFS(源数据!$V:$V,源数据!$A:$A,地级市产品线!$C124,源数据!$F:$F,地级市产品线!$B124)</f>
        <v>0</v>
      </c>
      <c r="R124" s="22">
        <f>SUMIFS(源数据!$W:$W,源数据!$A:$A,地级市产品线!$C124,源数据!$F:$F,地级市产品线!$B124)</f>
        <v>0</v>
      </c>
      <c r="S124" s="22">
        <f>SUMIFS(源数据!$X:$X,源数据!$A:$A,地级市产品线!$C124,源数据!$F:$F,地级市产品线!$B124)</f>
        <v>0</v>
      </c>
      <c r="T124" s="22">
        <f>SUMIFS(源数据!$Y:$Y,源数据!$A:$A,地级市产品线!$C124,源数据!$F:$F,地级市产品线!$B124)</f>
        <v>0</v>
      </c>
      <c r="U124" s="22">
        <f>SUMIFS(源数据!$Z:$Z,源数据!$A:$A,地级市产品线!$C124,源数据!$F:$F,地级市产品线!$B124)</f>
        <v>0</v>
      </c>
      <c r="V124" s="22">
        <f t="shared" si="273"/>
        <v>0</v>
      </c>
      <c r="W124" s="24" t="str">
        <f t="shared" si="174"/>
        <v/>
      </c>
      <c r="X124" s="24" t="str">
        <f t="shared" si="175"/>
        <v/>
      </c>
      <c r="Y124" s="22">
        <f t="shared" si="274"/>
        <v>0</v>
      </c>
      <c r="Z124" s="23"/>
    </row>
    <row r="125" spans="1:26" ht="15.6" thickBot="1" x14ac:dyDescent="0.3">
      <c r="A125" s="52" t="s">
        <v>205</v>
      </c>
      <c r="B125" s="52" t="s">
        <v>371</v>
      </c>
      <c r="C125" s="48" t="s">
        <v>713</v>
      </c>
      <c r="D125" s="37">
        <f t="shared" ref="D125:F125" si="275">SUM(D121:D124)</f>
        <v>1561.2400013208387</v>
      </c>
      <c r="E125" s="26">
        <f t="shared" si="275"/>
        <v>1065.8900033831601</v>
      </c>
      <c r="F125" s="26">
        <f t="shared" si="275"/>
        <v>-495.34999793767872</v>
      </c>
      <c r="G125" s="27">
        <f t="shared" si="171"/>
        <v>0.68272014711472728</v>
      </c>
      <c r="H125" s="25">
        <f t="shared" ref="H125:J125" si="276">SUM(H121:H124)</f>
        <v>2341.3600019812575</v>
      </c>
      <c r="I125" s="26">
        <f t="shared" si="276"/>
        <v>2012.3199918270116</v>
      </c>
      <c r="J125" s="26">
        <f t="shared" si="276"/>
        <v>1373.3410027623186</v>
      </c>
      <c r="K125" s="28">
        <f t="shared" si="172"/>
        <v>0.85946628887663046</v>
      </c>
      <c r="L125" s="28">
        <f t="shared" si="173"/>
        <v>0.58655695903244187</v>
      </c>
      <c r="M125" s="26">
        <f t="shared" ref="M125:N125" si="277">SUM(M121:M124)</f>
        <v>-329.04001015424603</v>
      </c>
      <c r="N125" s="26">
        <f t="shared" si="277"/>
        <v>-968.01899921893914</v>
      </c>
      <c r="O125" s="45"/>
      <c r="P125" s="25">
        <f t="shared" ref="P125:V125" si="278">SUM(P121:P124)</f>
        <v>780.12000066041946</v>
      </c>
      <c r="Q125" s="26">
        <f t="shared" si="278"/>
        <v>946.4299884438517</v>
      </c>
      <c r="R125" s="26">
        <f t="shared" si="278"/>
        <v>0</v>
      </c>
      <c r="S125" s="26">
        <f t="shared" si="278"/>
        <v>23.200000405311563</v>
      </c>
      <c r="T125" s="26">
        <f t="shared" si="278"/>
        <v>253.53099882602689</v>
      </c>
      <c r="U125" s="26">
        <f t="shared" si="278"/>
        <v>30.720000147819558</v>
      </c>
      <c r="V125" s="26">
        <f t="shared" si="278"/>
        <v>307.45099937915802</v>
      </c>
      <c r="W125" s="28">
        <f t="shared" si="174"/>
        <v>0.39410731569358803</v>
      </c>
      <c r="X125" s="28">
        <f t="shared" si="175"/>
        <v>0.32485339975826216</v>
      </c>
      <c r="Y125" s="30">
        <f t="shared" ref="Y125" si="279">SUM(Y121:Y124)</f>
        <v>-472.66900128126144</v>
      </c>
      <c r="Z125" s="27"/>
    </row>
    <row r="126" spans="1:26" ht="15" x14ac:dyDescent="0.25">
      <c r="A126" s="53" t="s">
        <v>205</v>
      </c>
      <c r="B126" s="51" t="s">
        <v>240</v>
      </c>
      <c r="C126" s="55" t="s">
        <v>0</v>
      </c>
      <c r="D126" s="35">
        <f>SUMIFS(源数据!$N:$N,源数据!$A:$A,地级市产品线!$C126,源数据!$F:$F,地级市产品线!$B126)</f>
        <v>646.51999664306686</v>
      </c>
      <c r="E126" s="18">
        <f>SUMIFS(源数据!$P:$P,源数据!$A:$A,地级市产品线!$C126,源数据!$F:$F,地级市产品线!$B126)</f>
        <v>100.34000241756445</v>
      </c>
      <c r="F126" s="18">
        <f t="shared" ref="F126:F129" si="280">E126-D126</f>
        <v>-546.17999422550247</v>
      </c>
      <c r="G126" s="19">
        <f t="shared" si="171"/>
        <v>0.15520015303248311</v>
      </c>
      <c r="H126" s="17">
        <f>SUMIFS(源数据!$Q:$Q,源数据!$A:$A,地级市产品线!$C126,源数据!$F:$F,地级市产品线!$B126)</f>
        <v>969.27999496459938</v>
      </c>
      <c r="I126" s="18">
        <f t="shared" ref="I126:I129" si="281">E126+Q126</f>
        <v>325.89999997615848</v>
      </c>
      <c r="J126" s="18">
        <f>SUMIFS(源数据!$S:$S,源数据!$A:$A,地级市产品线!$C126,源数据!$F:$F,地级市产品线!$B126)</f>
        <v>106.49000224471098</v>
      </c>
      <c r="K126" s="20">
        <f t="shared" si="172"/>
        <v>0.33622895517209267</v>
      </c>
      <c r="L126" s="20">
        <f t="shared" si="173"/>
        <v>0.10986505736002554</v>
      </c>
      <c r="M126" s="18">
        <f t="shared" ref="M126:M129" si="282">I126-H126</f>
        <v>-643.3799949884409</v>
      </c>
      <c r="N126" s="18">
        <f t="shared" ref="N126:N129" si="283">J126-H126</f>
        <v>-862.78999271988846</v>
      </c>
      <c r="O126" s="43"/>
      <c r="P126" s="17">
        <f>SUMIFS(源数据!$T:$T,源数据!$A:$A,地级市产品线!$C126,源数据!$F:$F,地级市产品线!$B126)</f>
        <v>322.75999832153349</v>
      </c>
      <c r="Q126" s="18">
        <f>SUMIFS(源数据!$V:$V,源数据!$A:$A,地级市产品线!$C126,源数据!$F:$F,地级市产品线!$B126)</f>
        <v>225.55999755859401</v>
      </c>
      <c r="R126" s="18">
        <f>SUMIFS(源数据!$W:$W,源数据!$A:$A,地级市产品线!$C126,源数据!$F:$F,地级市产品线!$B126)</f>
        <v>0</v>
      </c>
      <c r="S126" s="18">
        <f>SUMIFS(源数据!$X:$X,源数据!$A:$A,地级市产品线!$C126,源数据!$F:$F,地级市产品线!$B126)</f>
        <v>6.149999827146531</v>
      </c>
      <c r="T126" s="18">
        <f>SUMIFS(源数据!$Y:$Y,源数据!$A:$A,地级市产品线!$C126,源数据!$F:$F,地级市产品线!$B126)</f>
        <v>0</v>
      </c>
      <c r="U126" s="18">
        <f>SUMIFS(源数据!$Z:$Z,源数据!$A:$A,地级市产品线!$C126,源数据!$F:$F,地级市产品线!$B126)</f>
        <v>0</v>
      </c>
      <c r="V126" s="18">
        <f t="shared" ref="V126:V129" si="284">R126+S126+T126+U126</f>
        <v>6.149999827146531</v>
      </c>
      <c r="W126" s="20">
        <f t="shared" si="174"/>
        <v>1.9054405313944454E-2</v>
      </c>
      <c r="X126" s="20">
        <f t="shared" si="175"/>
        <v>2.7265472130309533E-2</v>
      </c>
      <c r="Y126" s="18">
        <f t="shared" ref="Y126:Y129" si="285">V126-P126</f>
        <v>-316.60999849438696</v>
      </c>
      <c r="Z126" s="19"/>
    </row>
    <row r="127" spans="1:26" ht="15" x14ac:dyDescent="0.25">
      <c r="A127" s="54" t="s">
        <v>205</v>
      </c>
      <c r="B127" s="50" t="s">
        <v>240</v>
      </c>
      <c r="C127" s="56" t="s">
        <v>1</v>
      </c>
      <c r="D127" s="36">
        <f>SUMIFS(源数据!$N:$N,源数据!$A:$A,地级市产品线!$C127,源数据!$F:$F,地级市产品线!$B127)</f>
        <v>692.87998580932651</v>
      </c>
      <c r="E127" s="22">
        <f>SUMIFS(源数据!$P:$P,源数据!$A:$A,地级市产品线!$C127,源数据!$F:$F,地级市产品线!$B127)</f>
        <v>0</v>
      </c>
      <c r="F127" s="22">
        <f t="shared" si="280"/>
        <v>-692.87998580932651</v>
      </c>
      <c r="G127" s="23">
        <f t="shared" si="171"/>
        <v>0</v>
      </c>
      <c r="H127" s="21">
        <f>SUMIFS(源数据!$Q:$Q,源数据!$A:$A,地级市产品线!$C127,源数据!$F:$F,地级市产品线!$B127)</f>
        <v>1039.3199787139893</v>
      </c>
      <c r="I127" s="22">
        <f t="shared" si="281"/>
        <v>347.89999198913597</v>
      </c>
      <c r="J127" s="22">
        <f>SUMIFS(源数据!$S:$S,源数据!$A:$A,地级市产品线!$C127,源数据!$F:$F,地级市产品线!$B127)</f>
        <v>644.45198822021507</v>
      </c>
      <c r="K127" s="24">
        <f t="shared" si="172"/>
        <v>0.3347380971350255</v>
      </c>
      <c r="L127" s="24">
        <f t="shared" si="173"/>
        <v>0.62007081689859633</v>
      </c>
      <c r="M127" s="22">
        <f t="shared" si="282"/>
        <v>-691.41998672485329</v>
      </c>
      <c r="N127" s="22">
        <f t="shared" si="283"/>
        <v>-394.86799049377419</v>
      </c>
      <c r="O127" s="44"/>
      <c r="P127" s="21">
        <f>SUMIFS(源数据!$T:$T,源数据!$A:$A,地级市产品线!$C127,源数据!$F:$F,地级市产品线!$B127)</f>
        <v>346.43999290466326</v>
      </c>
      <c r="Q127" s="22">
        <f>SUMIFS(源数据!$V:$V,源数据!$A:$A,地级市产品线!$C127,源数据!$F:$F,地级市产品线!$B127)</f>
        <v>347.89999198913597</v>
      </c>
      <c r="R127" s="22">
        <f>SUMIFS(源数据!$W:$W,源数据!$A:$A,地级市产品线!$C127,源数据!$F:$F,地级市产品线!$B127)</f>
        <v>0</v>
      </c>
      <c r="S127" s="22">
        <f>SUMIFS(源数据!$X:$X,源数据!$A:$A,地级市产品线!$C127,源数据!$F:$F,地级市产品线!$B127)</f>
        <v>183.65200042724609</v>
      </c>
      <c r="T127" s="22">
        <f>SUMIFS(源数据!$Y:$Y,源数据!$A:$A,地级市产品线!$C127,源数据!$F:$F,地级市产品线!$B127)</f>
        <v>460.79998779296898</v>
      </c>
      <c r="U127" s="22">
        <f>SUMIFS(源数据!$Z:$Z,源数据!$A:$A,地级市产品线!$C127,源数据!$F:$F,地级市产品线!$B127)</f>
        <v>0</v>
      </c>
      <c r="V127" s="22">
        <f t="shared" si="284"/>
        <v>644.45198822021507</v>
      </c>
      <c r="W127" s="24">
        <f t="shared" si="174"/>
        <v>1.860212450695788</v>
      </c>
      <c r="X127" s="24">
        <f t="shared" si="175"/>
        <v>1.8524058725483952</v>
      </c>
      <c r="Y127" s="22">
        <f t="shared" si="285"/>
        <v>298.01199531555181</v>
      </c>
      <c r="Z127" s="23"/>
    </row>
    <row r="128" spans="1:26" ht="15" x14ac:dyDescent="0.25">
      <c r="A128" s="54" t="s">
        <v>205</v>
      </c>
      <c r="B128" s="50" t="s">
        <v>240</v>
      </c>
      <c r="C128" s="56" t="s">
        <v>54</v>
      </c>
      <c r="D128" s="36">
        <f>SUMIFS(源数据!$N:$N,源数据!$A:$A,地级市产品线!$C128,源数据!$F:$F,地级市产品线!$B128)</f>
        <v>0</v>
      </c>
      <c r="E128" s="22">
        <f>SUMIFS(源数据!$P:$P,源数据!$A:$A,地级市产品线!$C128,源数据!$F:$F,地级市产品线!$B128)</f>
        <v>0</v>
      </c>
      <c r="F128" s="22">
        <f t="shared" si="280"/>
        <v>0</v>
      </c>
      <c r="G128" s="23" t="str">
        <f t="shared" si="171"/>
        <v/>
      </c>
      <c r="H128" s="21">
        <f>SUMIFS(源数据!$Q:$Q,源数据!$A:$A,地级市产品线!$C128,源数据!$F:$F,地级市产品线!$B128)</f>
        <v>0</v>
      </c>
      <c r="I128" s="22">
        <f t="shared" si="281"/>
        <v>0</v>
      </c>
      <c r="J128" s="22">
        <f>SUMIFS(源数据!$S:$S,源数据!$A:$A,地级市产品线!$C128,源数据!$F:$F,地级市产品线!$B128)</f>
        <v>0</v>
      </c>
      <c r="K128" s="24" t="str">
        <f t="shared" si="172"/>
        <v/>
      </c>
      <c r="L128" s="24" t="str">
        <f t="shared" si="173"/>
        <v/>
      </c>
      <c r="M128" s="22">
        <f t="shared" si="282"/>
        <v>0</v>
      </c>
      <c r="N128" s="22">
        <f t="shared" si="283"/>
        <v>0</v>
      </c>
      <c r="O128" s="44"/>
      <c r="P128" s="21">
        <f>SUMIFS(源数据!$T:$T,源数据!$A:$A,地级市产品线!$C128,源数据!$F:$F,地级市产品线!$B128)</f>
        <v>0</v>
      </c>
      <c r="Q128" s="22">
        <f>SUMIFS(源数据!$V:$V,源数据!$A:$A,地级市产品线!$C128,源数据!$F:$F,地级市产品线!$B128)</f>
        <v>0</v>
      </c>
      <c r="R128" s="22">
        <f>SUMIFS(源数据!$W:$W,源数据!$A:$A,地级市产品线!$C128,源数据!$F:$F,地级市产品线!$B128)</f>
        <v>0</v>
      </c>
      <c r="S128" s="22">
        <f>SUMIFS(源数据!$X:$X,源数据!$A:$A,地级市产品线!$C128,源数据!$F:$F,地级市产品线!$B128)</f>
        <v>0</v>
      </c>
      <c r="T128" s="22">
        <f>SUMIFS(源数据!$Y:$Y,源数据!$A:$A,地级市产品线!$C128,源数据!$F:$F,地级市产品线!$B128)</f>
        <v>0</v>
      </c>
      <c r="U128" s="22">
        <f>SUMIFS(源数据!$Z:$Z,源数据!$A:$A,地级市产品线!$C128,源数据!$F:$F,地级市产品线!$B128)</f>
        <v>0</v>
      </c>
      <c r="V128" s="22">
        <f t="shared" si="284"/>
        <v>0</v>
      </c>
      <c r="W128" s="24" t="str">
        <f t="shared" si="174"/>
        <v/>
      </c>
      <c r="X128" s="24" t="str">
        <f t="shared" si="175"/>
        <v/>
      </c>
      <c r="Y128" s="22">
        <f t="shared" si="285"/>
        <v>0</v>
      </c>
      <c r="Z128" s="23"/>
    </row>
    <row r="129" spans="1:26" ht="15" x14ac:dyDescent="0.25">
      <c r="A129" s="54" t="s">
        <v>205</v>
      </c>
      <c r="B129" s="50" t="s">
        <v>240</v>
      </c>
      <c r="C129" s="56" t="s">
        <v>2</v>
      </c>
      <c r="D129" s="36">
        <f>SUMIFS(源数据!$N:$N,源数据!$A:$A,地级市产品线!$C129,源数据!$F:$F,地级市产品线!$B129)</f>
        <v>0</v>
      </c>
      <c r="E129" s="22">
        <f>SUMIFS(源数据!$P:$P,源数据!$A:$A,地级市产品线!$C129,源数据!$F:$F,地级市产品线!$B129)</f>
        <v>0</v>
      </c>
      <c r="F129" s="22">
        <f t="shared" si="280"/>
        <v>0</v>
      </c>
      <c r="G129" s="23" t="str">
        <f t="shared" si="171"/>
        <v/>
      </c>
      <c r="H129" s="21">
        <f>SUMIFS(源数据!$Q:$Q,源数据!$A:$A,地级市产品线!$C129,源数据!$F:$F,地级市产品线!$B129)</f>
        <v>0</v>
      </c>
      <c r="I129" s="22">
        <f t="shared" si="281"/>
        <v>0</v>
      </c>
      <c r="J129" s="22">
        <f>SUMIFS(源数据!$S:$S,源数据!$A:$A,地级市产品线!$C129,源数据!$F:$F,地级市产品线!$B129)</f>
        <v>0</v>
      </c>
      <c r="K129" s="24" t="str">
        <f t="shared" si="172"/>
        <v/>
      </c>
      <c r="L129" s="24" t="str">
        <f t="shared" si="173"/>
        <v/>
      </c>
      <c r="M129" s="22">
        <f t="shared" si="282"/>
        <v>0</v>
      </c>
      <c r="N129" s="22">
        <f t="shared" si="283"/>
        <v>0</v>
      </c>
      <c r="O129" s="44"/>
      <c r="P129" s="21">
        <f>SUMIFS(源数据!$T:$T,源数据!$A:$A,地级市产品线!$C129,源数据!$F:$F,地级市产品线!$B129)</f>
        <v>0</v>
      </c>
      <c r="Q129" s="22">
        <f>SUMIFS(源数据!$V:$V,源数据!$A:$A,地级市产品线!$C129,源数据!$F:$F,地级市产品线!$B129)</f>
        <v>0</v>
      </c>
      <c r="R129" s="22">
        <f>SUMIFS(源数据!$W:$W,源数据!$A:$A,地级市产品线!$C129,源数据!$F:$F,地级市产品线!$B129)</f>
        <v>0</v>
      </c>
      <c r="S129" s="22">
        <f>SUMIFS(源数据!$X:$X,源数据!$A:$A,地级市产品线!$C129,源数据!$F:$F,地级市产品线!$B129)</f>
        <v>0</v>
      </c>
      <c r="T129" s="22">
        <f>SUMIFS(源数据!$Y:$Y,源数据!$A:$A,地级市产品线!$C129,源数据!$F:$F,地级市产品线!$B129)</f>
        <v>0</v>
      </c>
      <c r="U129" s="22">
        <f>SUMIFS(源数据!$Z:$Z,源数据!$A:$A,地级市产品线!$C129,源数据!$F:$F,地级市产品线!$B129)</f>
        <v>0</v>
      </c>
      <c r="V129" s="22">
        <f t="shared" si="284"/>
        <v>0</v>
      </c>
      <c r="W129" s="24" t="str">
        <f t="shared" si="174"/>
        <v/>
      </c>
      <c r="X129" s="24" t="str">
        <f t="shared" si="175"/>
        <v/>
      </c>
      <c r="Y129" s="22">
        <f t="shared" si="285"/>
        <v>0</v>
      </c>
      <c r="Z129" s="23"/>
    </row>
    <row r="130" spans="1:26" ht="15.6" thickBot="1" x14ac:dyDescent="0.3">
      <c r="A130" s="52" t="s">
        <v>205</v>
      </c>
      <c r="B130" s="52" t="s">
        <v>240</v>
      </c>
      <c r="C130" s="48" t="s">
        <v>713</v>
      </c>
      <c r="D130" s="37">
        <f t="shared" ref="D130:F130" si="286">SUM(D126:D129)</f>
        <v>1339.3999824523935</v>
      </c>
      <c r="E130" s="26">
        <f t="shared" si="286"/>
        <v>100.34000241756445</v>
      </c>
      <c r="F130" s="26">
        <f t="shared" si="286"/>
        <v>-1239.0599800348291</v>
      </c>
      <c r="G130" s="27">
        <f t="shared" si="171"/>
        <v>7.4914143446415088E-2</v>
      </c>
      <c r="H130" s="25">
        <f t="shared" ref="H130:J130" si="287">SUM(H126:H129)</f>
        <v>2008.5999736785886</v>
      </c>
      <c r="I130" s="26">
        <f t="shared" si="287"/>
        <v>673.79999196529445</v>
      </c>
      <c r="J130" s="26">
        <f t="shared" si="287"/>
        <v>750.94199046492599</v>
      </c>
      <c r="K130" s="28">
        <f t="shared" si="172"/>
        <v>0.33545753300558107</v>
      </c>
      <c r="L130" s="28">
        <f t="shared" si="173"/>
        <v>0.37386338758614857</v>
      </c>
      <c r="M130" s="26">
        <f t="shared" ref="M130:N130" si="288">SUM(M126:M129)</f>
        <v>-1334.7999817132941</v>
      </c>
      <c r="N130" s="26">
        <f t="shared" si="288"/>
        <v>-1257.6579832136626</v>
      </c>
      <c r="O130" s="45"/>
      <c r="P130" s="25">
        <f t="shared" ref="P130:V130" si="289">SUM(P126:P129)</f>
        <v>669.19999122619674</v>
      </c>
      <c r="Q130" s="26">
        <f t="shared" si="289"/>
        <v>573.45998954772995</v>
      </c>
      <c r="R130" s="26">
        <f t="shared" si="289"/>
        <v>0</v>
      </c>
      <c r="S130" s="26">
        <f t="shared" si="289"/>
        <v>189.80200025439262</v>
      </c>
      <c r="T130" s="26">
        <f t="shared" si="289"/>
        <v>460.79998779296898</v>
      </c>
      <c r="U130" s="26">
        <f t="shared" si="289"/>
        <v>0</v>
      </c>
      <c r="V130" s="26">
        <f t="shared" si="289"/>
        <v>650.6019880473616</v>
      </c>
      <c r="W130" s="28">
        <f t="shared" si="174"/>
        <v>0.97220860217771754</v>
      </c>
      <c r="X130" s="28">
        <f t="shared" si="175"/>
        <v>1.1345202802386809</v>
      </c>
      <c r="Y130" s="30">
        <f t="shared" ref="Y130" si="290">SUM(Y126:Y129)</f>
        <v>-18.598003178835143</v>
      </c>
      <c r="Z130" s="27"/>
    </row>
    <row r="131" spans="1:26" ht="15" x14ac:dyDescent="0.25">
      <c r="A131" s="53" t="s">
        <v>3</v>
      </c>
      <c r="B131" s="51" t="s">
        <v>219</v>
      </c>
      <c r="C131" s="55" t="s">
        <v>0</v>
      </c>
      <c r="D131" s="35">
        <f>SUMIFS(源数据!$N:$N,源数据!$A:$A,地级市产品线!$C131,源数据!$F:$F,地级市产品线!$B131)</f>
        <v>3697.939998023212</v>
      </c>
      <c r="E131" s="18">
        <f>SUMIFS(源数据!$P:$P,源数据!$A:$A,地级市产品线!$C131,源数据!$F:$F,地级市产品线!$B131)</f>
        <v>5000.3940359055987</v>
      </c>
      <c r="F131" s="18">
        <f t="shared" ref="F131:F134" si="291">E131-D131</f>
        <v>1302.4540378823867</v>
      </c>
      <c r="G131" s="19">
        <f t="shared" si="171"/>
        <v>1.3522107007086737</v>
      </c>
      <c r="H131" s="17">
        <f>SUMIFS(源数据!$Q:$Q,源数据!$A:$A,地级市产品线!$C131,源数据!$F:$F,地级市产品线!$B131)</f>
        <v>5550.0699970312417</v>
      </c>
      <c r="I131" s="18">
        <f t="shared" ref="I131:I134" si="292">E131+Q131</f>
        <v>6904.834033638238</v>
      </c>
      <c r="J131" s="18">
        <f>SUMIFS(源数据!$S:$S,源数据!$A:$A,地级市产品线!$C131,源数据!$F:$F,地级市产品线!$B131)</f>
        <v>7721.2940162122259</v>
      </c>
      <c r="K131" s="20">
        <f t="shared" si="172"/>
        <v>1.2440985496276022</v>
      </c>
      <c r="L131" s="20">
        <f t="shared" si="173"/>
        <v>1.391206601059515</v>
      </c>
      <c r="M131" s="18">
        <f t="shared" ref="M131:M134" si="293">I131-H131</f>
        <v>1354.7640366069963</v>
      </c>
      <c r="N131" s="18">
        <f t="shared" ref="N131:N134" si="294">J131-H131</f>
        <v>2171.2240191809842</v>
      </c>
      <c r="O131" s="43"/>
      <c r="P131" s="17">
        <f>SUMIFS(源数据!$T:$T,源数据!$A:$A,地级市产品线!$C131,源数据!$F:$F,地级市产品线!$B131)</f>
        <v>1852.1299990080297</v>
      </c>
      <c r="Q131" s="18">
        <f>SUMIFS(源数据!$V:$V,源数据!$A:$A,地级市产品线!$C131,源数据!$F:$F,地级市产品线!$B131)</f>
        <v>1904.4399977326393</v>
      </c>
      <c r="R131" s="18">
        <f>SUMIFS(源数据!$W:$W,源数据!$A:$A,地级市产品线!$C131,源数据!$F:$F,地级市产品线!$B131)</f>
        <v>498.49998889863502</v>
      </c>
      <c r="S131" s="18">
        <f>SUMIFS(源数据!$X:$X,源数据!$A:$A,地级市产品线!$C131,源数据!$F:$F,地级市产品线!$B131)</f>
        <v>378.80499744415289</v>
      </c>
      <c r="T131" s="18">
        <f>SUMIFS(源数据!$Y:$Y,源数据!$A:$A,地级市产品线!$C131,源数据!$F:$F,地级市产品线!$B131)</f>
        <v>1172.0000001937151</v>
      </c>
      <c r="U131" s="18">
        <f>SUMIFS(源数据!$Z:$Z,源数据!$A:$A,地级市产品线!$C131,源数据!$F:$F,地级市产品线!$B131)</f>
        <v>671.5949937701223</v>
      </c>
      <c r="V131" s="18">
        <f t="shared" ref="V131:V134" si="295">R131+S131+T131+U131</f>
        <v>2720.8999803066254</v>
      </c>
      <c r="W131" s="20">
        <f t="shared" si="174"/>
        <v>1.469065336538955</v>
      </c>
      <c r="X131" s="20">
        <f t="shared" si="175"/>
        <v>1.4287139440182075</v>
      </c>
      <c r="Y131" s="18">
        <f t="shared" ref="Y131:Y134" si="296">V131-P131</f>
        <v>868.76998129859567</v>
      </c>
      <c r="Z131" s="19"/>
    </row>
    <row r="132" spans="1:26" ht="15" x14ac:dyDescent="0.25">
      <c r="A132" s="54" t="s">
        <v>3</v>
      </c>
      <c r="B132" s="50" t="s">
        <v>219</v>
      </c>
      <c r="C132" s="56" t="s">
        <v>1</v>
      </c>
      <c r="D132" s="36">
        <f>SUMIFS(源数据!$N:$N,源数据!$A:$A,地级市产品线!$C132,源数据!$F:$F,地级市产品线!$B132)</f>
        <v>5293.5999841690063</v>
      </c>
      <c r="E132" s="22">
        <f>SUMIFS(源数据!$P:$P,源数据!$A:$A,地级市产品线!$C132,源数据!$F:$F,地级市产品线!$B132)</f>
        <v>7946.9500278830546</v>
      </c>
      <c r="F132" s="22">
        <f t="shared" si="291"/>
        <v>2653.3500437140483</v>
      </c>
      <c r="G132" s="23">
        <f t="shared" si="171"/>
        <v>1.5012373529637928</v>
      </c>
      <c r="H132" s="21">
        <f>SUMIFS(源数据!$Q:$Q,源数据!$A:$A,地级市产品线!$C132,源数据!$F:$F,地级市产品线!$B132)</f>
        <v>7940.3999762535095</v>
      </c>
      <c r="I132" s="22">
        <f t="shared" si="292"/>
        <v>10589.670020043852</v>
      </c>
      <c r="J132" s="22">
        <f>SUMIFS(源数据!$S:$S,源数据!$A:$A,地级市产品线!$C132,源数据!$F:$F,地级市产品线!$B132)</f>
        <v>12316.391169130799</v>
      </c>
      <c r="K132" s="24">
        <f t="shared" si="172"/>
        <v>1.3336444072985272</v>
      </c>
      <c r="L132" s="24">
        <f t="shared" si="173"/>
        <v>1.5511046302408051</v>
      </c>
      <c r="M132" s="22">
        <f t="shared" si="293"/>
        <v>2649.2700437903422</v>
      </c>
      <c r="N132" s="22">
        <f t="shared" si="294"/>
        <v>4375.991192877289</v>
      </c>
      <c r="O132" s="44"/>
      <c r="P132" s="21">
        <f>SUMIFS(源数据!$T:$T,源数据!$A:$A,地级市产品线!$C132,源数据!$F:$F,地级市产品线!$B132)</f>
        <v>2646.7999920845027</v>
      </c>
      <c r="Q132" s="22">
        <f>SUMIFS(源数据!$V:$V,源数据!$A:$A,地级市产品线!$C132,源数据!$F:$F,地级市产品线!$B132)</f>
        <v>2642.7199921607967</v>
      </c>
      <c r="R132" s="22">
        <f>SUMIFS(源数据!$W:$W,源数据!$A:$A,地级市产品线!$C132,源数据!$F:$F,地级市产品线!$B132)</f>
        <v>2861.17211914063</v>
      </c>
      <c r="S132" s="22">
        <f>SUMIFS(源数据!$X:$X,源数据!$A:$A,地级市产品线!$C132,源数据!$F:$F,地级市产品线!$B132)</f>
        <v>1337.5680274963386</v>
      </c>
      <c r="T132" s="22">
        <f>SUMIFS(源数据!$Y:$Y,源数据!$A:$A,地级市产品线!$C132,源数据!$F:$F,地级市产品线!$B132)</f>
        <v>144.75999450683599</v>
      </c>
      <c r="U132" s="22">
        <f>SUMIFS(源数据!$Z:$Z,源数据!$A:$A,地级市产品线!$C132,源数据!$F:$F,地级市产品线!$B132)</f>
        <v>25.9410001039505</v>
      </c>
      <c r="V132" s="22">
        <f t="shared" si="295"/>
        <v>4369.4411412477548</v>
      </c>
      <c r="W132" s="24">
        <f t="shared" si="174"/>
        <v>1.6508391847948345</v>
      </c>
      <c r="X132" s="24">
        <f t="shared" si="175"/>
        <v>1.6533878557732178</v>
      </c>
      <c r="Y132" s="22">
        <f t="shared" si="296"/>
        <v>1722.6411491632521</v>
      </c>
      <c r="Z132" s="23"/>
    </row>
    <row r="133" spans="1:26" ht="15" x14ac:dyDescent="0.25">
      <c r="A133" s="54" t="s">
        <v>3</v>
      </c>
      <c r="B133" s="50" t="s">
        <v>219</v>
      </c>
      <c r="C133" s="56" t="s">
        <v>54</v>
      </c>
      <c r="D133" s="36">
        <f>SUMIFS(源数据!$N:$N,源数据!$A:$A,地级市产品线!$C133,源数据!$F:$F,地级市产品线!$B133)</f>
        <v>300</v>
      </c>
      <c r="E133" s="22">
        <f>SUMIFS(源数据!$P:$P,源数据!$A:$A,地级市产品线!$C133,源数据!$F:$F,地级市产品线!$B133)</f>
        <v>15.171000003814701</v>
      </c>
      <c r="F133" s="22">
        <f t="shared" si="291"/>
        <v>-284.8289999961853</v>
      </c>
      <c r="G133" s="23">
        <f t="shared" si="171"/>
        <v>5.0570000012715673E-2</v>
      </c>
      <c r="H133" s="21">
        <f>SUMIFS(源数据!$Q:$Q,源数据!$A:$A,地级市产品线!$C133,源数据!$F:$F,地级市产品线!$B133)</f>
        <v>600</v>
      </c>
      <c r="I133" s="22">
        <f t="shared" si="292"/>
        <v>315.1710000038147</v>
      </c>
      <c r="J133" s="22">
        <f>SUMIFS(源数据!$S:$S,源数据!$A:$A,地级市产品线!$C133,源数据!$F:$F,地级市产品线!$B133)</f>
        <v>15.1139999628067</v>
      </c>
      <c r="K133" s="24">
        <f t="shared" si="172"/>
        <v>0.52528500000635781</v>
      </c>
      <c r="L133" s="24">
        <f t="shared" si="173"/>
        <v>2.5189999938011166E-2</v>
      </c>
      <c r="M133" s="22">
        <f t="shared" si="293"/>
        <v>-284.8289999961853</v>
      </c>
      <c r="N133" s="22">
        <f t="shared" si="294"/>
        <v>-584.8860000371933</v>
      </c>
      <c r="O133" s="44"/>
      <c r="P133" s="21">
        <f>SUMIFS(源数据!$T:$T,源数据!$A:$A,地级市产品线!$C133,源数据!$F:$F,地级市产品线!$B133)</f>
        <v>300</v>
      </c>
      <c r="Q133" s="22">
        <f>SUMIFS(源数据!$V:$V,源数据!$A:$A,地级市产品线!$C133,源数据!$F:$F,地级市产品线!$B133)</f>
        <v>300</v>
      </c>
      <c r="R133" s="22">
        <f>SUMIFS(源数据!$W:$W,源数据!$A:$A,地级市产品线!$C133,源数据!$F:$F,地级市产品线!$B133)</f>
        <v>0</v>
      </c>
      <c r="S133" s="22">
        <f>SUMIFS(源数据!$X:$X,源数据!$A:$A,地级市产品线!$C133,源数据!$F:$F,地级市产品线!$B133)</f>
        <v>-5.7000041007995599E-2</v>
      </c>
      <c r="T133" s="22">
        <f>SUMIFS(源数据!$Y:$Y,源数据!$A:$A,地级市产品线!$C133,源数据!$F:$F,地级市产品线!$B133)</f>
        <v>0</v>
      </c>
      <c r="U133" s="22">
        <f>SUMIFS(源数据!$Z:$Z,源数据!$A:$A,地级市产品线!$C133,源数据!$F:$F,地级市产品线!$B133)</f>
        <v>0</v>
      </c>
      <c r="V133" s="22">
        <f t="shared" si="295"/>
        <v>-5.7000041007995599E-2</v>
      </c>
      <c r="W133" s="24">
        <f t="shared" si="174"/>
        <v>-1.9000013669331865E-4</v>
      </c>
      <c r="X133" s="24">
        <f t="shared" si="175"/>
        <v>-1.9000013669331865E-4</v>
      </c>
      <c r="Y133" s="22">
        <f t="shared" si="296"/>
        <v>-300.057000041008</v>
      </c>
      <c r="Z133" s="23"/>
    </row>
    <row r="134" spans="1:26" ht="15" x14ac:dyDescent="0.25">
      <c r="A134" s="54" t="s">
        <v>3</v>
      </c>
      <c r="B134" s="50" t="s">
        <v>219</v>
      </c>
      <c r="C134" s="56" t="s">
        <v>2</v>
      </c>
      <c r="D134" s="36">
        <f>SUMIFS(源数据!$N:$N,源数据!$A:$A,地级市产品线!$C134,源数据!$F:$F,地级市产品线!$B134)</f>
        <v>0</v>
      </c>
      <c r="E134" s="22">
        <f>SUMIFS(源数据!$P:$P,源数据!$A:$A,地级市产品线!$C134,源数据!$F:$F,地级市产品线!$B134)</f>
        <v>39.051999673247394</v>
      </c>
      <c r="F134" s="22">
        <f t="shared" si="291"/>
        <v>39.051999673247394</v>
      </c>
      <c r="G134" s="23" t="str">
        <f t="shared" si="171"/>
        <v/>
      </c>
      <c r="H134" s="21">
        <f>SUMIFS(源数据!$Q:$Q,源数据!$A:$A,地级市产品线!$C134,源数据!$F:$F,地级市产品线!$B134)</f>
        <v>0</v>
      </c>
      <c r="I134" s="22">
        <f t="shared" si="292"/>
        <v>39.051999673247394</v>
      </c>
      <c r="J134" s="22">
        <f>SUMIFS(源数据!$S:$S,源数据!$A:$A,地级市产品线!$C134,源数据!$F:$F,地级市产品线!$B134)</f>
        <v>45.730999574065301</v>
      </c>
      <c r="K134" s="24" t="str">
        <f t="shared" si="172"/>
        <v/>
      </c>
      <c r="L134" s="24" t="str">
        <f t="shared" si="173"/>
        <v/>
      </c>
      <c r="M134" s="22">
        <f t="shared" si="293"/>
        <v>39.051999673247394</v>
      </c>
      <c r="N134" s="22">
        <f t="shared" si="294"/>
        <v>45.730999574065301</v>
      </c>
      <c r="O134" s="44"/>
      <c r="P134" s="21">
        <f>SUMIFS(源数据!$T:$T,源数据!$A:$A,地级市产品线!$C134,源数据!$F:$F,地级市产品线!$B134)</f>
        <v>0</v>
      </c>
      <c r="Q134" s="22">
        <f>SUMIFS(源数据!$V:$V,源数据!$A:$A,地级市产品线!$C134,源数据!$F:$F,地级市产品线!$B134)</f>
        <v>0</v>
      </c>
      <c r="R134" s="22">
        <f>SUMIFS(源数据!$W:$W,源数据!$A:$A,地级市产品线!$C134,源数据!$F:$F,地级市产品线!$B134)</f>
        <v>0</v>
      </c>
      <c r="S134" s="22">
        <f>SUMIFS(源数据!$X:$X,源数据!$A:$A,地级市产品线!$C134,源数据!$F:$F,地级市产品线!$B134)</f>
        <v>0</v>
      </c>
      <c r="T134" s="22">
        <f>SUMIFS(源数据!$Y:$Y,源数据!$A:$A,地级市产品线!$C134,源数据!$F:$F,地级市产品线!$B134)</f>
        <v>6.6789999008178702</v>
      </c>
      <c r="U134" s="22">
        <f>SUMIFS(源数据!$Z:$Z,源数据!$A:$A,地级市产品线!$C134,源数据!$F:$F,地级市产品线!$B134)</f>
        <v>0</v>
      </c>
      <c r="V134" s="22">
        <f t="shared" si="295"/>
        <v>6.6789999008178702</v>
      </c>
      <c r="W134" s="24" t="str">
        <f t="shared" si="174"/>
        <v/>
      </c>
      <c r="X134" s="24" t="str">
        <f t="shared" si="175"/>
        <v/>
      </c>
      <c r="Y134" s="22">
        <f t="shared" si="296"/>
        <v>6.6789999008178702</v>
      </c>
      <c r="Z134" s="23"/>
    </row>
    <row r="135" spans="1:26" ht="15.6" thickBot="1" x14ac:dyDescent="0.3">
      <c r="A135" s="52" t="s">
        <v>3</v>
      </c>
      <c r="B135" s="52" t="s">
        <v>219</v>
      </c>
      <c r="C135" s="48" t="s">
        <v>713</v>
      </c>
      <c r="D135" s="37">
        <f t="shared" ref="D135:F135" si="297">SUM(D131:D134)</f>
        <v>9291.5399821922183</v>
      </c>
      <c r="E135" s="26">
        <f t="shared" si="297"/>
        <v>13001.567063465714</v>
      </c>
      <c r="F135" s="26">
        <f t="shared" si="297"/>
        <v>3710.0270812734971</v>
      </c>
      <c r="G135" s="27">
        <f t="shared" si="171"/>
        <v>1.399290869800268</v>
      </c>
      <c r="H135" s="25">
        <f t="shared" ref="H135:J135" si="298">SUM(H131:H134)</f>
        <v>14090.469973284751</v>
      </c>
      <c r="I135" s="26">
        <f t="shared" si="298"/>
        <v>17848.727053359151</v>
      </c>
      <c r="J135" s="26">
        <f t="shared" si="298"/>
        <v>20098.530184879895</v>
      </c>
      <c r="K135" s="28">
        <f t="shared" si="172"/>
        <v>1.2667233305347501</v>
      </c>
      <c r="L135" s="28">
        <f t="shared" si="173"/>
        <v>1.4263917543549864</v>
      </c>
      <c r="M135" s="26">
        <f t="shared" ref="M135:N135" si="299">SUM(M131:M134)</f>
        <v>3758.2570800744006</v>
      </c>
      <c r="N135" s="26">
        <f t="shared" si="299"/>
        <v>6008.0602115951451</v>
      </c>
      <c r="O135" s="45"/>
      <c r="P135" s="25">
        <f t="shared" ref="P135:V135" si="300">SUM(P131:P134)</f>
        <v>4798.9299910925329</v>
      </c>
      <c r="Q135" s="26">
        <f t="shared" si="300"/>
        <v>4847.1599898934364</v>
      </c>
      <c r="R135" s="26">
        <f t="shared" si="300"/>
        <v>3359.6721080392649</v>
      </c>
      <c r="S135" s="26">
        <f t="shared" si="300"/>
        <v>1716.3160248994834</v>
      </c>
      <c r="T135" s="26">
        <f t="shared" si="300"/>
        <v>1323.4389946013689</v>
      </c>
      <c r="U135" s="26">
        <f t="shared" si="300"/>
        <v>697.5359938740728</v>
      </c>
      <c r="V135" s="26">
        <f t="shared" si="300"/>
        <v>7096.96312141419</v>
      </c>
      <c r="W135" s="28">
        <f t="shared" si="174"/>
        <v>1.4788636497275682</v>
      </c>
      <c r="X135" s="28">
        <f t="shared" si="175"/>
        <v>1.4641487254829018</v>
      </c>
      <c r="Y135" s="30">
        <f t="shared" ref="Y135" si="301">SUM(Y131:Y134)</f>
        <v>2298.0331303216576</v>
      </c>
      <c r="Z135" s="27"/>
    </row>
    <row r="136" spans="1:26" ht="15" x14ac:dyDescent="0.25">
      <c r="A136" s="53" t="s">
        <v>3</v>
      </c>
      <c r="B136" s="51" t="s">
        <v>301</v>
      </c>
      <c r="C136" s="55" t="s">
        <v>0</v>
      </c>
      <c r="D136" s="35">
        <f>SUMIFS(源数据!$N:$N,源数据!$A:$A,地级市产品线!$C136,源数据!$F:$F,地级市产品线!$B136)</f>
        <v>4575.9999904632568</v>
      </c>
      <c r="E136" s="18">
        <f>SUMIFS(源数据!$P:$P,源数据!$A:$A,地级市产品线!$C136,源数据!$F:$F,地级市产品线!$B136)</f>
        <v>1475.613974630832</v>
      </c>
      <c r="F136" s="18">
        <f t="shared" ref="F136:F139" si="302">E136-D136</f>
        <v>-3100.3860158324251</v>
      </c>
      <c r="G136" s="19">
        <f t="shared" si="171"/>
        <v>0.32246808953368167</v>
      </c>
      <c r="H136" s="17">
        <f>SUMIFS(源数据!$Q:$Q,源数据!$A:$A,地级市产品线!$C136,源数据!$F:$F,地级市产品线!$B136)</f>
        <v>6881.9699869155884</v>
      </c>
      <c r="I136" s="18">
        <f t="shared" ref="I136:I139" si="303">E136+Q136</f>
        <v>3491.6039953827849</v>
      </c>
      <c r="J136" s="18">
        <f>SUMIFS(源数据!$S:$S,源数据!$A:$A,地级市产品线!$C136,源数据!$F:$F,地级市产品线!$B136)</f>
        <v>2275.5959689319134</v>
      </c>
      <c r="K136" s="20">
        <f t="shared" si="172"/>
        <v>0.50735530698640519</v>
      </c>
      <c r="L136" s="20">
        <f t="shared" si="173"/>
        <v>0.33066054825266777</v>
      </c>
      <c r="M136" s="18">
        <f t="shared" ref="M136:M139" si="304">I136-H136</f>
        <v>-3390.3659915328035</v>
      </c>
      <c r="N136" s="18">
        <f t="shared" ref="N136:N139" si="305">J136-H136</f>
        <v>-4606.374017983675</v>
      </c>
      <c r="O136" s="43"/>
      <c r="P136" s="17">
        <f>SUMIFS(源数据!$T:$T,源数据!$A:$A,地级市产品线!$C136,源数据!$F:$F,地级市产品线!$B136)</f>
        <v>2305.9699964523315</v>
      </c>
      <c r="Q136" s="18">
        <f>SUMIFS(源数据!$V:$V,源数据!$A:$A,地级市产品线!$C136,源数据!$F:$F,地级市产品线!$B136)</f>
        <v>2015.9900207519529</v>
      </c>
      <c r="R136" s="18">
        <f>SUMIFS(源数据!$W:$W,源数据!$A:$A,地级市产品线!$C136,源数据!$F:$F,地级市产品线!$B136)</f>
        <v>0.64999997615814198</v>
      </c>
      <c r="S136" s="18">
        <f>SUMIFS(源数据!$X:$X,源数据!$A:$A,地级市产品线!$C136,源数据!$F:$F,地级市产品线!$B136)</f>
        <v>687.48799359798386</v>
      </c>
      <c r="T136" s="18">
        <f>SUMIFS(源数据!$Y:$Y,源数据!$A:$A,地级市产品线!$C136,源数据!$F:$F,地级市产品线!$B136)</f>
        <v>0</v>
      </c>
      <c r="U136" s="18">
        <f>SUMIFS(源数据!$Z:$Z,源数据!$A:$A,地级市产品线!$C136,源数据!$F:$F,地级市产品线!$B136)</f>
        <v>111.84400072693828</v>
      </c>
      <c r="V136" s="18">
        <f t="shared" ref="V136:V139" si="306">R136+S136+T136+U136</f>
        <v>799.98199430108025</v>
      </c>
      <c r="W136" s="20">
        <f t="shared" si="174"/>
        <v>0.34691778103437143</v>
      </c>
      <c r="X136" s="20">
        <f t="shared" si="175"/>
        <v>0.39681842968780745</v>
      </c>
      <c r="Y136" s="18">
        <f t="shared" ref="Y136:Y139" si="307">V136-P136</f>
        <v>-1505.9880021512513</v>
      </c>
      <c r="Z136" s="19"/>
    </row>
    <row r="137" spans="1:26" ht="15" x14ac:dyDescent="0.25">
      <c r="A137" s="54" t="s">
        <v>3</v>
      </c>
      <c r="B137" s="50" t="s">
        <v>301</v>
      </c>
      <c r="C137" s="56" t="s">
        <v>1</v>
      </c>
      <c r="D137" s="36">
        <f>SUMIFS(源数据!$N:$N,源数据!$A:$A,地级市产品线!$C137,源数据!$F:$F,地级市产品线!$B137)</f>
        <v>1317.9999954700468</v>
      </c>
      <c r="E137" s="22">
        <f>SUMIFS(源数据!$P:$P,源数据!$A:$A,地级市产品线!$C137,源数据!$F:$F,地级市产品线!$B137)</f>
        <v>604.79199981689499</v>
      </c>
      <c r="F137" s="22">
        <f t="shared" si="302"/>
        <v>-713.20799565315178</v>
      </c>
      <c r="G137" s="23">
        <f t="shared" si="171"/>
        <v>0.45887101813016634</v>
      </c>
      <c r="H137" s="21">
        <f>SUMIFS(源数据!$Q:$Q,源数据!$A:$A,地级市产品线!$C137,源数据!$F:$F,地级市产品线!$B137)</f>
        <v>1966.99999320507</v>
      </c>
      <c r="I137" s="22">
        <f t="shared" si="303"/>
        <v>1813.6920486688668</v>
      </c>
      <c r="J137" s="22">
        <f>SUMIFS(源数据!$S:$S,源数据!$A:$A,地级市产品线!$C137,源数据!$F:$F,地级市产品线!$B137)</f>
        <v>1964.4400234222394</v>
      </c>
      <c r="K137" s="24">
        <f t="shared" si="172"/>
        <v>0.92206001776014235</v>
      </c>
      <c r="L137" s="24">
        <f t="shared" si="173"/>
        <v>0.99869854103117739</v>
      </c>
      <c r="M137" s="22">
        <f t="shared" si="304"/>
        <v>-153.30794453620319</v>
      </c>
      <c r="N137" s="22">
        <f t="shared" si="305"/>
        <v>-2.5599697828306489</v>
      </c>
      <c r="O137" s="44"/>
      <c r="P137" s="21">
        <f>SUMIFS(源数据!$T:$T,源数据!$A:$A,地级市产品线!$C137,源数据!$F:$F,地级市产品线!$B137)</f>
        <v>648.9999977350235</v>
      </c>
      <c r="Q137" s="22">
        <f>SUMIFS(源数据!$V:$V,源数据!$A:$A,地级市产品线!$C137,源数据!$F:$F,地级市产品线!$B137)</f>
        <v>1208.9000488519719</v>
      </c>
      <c r="R137" s="22">
        <f>SUMIFS(源数据!$W:$W,源数据!$A:$A,地级市产品线!$C137,源数据!$F:$F,地级市产品线!$B137)</f>
        <v>0</v>
      </c>
      <c r="S137" s="22">
        <f>SUMIFS(源数据!$X:$X,源数据!$A:$A,地级市产品线!$C137,源数据!$F:$F,地级市产品线!$B137)</f>
        <v>59.5200004577637</v>
      </c>
      <c r="T137" s="22">
        <f>SUMIFS(源数据!$Y:$Y,源数据!$A:$A,地级市产品线!$C137,源数据!$F:$F,地级市产品线!$B137)</f>
        <v>69.120002746582003</v>
      </c>
      <c r="U137" s="22">
        <f>SUMIFS(源数据!$Z:$Z,源数据!$A:$A,地级市产品线!$C137,源数据!$F:$F,地级市产品线!$B137)</f>
        <v>1231.0080204009985</v>
      </c>
      <c r="V137" s="22">
        <f t="shared" si="306"/>
        <v>1359.6480236053442</v>
      </c>
      <c r="W137" s="24">
        <f t="shared" si="174"/>
        <v>2.0949892578589302</v>
      </c>
      <c r="X137" s="24">
        <f t="shared" si="175"/>
        <v>1.1246984603040835</v>
      </c>
      <c r="Y137" s="22">
        <f t="shared" si="307"/>
        <v>710.64802587032068</v>
      </c>
      <c r="Z137" s="23"/>
    </row>
    <row r="138" spans="1:26" ht="15" x14ac:dyDescent="0.25">
      <c r="A138" s="54" t="s">
        <v>3</v>
      </c>
      <c r="B138" s="50" t="s">
        <v>301</v>
      </c>
      <c r="C138" s="56" t="s">
        <v>54</v>
      </c>
      <c r="D138" s="36">
        <f>SUMIFS(源数据!$N:$N,源数据!$A:$A,地级市产品线!$C138,源数据!$F:$F,地级市产品线!$B138)</f>
        <v>0</v>
      </c>
      <c r="E138" s="22">
        <f>SUMIFS(源数据!$P:$P,源数据!$A:$A,地级市产品线!$C138,源数据!$F:$F,地级市产品线!$B138)</f>
        <v>50</v>
      </c>
      <c r="F138" s="22">
        <f t="shared" si="302"/>
        <v>50</v>
      </c>
      <c r="G138" s="23" t="str">
        <f t="shared" si="171"/>
        <v/>
      </c>
      <c r="H138" s="21">
        <f>SUMIFS(源数据!$Q:$Q,源数据!$A:$A,地级市产品线!$C138,源数据!$F:$F,地级市产品线!$B138)</f>
        <v>0</v>
      </c>
      <c r="I138" s="22">
        <f t="shared" si="303"/>
        <v>50</v>
      </c>
      <c r="J138" s="22">
        <f>SUMIFS(源数据!$S:$S,源数据!$A:$A,地级市产品线!$C138,源数据!$F:$F,地级市产品线!$B138)</f>
        <v>50</v>
      </c>
      <c r="K138" s="24" t="str">
        <f t="shared" si="172"/>
        <v/>
      </c>
      <c r="L138" s="24" t="str">
        <f t="shared" si="173"/>
        <v/>
      </c>
      <c r="M138" s="22">
        <f t="shared" si="304"/>
        <v>50</v>
      </c>
      <c r="N138" s="22">
        <f t="shared" si="305"/>
        <v>50</v>
      </c>
      <c r="O138" s="44"/>
      <c r="P138" s="21">
        <f>SUMIFS(源数据!$T:$T,源数据!$A:$A,地级市产品线!$C138,源数据!$F:$F,地级市产品线!$B138)</f>
        <v>0</v>
      </c>
      <c r="Q138" s="22">
        <f>SUMIFS(源数据!$V:$V,源数据!$A:$A,地级市产品线!$C138,源数据!$F:$F,地级市产品线!$B138)</f>
        <v>0</v>
      </c>
      <c r="R138" s="22">
        <f>SUMIFS(源数据!$W:$W,源数据!$A:$A,地级市产品线!$C138,源数据!$F:$F,地级市产品线!$B138)</f>
        <v>0</v>
      </c>
      <c r="S138" s="22">
        <f>SUMIFS(源数据!$X:$X,源数据!$A:$A,地级市产品线!$C138,源数据!$F:$F,地级市产品线!$B138)</f>
        <v>0</v>
      </c>
      <c r="T138" s="22">
        <f>SUMIFS(源数据!$Y:$Y,源数据!$A:$A,地级市产品线!$C138,源数据!$F:$F,地级市产品线!$B138)</f>
        <v>0</v>
      </c>
      <c r="U138" s="22">
        <f>SUMIFS(源数据!$Z:$Z,源数据!$A:$A,地级市产品线!$C138,源数据!$F:$F,地级市产品线!$B138)</f>
        <v>0</v>
      </c>
      <c r="V138" s="22">
        <f t="shared" si="306"/>
        <v>0</v>
      </c>
      <c r="W138" s="24" t="str">
        <f t="shared" si="174"/>
        <v/>
      </c>
      <c r="X138" s="24" t="str">
        <f t="shared" si="175"/>
        <v/>
      </c>
      <c r="Y138" s="22">
        <f t="shared" si="307"/>
        <v>0</v>
      </c>
      <c r="Z138" s="23"/>
    </row>
    <row r="139" spans="1:26" ht="15" x14ac:dyDescent="0.25">
      <c r="A139" s="54" t="s">
        <v>3</v>
      </c>
      <c r="B139" s="50" t="s">
        <v>301</v>
      </c>
      <c r="C139" s="56" t="s">
        <v>2</v>
      </c>
      <c r="D139" s="36">
        <f>SUMIFS(源数据!$N:$N,源数据!$A:$A,地级市产品线!$C139,源数据!$F:$F,地级市产品线!$B139)</f>
        <v>0</v>
      </c>
      <c r="E139" s="22">
        <f>SUMIFS(源数据!$P:$P,源数据!$A:$A,地级市产品线!$C139,源数据!$F:$F,地级市产品线!$B139)</f>
        <v>238.25500488281301</v>
      </c>
      <c r="F139" s="22">
        <f t="shared" si="302"/>
        <v>238.25500488281301</v>
      </c>
      <c r="G139" s="23" t="str">
        <f t="shared" si="171"/>
        <v/>
      </c>
      <c r="H139" s="21">
        <f>SUMIFS(源数据!$Q:$Q,源数据!$A:$A,地级市产品线!$C139,源数据!$F:$F,地级市产品线!$B139)</f>
        <v>0</v>
      </c>
      <c r="I139" s="22">
        <f t="shared" si="303"/>
        <v>238.25500488281301</v>
      </c>
      <c r="J139" s="22">
        <f>SUMIFS(源数据!$S:$S,源数据!$A:$A,地级市产品线!$C139,源数据!$F:$F,地级市产品线!$B139)</f>
        <v>250.44000482559252</v>
      </c>
      <c r="K139" s="24" t="str">
        <f t="shared" si="172"/>
        <v/>
      </c>
      <c r="L139" s="24" t="str">
        <f t="shared" si="173"/>
        <v/>
      </c>
      <c r="M139" s="22">
        <f t="shared" si="304"/>
        <v>238.25500488281301</v>
      </c>
      <c r="N139" s="22">
        <f t="shared" si="305"/>
        <v>250.44000482559252</v>
      </c>
      <c r="O139" s="44"/>
      <c r="P139" s="21">
        <f>SUMIFS(源数据!$T:$T,源数据!$A:$A,地级市产品线!$C139,源数据!$F:$F,地级市产品线!$B139)</f>
        <v>0</v>
      </c>
      <c r="Q139" s="22">
        <f>SUMIFS(源数据!$V:$V,源数据!$A:$A,地级市产品线!$C139,源数据!$F:$F,地级市产品线!$B139)</f>
        <v>0</v>
      </c>
      <c r="R139" s="22">
        <f>SUMIFS(源数据!$W:$W,源数据!$A:$A,地级市产品线!$C139,源数据!$F:$F,地级市产品线!$B139)</f>
        <v>0</v>
      </c>
      <c r="S139" s="22">
        <f>SUMIFS(源数据!$X:$X,源数据!$A:$A,地级市产品线!$C139,源数据!$F:$F,地级市产品线!$B139)</f>
        <v>0</v>
      </c>
      <c r="T139" s="22">
        <f>SUMIFS(源数据!$Y:$Y,源数据!$A:$A,地级市产品线!$C139,源数据!$F:$F,地级市产品线!$B139)</f>
        <v>12.1849999427795</v>
      </c>
      <c r="U139" s="22">
        <f>SUMIFS(源数据!$Z:$Z,源数据!$A:$A,地级市产品线!$C139,源数据!$F:$F,地级市产品线!$B139)</f>
        <v>0</v>
      </c>
      <c r="V139" s="22">
        <f t="shared" si="306"/>
        <v>12.1849999427795</v>
      </c>
      <c r="W139" s="24" t="str">
        <f t="shared" si="174"/>
        <v/>
      </c>
      <c r="X139" s="24" t="str">
        <f t="shared" si="175"/>
        <v/>
      </c>
      <c r="Y139" s="22">
        <f t="shared" si="307"/>
        <v>12.1849999427795</v>
      </c>
      <c r="Z139" s="23"/>
    </row>
    <row r="140" spans="1:26" ht="15.6" thickBot="1" x14ac:dyDescent="0.3">
      <c r="A140" s="52" t="s">
        <v>3</v>
      </c>
      <c r="B140" s="52" t="s">
        <v>301</v>
      </c>
      <c r="C140" s="48" t="s">
        <v>713</v>
      </c>
      <c r="D140" s="37">
        <f t="shared" ref="D140:F140" si="308">SUM(D136:D139)</f>
        <v>5893.9999859333038</v>
      </c>
      <c r="E140" s="26">
        <f t="shared" si="308"/>
        <v>2368.6609793305402</v>
      </c>
      <c r="F140" s="26">
        <f t="shared" si="308"/>
        <v>-3525.3390066027637</v>
      </c>
      <c r="G140" s="27">
        <f t="shared" si="171"/>
        <v>0.40187665167689463</v>
      </c>
      <c r="H140" s="25">
        <f t="shared" ref="H140:J140" si="309">SUM(H136:H139)</f>
        <v>8848.9699801206589</v>
      </c>
      <c r="I140" s="26">
        <f t="shared" si="309"/>
        <v>5593.5510489344651</v>
      </c>
      <c r="J140" s="26">
        <f t="shared" si="309"/>
        <v>4540.4759971797457</v>
      </c>
      <c r="K140" s="28">
        <f t="shared" si="172"/>
        <v>0.63211323594728652</v>
      </c>
      <c r="L140" s="28">
        <f t="shared" si="173"/>
        <v>0.51310785406437043</v>
      </c>
      <c r="M140" s="26">
        <f t="shared" ref="M140:N140" si="310">SUM(M136:M139)</f>
        <v>-3255.4189311861937</v>
      </c>
      <c r="N140" s="26">
        <f t="shared" si="310"/>
        <v>-4308.4939829409132</v>
      </c>
      <c r="O140" s="45"/>
      <c r="P140" s="25">
        <f t="shared" ref="P140:V140" si="311">SUM(P136:P139)</f>
        <v>2954.969994187355</v>
      </c>
      <c r="Q140" s="26">
        <f t="shared" si="311"/>
        <v>3224.8900696039245</v>
      </c>
      <c r="R140" s="26">
        <f t="shared" si="311"/>
        <v>0.64999997615814198</v>
      </c>
      <c r="S140" s="26">
        <f t="shared" si="311"/>
        <v>747.00799405574753</v>
      </c>
      <c r="T140" s="26">
        <f t="shared" si="311"/>
        <v>81.305002689361501</v>
      </c>
      <c r="U140" s="26">
        <f t="shared" si="311"/>
        <v>1342.8520211279367</v>
      </c>
      <c r="V140" s="26">
        <f t="shared" si="311"/>
        <v>2171.8150178492042</v>
      </c>
      <c r="W140" s="28">
        <f t="shared" si="174"/>
        <v>0.73497024407060829</v>
      </c>
      <c r="X140" s="28">
        <f t="shared" si="175"/>
        <v>0.67345396927466206</v>
      </c>
      <c r="Y140" s="30">
        <f t="shared" ref="Y140" si="312">SUM(Y136:Y139)</f>
        <v>-783.15497633815107</v>
      </c>
      <c r="Z140" s="27"/>
    </row>
    <row r="141" spans="1:26" ht="15" x14ac:dyDescent="0.25">
      <c r="A141" s="53" t="s">
        <v>3</v>
      </c>
      <c r="B141" s="51" t="s">
        <v>203</v>
      </c>
      <c r="C141" s="55" t="s">
        <v>0</v>
      </c>
      <c r="D141" s="35">
        <f>SUMIFS(源数据!$N:$N,源数据!$A:$A,地级市产品线!$C141,源数据!$F:$F,地级市产品线!$B141)</f>
        <v>305.42000150680542</v>
      </c>
      <c r="E141" s="18">
        <f>SUMIFS(源数据!$P:$P,源数据!$A:$A,地级市产品线!$C141,源数据!$F:$F,地级市产品线!$B141)</f>
        <v>143.0459957122803</v>
      </c>
      <c r="F141" s="18">
        <f t="shared" ref="F141:F144" si="313">E141-D141</f>
        <v>-162.37400579452512</v>
      </c>
      <c r="G141" s="19">
        <f t="shared" si="171"/>
        <v>0.46835830988984173</v>
      </c>
      <c r="H141" s="17">
        <f>SUMIFS(源数据!$Q:$Q,源数据!$A:$A,地级市产品线!$C141,源数据!$F:$F,地级市产品线!$B141)</f>
        <v>472.9900016784668</v>
      </c>
      <c r="I141" s="18">
        <f t="shared" ref="I141:I144" si="314">E141+Q141</f>
        <v>383.31599044799771</v>
      </c>
      <c r="J141" s="18">
        <f>SUMIFS(源数据!$S:$S,源数据!$A:$A,地级市产品线!$C141,源数据!$F:$F,地级市产品线!$B141)</f>
        <v>146.5459957122803</v>
      </c>
      <c r="K141" s="20">
        <f t="shared" si="172"/>
        <v>0.81041034501310993</v>
      </c>
      <c r="L141" s="20">
        <f t="shared" si="173"/>
        <v>0.30982895027853169</v>
      </c>
      <c r="M141" s="18">
        <f t="shared" ref="M141:M144" si="315">I141-H141</f>
        <v>-89.674011230469091</v>
      </c>
      <c r="N141" s="18">
        <f t="shared" ref="N141:N144" si="316">J141-H141</f>
        <v>-326.44400596618652</v>
      </c>
      <c r="O141" s="43"/>
      <c r="P141" s="17">
        <f>SUMIFS(源数据!$T:$T,源数据!$A:$A,地级市产品线!$C141,源数据!$F:$F,地级市产品线!$B141)</f>
        <v>167.57000017166138</v>
      </c>
      <c r="Q141" s="18">
        <f>SUMIFS(源数据!$V:$V,源数据!$A:$A,地级市产品线!$C141,源数据!$F:$F,地级市产品线!$B141)</f>
        <v>240.2699947357174</v>
      </c>
      <c r="R141" s="18">
        <f>SUMIFS(源数据!$W:$W,源数据!$A:$A,地级市产品线!$C141,源数据!$F:$F,地级市产品线!$B141)</f>
        <v>0</v>
      </c>
      <c r="S141" s="18">
        <f>SUMIFS(源数据!$X:$X,源数据!$A:$A,地级市产品线!$C141,源数据!$F:$F,地级市产品线!$B141)</f>
        <v>0</v>
      </c>
      <c r="T141" s="18">
        <f>SUMIFS(源数据!$Y:$Y,源数据!$A:$A,地级市产品线!$C141,源数据!$F:$F,地级市产品线!$B141)</f>
        <v>0</v>
      </c>
      <c r="U141" s="18">
        <f>SUMIFS(源数据!$Z:$Z,源数据!$A:$A,地级市产品线!$C141,源数据!$F:$F,地级市产品线!$B141)</f>
        <v>3.5</v>
      </c>
      <c r="V141" s="18">
        <f t="shared" ref="V141:V144" si="317">R141+S141+T141+U141</f>
        <v>3.5</v>
      </c>
      <c r="W141" s="20">
        <f t="shared" si="174"/>
        <v>2.0886793557406125E-2</v>
      </c>
      <c r="X141" s="20">
        <f t="shared" si="175"/>
        <v>1.4566945838783533E-2</v>
      </c>
      <c r="Y141" s="18">
        <f t="shared" ref="Y141:Y144" si="318">V141-P141</f>
        <v>-164.07000017166138</v>
      </c>
      <c r="Z141" s="19"/>
    </row>
    <row r="142" spans="1:26" ht="15" x14ac:dyDescent="0.25">
      <c r="A142" s="54" t="s">
        <v>3</v>
      </c>
      <c r="B142" s="50" t="s">
        <v>203</v>
      </c>
      <c r="C142" s="56" t="s">
        <v>1</v>
      </c>
      <c r="D142" s="36">
        <f>SUMIFS(源数据!$N:$N,源数据!$A:$A,地级市产品线!$C142,源数据!$F:$F,地级市产品线!$B142)</f>
        <v>0</v>
      </c>
      <c r="E142" s="22">
        <f>SUMIFS(源数据!$P:$P,源数据!$A:$A,地级市产品线!$C142,源数据!$F:$F,地级市产品线!$B142)</f>
        <v>0.30000001192092901</v>
      </c>
      <c r="F142" s="22">
        <f t="shared" si="313"/>
        <v>0.30000001192092901</v>
      </c>
      <c r="G142" s="23" t="str">
        <f t="shared" si="171"/>
        <v/>
      </c>
      <c r="H142" s="21">
        <f>SUMIFS(源数据!$Q:$Q,源数据!$A:$A,地级市产品线!$C142,源数据!$F:$F,地级市产品线!$B142)</f>
        <v>0</v>
      </c>
      <c r="I142" s="22">
        <f t="shared" si="314"/>
        <v>0.30000001192092901</v>
      </c>
      <c r="J142" s="22">
        <f>SUMIFS(源数据!$S:$S,源数据!$A:$A,地级市产品线!$C142,源数据!$F:$F,地级市产品线!$B142)</f>
        <v>0.30000001192092901</v>
      </c>
      <c r="K142" s="24" t="str">
        <f t="shared" si="172"/>
        <v/>
      </c>
      <c r="L142" s="24" t="str">
        <f t="shared" si="173"/>
        <v/>
      </c>
      <c r="M142" s="22">
        <f t="shared" si="315"/>
        <v>0.30000001192092901</v>
      </c>
      <c r="N142" s="22">
        <f t="shared" si="316"/>
        <v>0.30000001192092901</v>
      </c>
      <c r="O142" s="44"/>
      <c r="P142" s="21">
        <f>SUMIFS(源数据!$T:$T,源数据!$A:$A,地级市产品线!$C142,源数据!$F:$F,地级市产品线!$B142)</f>
        <v>0</v>
      </c>
      <c r="Q142" s="22">
        <f>SUMIFS(源数据!$V:$V,源数据!$A:$A,地级市产品线!$C142,源数据!$F:$F,地级市产品线!$B142)</f>
        <v>0</v>
      </c>
      <c r="R142" s="22">
        <f>SUMIFS(源数据!$W:$W,源数据!$A:$A,地级市产品线!$C142,源数据!$F:$F,地级市产品线!$B142)</f>
        <v>0</v>
      </c>
      <c r="S142" s="22">
        <f>SUMIFS(源数据!$X:$X,源数据!$A:$A,地级市产品线!$C142,源数据!$F:$F,地级市产品线!$B142)</f>
        <v>0</v>
      </c>
      <c r="T142" s="22">
        <f>SUMIFS(源数据!$Y:$Y,源数据!$A:$A,地级市产品线!$C142,源数据!$F:$F,地级市产品线!$B142)</f>
        <v>0</v>
      </c>
      <c r="U142" s="22">
        <f>SUMIFS(源数据!$Z:$Z,源数据!$A:$A,地级市产品线!$C142,源数据!$F:$F,地级市产品线!$B142)</f>
        <v>0</v>
      </c>
      <c r="V142" s="22">
        <f t="shared" si="317"/>
        <v>0</v>
      </c>
      <c r="W142" s="24" t="str">
        <f t="shared" si="174"/>
        <v/>
      </c>
      <c r="X142" s="24" t="str">
        <f t="shared" si="175"/>
        <v/>
      </c>
      <c r="Y142" s="22">
        <f t="shared" si="318"/>
        <v>0</v>
      </c>
      <c r="Z142" s="23"/>
    </row>
    <row r="143" spans="1:26" ht="15" x14ac:dyDescent="0.25">
      <c r="A143" s="54" t="s">
        <v>3</v>
      </c>
      <c r="B143" s="50" t="s">
        <v>203</v>
      </c>
      <c r="C143" s="56" t="s">
        <v>54</v>
      </c>
      <c r="D143" s="36">
        <f>SUMIFS(源数据!$N:$N,源数据!$A:$A,地级市产品线!$C143,源数据!$F:$F,地级市产品线!$B143)</f>
        <v>0</v>
      </c>
      <c r="E143" s="22">
        <f>SUMIFS(源数据!$P:$P,源数据!$A:$A,地级市产品线!$C143,源数据!$F:$F,地级市产品线!$B143)</f>
        <v>0</v>
      </c>
      <c r="F143" s="22">
        <f t="shared" si="313"/>
        <v>0</v>
      </c>
      <c r="G143" s="23" t="str">
        <f t="shared" ref="G143:G206" si="319">IFERROR(E143/D143,"")</f>
        <v/>
      </c>
      <c r="H143" s="21">
        <f>SUMIFS(源数据!$Q:$Q,源数据!$A:$A,地级市产品线!$C143,源数据!$F:$F,地级市产品线!$B143)</f>
        <v>0</v>
      </c>
      <c r="I143" s="22">
        <f t="shared" si="314"/>
        <v>0</v>
      </c>
      <c r="J143" s="22">
        <f>SUMIFS(源数据!$S:$S,源数据!$A:$A,地级市产品线!$C143,源数据!$F:$F,地级市产品线!$B143)</f>
        <v>0</v>
      </c>
      <c r="K143" s="24" t="str">
        <f t="shared" ref="K143:K206" si="320">IFERROR(I143/H143,"")</f>
        <v/>
      </c>
      <c r="L143" s="24" t="str">
        <f t="shared" ref="L143:L206" si="321">IFERROR(J143/H143,"")</f>
        <v/>
      </c>
      <c r="M143" s="22">
        <f t="shared" si="315"/>
        <v>0</v>
      </c>
      <c r="N143" s="22">
        <f t="shared" si="316"/>
        <v>0</v>
      </c>
      <c r="O143" s="44"/>
      <c r="P143" s="21">
        <f>SUMIFS(源数据!$T:$T,源数据!$A:$A,地级市产品线!$C143,源数据!$F:$F,地级市产品线!$B143)</f>
        <v>0</v>
      </c>
      <c r="Q143" s="22">
        <f>SUMIFS(源数据!$V:$V,源数据!$A:$A,地级市产品线!$C143,源数据!$F:$F,地级市产品线!$B143)</f>
        <v>0</v>
      </c>
      <c r="R143" s="22">
        <f>SUMIFS(源数据!$W:$W,源数据!$A:$A,地级市产品线!$C143,源数据!$F:$F,地级市产品线!$B143)</f>
        <v>0</v>
      </c>
      <c r="S143" s="22">
        <f>SUMIFS(源数据!$X:$X,源数据!$A:$A,地级市产品线!$C143,源数据!$F:$F,地级市产品线!$B143)</f>
        <v>0</v>
      </c>
      <c r="T143" s="22">
        <f>SUMIFS(源数据!$Y:$Y,源数据!$A:$A,地级市产品线!$C143,源数据!$F:$F,地级市产品线!$B143)</f>
        <v>0</v>
      </c>
      <c r="U143" s="22">
        <f>SUMIFS(源数据!$Z:$Z,源数据!$A:$A,地级市产品线!$C143,源数据!$F:$F,地级市产品线!$B143)</f>
        <v>0</v>
      </c>
      <c r="V143" s="22">
        <f t="shared" si="317"/>
        <v>0</v>
      </c>
      <c r="W143" s="24" t="str">
        <f t="shared" ref="W143:W206" si="322">IFERROR(V143/P143,"")</f>
        <v/>
      </c>
      <c r="X143" s="24" t="str">
        <f t="shared" ref="X143:X206" si="323">IFERROR(V143/Q143,"")</f>
        <v/>
      </c>
      <c r="Y143" s="22">
        <f t="shared" si="318"/>
        <v>0</v>
      </c>
      <c r="Z143" s="23"/>
    </row>
    <row r="144" spans="1:26" ht="15" x14ac:dyDescent="0.25">
      <c r="A144" s="54" t="s">
        <v>3</v>
      </c>
      <c r="B144" s="50" t="s">
        <v>203</v>
      </c>
      <c r="C144" s="56" t="s">
        <v>2</v>
      </c>
      <c r="D144" s="36">
        <f>SUMIFS(源数据!$N:$N,源数据!$A:$A,地级市产品线!$C144,源数据!$F:$F,地级市产品线!$B144)</f>
        <v>0</v>
      </c>
      <c r="E144" s="22">
        <f>SUMIFS(源数据!$P:$P,源数据!$A:$A,地级市产品线!$C144,源数据!$F:$F,地级市产品线!$B144)</f>
        <v>0</v>
      </c>
      <c r="F144" s="22">
        <f t="shared" si="313"/>
        <v>0</v>
      </c>
      <c r="G144" s="23" t="str">
        <f t="shared" si="319"/>
        <v/>
      </c>
      <c r="H144" s="21">
        <f>SUMIFS(源数据!$Q:$Q,源数据!$A:$A,地级市产品线!$C144,源数据!$F:$F,地级市产品线!$B144)</f>
        <v>0</v>
      </c>
      <c r="I144" s="22">
        <f t="shared" si="314"/>
        <v>0</v>
      </c>
      <c r="J144" s="22">
        <f>SUMIFS(源数据!$S:$S,源数据!$A:$A,地级市产品线!$C144,源数据!$F:$F,地级市产品线!$B144)</f>
        <v>0</v>
      </c>
      <c r="K144" s="24" t="str">
        <f t="shared" si="320"/>
        <v/>
      </c>
      <c r="L144" s="24" t="str">
        <f t="shared" si="321"/>
        <v/>
      </c>
      <c r="M144" s="22">
        <f t="shared" si="315"/>
        <v>0</v>
      </c>
      <c r="N144" s="22">
        <f t="shared" si="316"/>
        <v>0</v>
      </c>
      <c r="O144" s="44"/>
      <c r="P144" s="21">
        <f>SUMIFS(源数据!$T:$T,源数据!$A:$A,地级市产品线!$C144,源数据!$F:$F,地级市产品线!$B144)</f>
        <v>0</v>
      </c>
      <c r="Q144" s="22">
        <f>SUMIFS(源数据!$V:$V,源数据!$A:$A,地级市产品线!$C144,源数据!$F:$F,地级市产品线!$B144)</f>
        <v>0</v>
      </c>
      <c r="R144" s="22">
        <f>SUMIFS(源数据!$W:$W,源数据!$A:$A,地级市产品线!$C144,源数据!$F:$F,地级市产品线!$B144)</f>
        <v>0</v>
      </c>
      <c r="S144" s="22">
        <f>SUMIFS(源数据!$X:$X,源数据!$A:$A,地级市产品线!$C144,源数据!$F:$F,地级市产品线!$B144)</f>
        <v>0</v>
      </c>
      <c r="T144" s="22">
        <f>SUMIFS(源数据!$Y:$Y,源数据!$A:$A,地级市产品线!$C144,源数据!$F:$F,地级市产品线!$B144)</f>
        <v>0</v>
      </c>
      <c r="U144" s="22">
        <f>SUMIFS(源数据!$Z:$Z,源数据!$A:$A,地级市产品线!$C144,源数据!$F:$F,地级市产品线!$B144)</f>
        <v>0</v>
      </c>
      <c r="V144" s="22">
        <f t="shared" si="317"/>
        <v>0</v>
      </c>
      <c r="W144" s="24" t="str">
        <f t="shared" si="322"/>
        <v/>
      </c>
      <c r="X144" s="24" t="str">
        <f t="shared" si="323"/>
        <v/>
      </c>
      <c r="Y144" s="22">
        <f t="shared" si="318"/>
        <v>0</v>
      </c>
      <c r="Z144" s="23"/>
    </row>
    <row r="145" spans="1:26" ht="15.6" thickBot="1" x14ac:dyDescent="0.3">
      <c r="A145" s="52" t="s">
        <v>3</v>
      </c>
      <c r="B145" s="52" t="s">
        <v>203</v>
      </c>
      <c r="C145" s="48" t="s">
        <v>713</v>
      </c>
      <c r="D145" s="37">
        <f t="shared" ref="D145:F145" si="324">SUM(D141:D144)</f>
        <v>305.42000150680542</v>
      </c>
      <c r="E145" s="26">
        <f t="shared" si="324"/>
        <v>143.34599572420123</v>
      </c>
      <c r="F145" s="26">
        <f t="shared" si="324"/>
        <v>-162.07400578260419</v>
      </c>
      <c r="G145" s="27">
        <f t="shared" si="319"/>
        <v>0.4693405638694137</v>
      </c>
      <c r="H145" s="25">
        <f t="shared" ref="H145:J145" si="325">SUM(H141:H144)</f>
        <v>472.9900016784668</v>
      </c>
      <c r="I145" s="26">
        <f t="shared" si="325"/>
        <v>383.61599045991863</v>
      </c>
      <c r="J145" s="26">
        <f t="shared" si="325"/>
        <v>146.84599572420123</v>
      </c>
      <c r="K145" s="28">
        <f t="shared" si="320"/>
        <v>0.81104460791688449</v>
      </c>
      <c r="L145" s="28">
        <f t="shared" si="321"/>
        <v>0.31046321318230624</v>
      </c>
      <c r="M145" s="26">
        <f t="shared" ref="M145:N145" si="326">SUM(M141:M144)</f>
        <v>-89.374011218548162</v>
      </c>
      <c r="N145" s="26">
        <f t="shared" si="326"/>
        <v>-326.14400595426559</v>
      </c>
      <c r="O145" s="45"/>
      <c r="P145" s="25">
        <f t="shared" ref="P145:V145" si="327">SUM(P141:P144)</f>
        <v>167.57000017166138</v>
      </c>
      <c r="Q145" s="26">
        <f t="shared" si="327"/>
        <v>240.2699947357174</v>
      </c>
      <c r="R145" s="26">
        <f t="shared" si="327"/>
        <v>0</v>
      </c>
      <c r="S145" s="26">
        <f t="shared" si="327"/>
        <v>0</v>
      </c>
      <c r="T145" s="26">
        <f t="shared" si="327"/>
        <v>0</v>
      </c>
      <c r="U145" s="26">
        <f t="shared" si="327"/>
        <v>3.5</v>
      </c>
      <c r="V145" s="26">
        <f t="shared" si="327"/>
        <v>3.5</v>
      </c>
      <c r="W145" s="28">
        <f t="shared" si="322"/>
        <v>2.0886793557406125E-2</v>
      </c>
      <c r="X145" s="28">
        <f t="shared" si="323"/>
        <v>1.4566945838783533E-2</v>
      </c>
      <c r="Y145" s="30">
        <f t="shared" ref="Y145" si="328">SUM(Y141:Y144)</f>
        <v>-164.07000017166138</v>
      </c>
      <c r="Z145" s="27"/>
    </row>
    <row r="146" spans="1:26" ht="15" x14ac:dyDescent="0.25">
      <c r="A146" s="53" t="s">
        <v>3</v>
      </c>
      <c r="B146" s="51" t="s">
        <v>263</v>
      </c>
      <c r="C146" s="55" t="s">
        <v>0</v>
      </c>
      <c r="D146" s="35">
        <f>SUMIFS(源数据!$N:$N,源数据!$A:$A,地级市产品线!$C146,源数据!$F:$F,地级市产品线!$B146)</f>
        <v>721.05999836325645</v>
      </c>
      <c r="E146" s="18">
        <f>SUMIFS(源数据!$P:$P,源数据!$A:$A,地级市产品线!$C146,源数据!$F:$F,地级市产品线!$B146)</f>
        <v>167.18500059843066</v>
      </c>
      <c r="F146" s="18">
        <f t="shared" ref="F146:F149" si="329">E146-D146</f>
        <v>-553.87499776482582</v>
      </c>
      <c r="G146" s="19">
        <f t="shared" si="319"/>
        <v>0.23186004074269281</v>
      </c>
      <c r="H146" s="17">
        <f>SUMIFS(源数据!$Q:$Q,源数据!$A:$A,地级市产品线!$C146,源数据!$F:$F,地级市产品线!$B146)</f>
        <v>1087.4799978137016</v>
      </c>
      <c r="I146" s="18">
        <f t="shared" ref="I146:I149" si="330">E146+Q146</f>
        <v>483.92500120401428</v>
      </c>
      <c r="J146" s="18">
        <f>SUMIFS(源数据!$S:$S,源数据!$A:$A,地级市产品线!$C146,源数据!$F:$F,地级市产品线!$B146)</f>
        <v>922.12899571657101</v>
      </c>
      <c r="K146" s="20">
        <f t="shared" si="320"/>
        <v>0.44499669159608435</v>
      </c>
      <c r="L146" s="20">
        <f t="shared" si="321"/>
        <v>0.84795030489796908</v>
      </c>
      <c r="M146" s="18">
        <f t="shared" ref="M146:M149" si="331">I146-H146</f>
        <v>-603.55499660968735</v>
      </c>
      <c r="N146" s="18">
        <f t="shared" ref="N146:N149" si="332">J146-H146</f>
        <v>-165.35100209713062</v>
      </c>
      <c r="O146" s="43"/>
      <c r="P146" s="17">
        <f>SUMIFS(源数据!$T:$T,源数据!$A:$A,地级市产品线!$C146,源数据!$F:$F,地级市产品线!$B146)</f>
        <v>366.41999945044518</v>
      </c>
      <c r="Q146" s="18">
        <f>SUMIFS(源数据!$V:$V,源数据!$A:$A,地级市产品线!$C146,源数据!$F:$F,地级市产品线!$B146)</f>
        <v>316.74000060558365</v>
      </c>
      <c r="R146" s="18">
        <f>SUMIFS(源数据!$W:$W,源数据!$A:$A,地级市产品线!$C146,源数据!$F:$F,地级市产品线!$B146)</f>
        <v>30.200000762939499</v>
      </c>
      <c r="S146" s="18">
        <f>SUMIFS(源数据!$X:$X,源数据!$A:$A,地级市产品线!$C146,源数据!$F:$F,地级市产品线!$B146)</f>
        <v>12.559999465942379</v>
      </c>
      <c r="T146" s="18">
        <f>SUMIFS(源数据!$Y:$Y,源数据!$A:$A,地级市产品线!$C146,源数据!$F:$F,地级市产品线!$B146)</f>
        <v>458.58399927616074</v>
      </c>
      <c r="U146" s="18">
        <f>SUMIFS(源数据!$Z:$Z,源数据!$A:$A,地级市产品线!$C146,源数据!$F:$F,地级市产品线!$B146)</f>
        <v>253.5999956130982</v>
      </c>
      <c r="V146" s="18">
        <f t="shared" ref="V146:V149" si="333">R146+S146+T146+U146</f>
        <v>754.94399511814083</v>
      </c>
      <c r="W146" s="20">
        <f t="shared" si="322"/>
        <v>2.0603242078773047</v>
      </c>
      <c r="X146" s="20">
        <f t="shared" si="323"/>
        <v>2.3834817000528612</v>
      </c>
      <c r="Y146" s="18">
        <f t="shared" ref="Y146:Y149" si="334">V146-P146</f>
        <v>388.52399566769566</v>
      </c>
      <c r="Z146" s="19"/>
    </row>
    <row r="147" spans="1:26" ht="15" x14ac:dyDescent="0.25">
      <c r="A147" s="54" t="s">
        <v>3</v>
      </c>
      <c r="B147" s="50" t="s">
        <v>263</v>
      </c>
      <c r="C147" s="56" t="s">
        <v>1</v>
      </c>
      <c r="D147" s="36">
        <f>SUMIFS(源数据!$N:$N,源数据!$A:$A,地级市产品线!$C147,源数据!$F:$F,地级市产品线!$B147)</f>
        <v>24</v>
      </c>
      <c r="E147" s="22">
        <f>SUMIFS(源数据!$P:$P,源数据!$A:$A,地级市产品线!$C147,源数据!$F:$F,地级市产品线!$B147)</f>
        <v>4.7399998605251366</v>
      </c>
      <c r="F147" s="22">
        <f t="shared" si="329"/>
        <v>-19.260000139474862</v>
      </c>
      <c r="G147" s="23">
        <f t="shared" si="319"/>
        <v>0.19749999418854736</v>
      </c>
      <c r="H147" s="21">
        <f>SUMIFS(源数据!$Q:$Q,源数据!$A:$A,地级市产品线!$C147,源数据!$F:$F,地级市产品线!$B147)</f>
        <v>36</v>
      </c>
      <c r="I147" s="22">
        <f t="shared" si="330"/>
        <v>4.7399998605251366</v>
      </c>
      <c r="J147" s="22">
        <f>SUMIFS(源数据!$S:$S,源数据!$A:$A,地级市产品线!$C147,源数据!$F:$F,地级市产品线!$B147)</f>
        <v>24.437999665737149</v>
      </c>
      <c r="K147" s="24">
        <f t="shared" si="320"/>
        <v>0.13166666279236491</v>
      </c>
      <c r="L147" s="24">
        <f t="shared" si="321"/>
        <v>0.67883332404825414</v>
      </c>
      <c r="M147" s="22">
        <f t="shared" si="331"/>
        <v>-31.260000139474862</v>
      </c>
      <c r="N147" s="22">
        <f t="shared" si="332"/>
        <v>-11.562000334262851</v>
      </c>
      <c r="O147" s="44"/>
      <c r="P147" s="21">
        <f>SUMIFS(源数据!$T:$T,源数据!$A:$A,地级市产品线!$C147,源数据!$F:$F,地级市产品线!$B147)</f>
        <v>12</v>
      </c>
      <c r="Q147" s="22">
        <f>SUMIFS(源数据!$V:$V,源数据!$A:$A,地级市产品线!$C147,源数据!$F:$F,地级市产品线!$B147)</f>
        <v>0</v>
      </c>
      <c r="R147" s="22">
        <f>SUMIFS(源数据!$W:$W,源数据!$A:$A,地级市产品线!$C147,源数据!$F:$F,地级市产品线!$B147)</f>
        <v>0</v>
      </c>
      <c r="S147" s="22">
        <f>SUMIFS(源数据!$X:$X,源数据!$A:$A,地级市产品线!$C147,源数据!$F:$F,地级市产品线!$B147)</f>
        <v>0</v>
      </c>
      <c r="T147" s="22">
        <f>SUMIFS(源数据!$Y:$Y,源数据!$A:$A,地级市产品线!$C147,源数据!$F:$F,地级市产品线!$B147)</f>
        <v>19.697999805212028</v>
      </c>
      <c r="U147" s="22">
        <f>SUMIFS(源数据!$Z:$Z,源数据!$A:$A,地级市产品线!$C147,源数据!$F:$F,地级市产品线!$B147)</f>
        <v>0</v>
      </c>
      <c r="V147" s="22">
        <f t="shared" si="333"/>
        <v>19.697999805212028</v>
      </c>
      <c r="W147" s="24">
        <f t="shared" si="322"/>
        <v>1.6414999837676689</v>
      </c>
      <c r="X147" s="24" t="str">
        <f t="shared" si="323"/>
        <v/>
      </c>
      <c r="Y147" s="22">
        <f t="shared" si="334"/>
        <v>7.697999805212028</v>
      </c>
      <c r="Z147" s="23"/>
    </row>
    <row r="148" spans="1:26" ht="15" x14ac:dyDescent="0.25">
      <c r="A148" s="54" t="s">
        <v>3</v>
      </c>
      <c r="B148" s="50" t="s">
        <v>263</v>
      </c>
      <c r="C148" s="56" t="s">
        <v>54</v>
      </c>
      <c r="D148" s="36">
        <f>SUMIFS(源数据!$N:$N,源数据!$A:$A,地级市产品线!$C148,源数据!$F:$F,地级市产品线!$B148)</f>
        <v>0</v>
      </c>
      <c r="E148" s="22">
        <f>SUMIFS(源数据!$P:$P,源数据!$A:$A,地级市产品线!$C148,源数据!$F:$F,地级市产品线!$B148)</f>
        <v>0</v>
      </c>
      <c r="F148" s="22">
        <f t="shared" si="329"/>
        <v>0</v>
      </c>
      <c r="G148" s="23" t="str">
        <f t="shared" si="319"/>
        <v/>
      </c>
      <c r="H148" s="21">
        <f>SUMIFS(源数据!$Q:$Q,源数据!$A:$A,地级市产品线!$C148,源数据!$F:$F,地级市产品线!$B148)</f>
        <v>0</v>
      </c>
      <c r="I148" s="22">
        <f t="shared" si="330"/>
        <v>0</v>
      </c>
      <c r="J148" s="22">
        <f>SUMIFS(源数据!$S:$S,源数据!$A:$A,地级市产品线!$C148,源数据!$F:$F,地级市产品线!$B148)</f>
        <v>0</v>
      </c>
      <c r="K148" s="24" t="str">
        <f t="shared" si="320"/>
        <v/>
      </c>
      <c r="L148" s="24" t="str">
        <f t="shared" si="321"/>
        <v/>
      </c>
      <c r="M148" s="22">
        <f t="shared" si="331"/>
        <v>0</v>
      </c>
      <c r="N148" s="22">
        <f t="shared" si="332"/>
        <v>0</v>
      </c>
      <c r="O148" s="44"/>
      <c r="P148" s="21">
        <f>SUMIFS(源数据!$T:$T,源数据!$A:$A,地级市产品线!$C148,源数据!$F:$F,地级市产品线!$B148)</f>
        <v>0</v>
      </c>
      <c r="Q148" s="22">
        <f>SUMIFS(源数据!$V:$V,源数据!$A:$A,地级市产品线!$C148,源数据!$F:$F,地级市产品线!$B148)</f>
        <v>0</v>
      </c>
      <c r="R148" s="22">
        <f>SUMIFS(源数据!$W:$W,源数据!$A:$A,地级市产品线!$C148,源数据!$F:$F,地级市产品线!$B148)</f>
        <v>0</v>
      </c>
      <c r="S148" s="22">
        <f>SUMIFS(源数据!$X:$X,源数据!$A:$A,地级市产品线!$C148,源数据!$F:$F,地级市产品线!$B148)</f>
        <v>0</v>
      </c>
      <c r="T148" s="22">
        <f>SUMIFS(源数据!$Y:$Y,源数据!$A:$A,地级市产品线!$C148,源数据!$F:$F,地级市产品线!$B148)</f>
        <v>0</v>
      </c>
      <c r="U148" s="22">
        <f>SUMIFS(源数据!$Z:$Z,源数据!$A:$A,地级市产品线!$C148,源数据!$F:$F,地级市产品线!$B148)</f>
        <v>0</v>
      </c>
      <c r="V148" s="22">
        <f t="shared" si="333"/>
        <v>0</v>
      </c>
      <c r="W148" s="24" t="str">
        <f t="shared" si="322"/>
        <v/>
      </c>
      <c r="X148" s="24" t="str">
        <f t="shared" si="323"/>
        <v/>
      </c>
      <c r="Y148" s="22">
        <f t="shared" si="334"/>
        <v>0</v>
      </c>
      <c r="Z148" s="23"/>
    </row>
    <row r="149" spans="1:26" ht="15" x14ac:dyDescent="0.25">
      <c r="A149" s="54" t="s">
        <v>3</v>
      </c>
      <c r="B149" s="50" t="s">
        <v>263</v>
      </c>
      <c r="C149" s="56" t="s">
        <v>2</v>
      </c>
      <c r="D149" s="36">
        <f>SUMIFS(源数据!$N:$N,源数据!$A:$A,地级市产品线!$C149,源数据!$F:$F,地级市产品线!$B149)</f>
        <v>0</v>
      </c>
      <c r="E149" s="22">
        <f>SUMIFS(源数据!$P:$P,源数据!$A:$A,地级市产品线!$C149,源数据!$F:$F,地级市产品线!$B149)</f>
        <v>0</v>
      </c>
      <c r="F149" s="22">
        <f t="shared" si="329"/>
        <v>0</v>
      </c>
      <c r="G149" s="23" t="str">
        <f t="shared" si="319"/>
        <v/>
      </c>
      <c r="H149" s="21">
        <f>SUMIFS(源数据!$Q:$Q,源数据!$A:$A,地级市产品线!$C149,源数据!$F:$F,地级市产品线!$B149)</f>
        <v>0</v>
      </c>
      <c r="I149" s="22">
        <f t="shared" si="330"/>
        <v>0</v>
      </c>
      <c r="J149" s="22">
        <f>SUMIFS(源数据!$S:$S,源数据!$A:$A,地级市产品线!$C149,源数据!$F:$F,地级市产品线!$B149)</f>
        <v>0</v>
      </c>
      <c r="K149" s="24" t="str">
        <f t="shared" si="320"/>
        <v/>
      </c>
      <c r="L149" s="24" t="str">
        <f t="shared" si="321"/>
        <v/>
      </c>
      <c r="M149" s="22">
        <f t="shared" si="331"/>
        <v>0</v>
      </c>
      <c r="N149" s="22">
        <f t="shared" si="332"/>
        <v>0</v>
      </c>
      <c r="O149" s="44"/>
      <c r="P149" s="21">
        <f>SUMIFS(源数据!$T:$T,源数据!$A:$A,地级市产品线!$C149,源数据!$F:$F,地级市产品线!$B149)</f>
        <v>0</v>
      </c>
      <c r="Q149" s="22">
        <f>SUMIFS(源数据!$V:$V,源数据!$A:$A,地级市产品线!$C149,源数据!$F:$F,地级市产品线!$B149)</f>
        <v>0</v>
      </c>
      <c r="R149" s="22">
        <f>SUMIFS(源数据!$W:$W,源数据!$A:$A,地级市产品线!$C149,源数据!$F:$F,地级市产品线!$B149)</f>
        <v>0</v>
      </c>
      <c r="S149" s="22">
        <f>SUMIFS(源数据!$X:$X,源数据!$A:$A,地级市产品线!$C149,源数据!$F:$F,地级市产品线!$B149)</f>
        <v>0</v>
      </c>
      <c r="T149" s="22">
        <f>SUMIFS(源数据!$Y:$Y,源数据!$A:$A,地级市产品线!$C149,源数据!$F:$F,地级市产品线!$B149)</f>
        <v>0</v>
      </c>
      <c r="U149" s="22">
        <f>SUMIFS(源数据!$Z:$Z,源数据!$A:$A,地级市产品线!$C149,源数据!$F:$F,地级市产品线!$B149)</f>
        <v>0</v>
      </c>
      <c r="V149" s="22">
        <f t="shared" si="333"/>
        <v>0</v>
      </c>
      <c r="W149" s="24" t="str">
        <f t="shared" si="322"/>
        <v/>
      </c>
      <c r="X149" s="24" t="str">
        <f t="shared" si="323"/>
        <v/>
      </c>
      <c r="Y149" s="22">
        <f t="shared" si="334"/>
        <v>0</v>
      </c>
      <c r="Z149" s="23"/>
    </row>
    <row r="150" spans="1:26" ht="15.6" thickBot="1" x14ac:dyDescent="0.3">
      <c r="A150" s="52" t="s">
        <v>3</v>
      </c>
      <c r="B150" s="52" t="s">
        <v>263</v>
      </c>
      <c r="C150" s="48" t="s">
        <v>713</v>
      </c>
      <c r="D150" s="37">
        <f t="shared" ref="D150:F150" si="335">SUM(D146:D149)</f>
        <v>745.05999836325645</v>
      </c>
      <c r="E150" s="26">
        <f t="shared" si="335"/>
        <v>171.92500045895579</v>
      </c>
      <c r="F150" s="26">
        <f t="shared" si="335"/>
        <v>-573.13499790430069</v>
      </c>
      <c r="G150" s="27">
        <f t="shared" si="319"/>
        <v>0.23075322905086793</v>
      </c>
      <c r="H150" s="25">
        <f t="shared" ref="H150:J150" si="336">SUM(H146:H149)</f>
        <v>1123.4799978137016</v>
      </c>
      <c r="I150" s="26">
        <f t="shared" si="336"/>
        <v>488.66500106453941</v>
      </c>
      <c r="J150" s="26">
        <f t="shared" si="336"/>
        <v>946.56699538230816</v>
      </c>
      <c r="K150" s="28">
        <f t="shared" si="320"/>
        <v>0.43495656532869675</v>
      </c>
      <c r="L150" s="28">
        <f t="shared" si="321"/>
        <v>0.84253123974110167</v>
      </c>
      <c r="M150" s="26">
        <f t="shared" ref="M150:N150" si="337">SUM(M146:M149)</f>
        <v>-634.81499674916222</v>
      </c>
      <c r="N150" s="26">
        <f t="shared" si="337"/>
        <v>-176.91300243139347</v>
      </c>
      <c r="O150" s="45"/>
      <c r="P150" s="25">
        <f t="shared" ref="P150:V150" si="338">SUM(P146:P149)</f>
        <v>378.41999945044518</v>
      </c>
      <c r="Q150" s="26">
        <f t="shared" si="338"/>
        <v>316.74000060558365</v>
      </c>
      <c r="R150" s="26">
        <f t="shared" si="338"/>
        <v>30.200000762939499</v>
      </c>
      <c r="S150" s="26">
        <f t="shared" si="338"/>
        <v>12.559999465942379</v>
      </c>
      <c r="T150" s="26">
        <f t="shared" si="338"/>
        <v>478.28199908137276</v>
      </c>
      <c r="U150" s="26">
        <f t="shared" si="338"/>
        <v>253.5999956130982</v>
      </c>
      <c r="V150" s="26">
        <f t="shared" si="338"/>
        <v>774.64199492335285</v>
      </c>
      <c r="W150" s="28">
        <f t="shared" si="322"/>
        <v>2.0470429576880589</v>
      </c>
      <c r="X150" s="28">
        <f t="shared" si="323"/>
        <v>2.445671507994867</v>
      </c>
      <c r="Y150" s="30">
        <f t="shared" ref="Y150" si="339">SUM(Y146:Y149)</f>
        <v>396.22199547290768</v>
      </c>
      <c r="Z150" s="27"/>
    </row>
    <row r="151" spans="1:26" ht="15" x14ac:dyDescent="0.25">
      <c r="A151" s="53" t="s">
        <v>3</v>
      </c>
      <c r="B151" s="51" t="s">
        <v>248</v>
      </c>
      <c r="C151" s="55" t="s">
        <v>0</v>
      </c>
      <c r="D151" s="35">
        <f>SUMIFS(源数据!$N:$N,源数据!$A:$A,地级市产品线!$C151,源数据!$F:$F,地级市产品线!$B151)</f>
        <v>1248.5800071954727</v>
      </c>
      <c r="E151" s="18">
        <f>SUMIFS(源数据!$P:$P,源数据!$A:$A,地级市产品线!$C151,源数据!$F:$F,地级市产品线!$B151)</f>
        <v>815.15000084042435</v>
      </c>
      <c r="F151" s="18">
        <f t="shared" ref="F151:F154" si="340">E151-D151</f>
        <v>-433.43000635504836</v>
      </c>
      <c r="G151" s="19">
        <f t="shared" si="319"/>
        <v>0.65286164774606048</v>
      </c>
      <c r="H151" s="17">
        <f>SUMIFS(源数据!$Q:$Q,源数据!$A:$A,地级市产品线!$C151,源数据!$F:$F,地级市产品线!$B151)</f>
        <v>1872.8700107932082</v>
      </c>
      <c r="I151" s="18">
        <f t="shared" ref="I151:I154" si="341">E151+Q151</f>
        <v>1040.1499932110294</v>
      </c>
      <c r="J151" s="18">
        <f>SUMIFS(源数据!$S:$S,源数据!$A:$A,地级市产品线!$C151,源数据!$F:$F,地级市产品线!$B151)</f>
        <v>1220.5260048210623</v>
      </c>
      <c r="K151" s="20">
        <f t="shared" si="320"/>
        <v>0.55537756876703859</v>
      </c>
      <c r="L151" s="20">
        <f t="shared" si="321"/>
        <v>0.65168751583786555</v>
      </c>
      <c r="M151" s="18">
        <f t="shared" ref="M151:M154" si="342">I151-H151</f>
        <v>-832.7200175821788</v>
      </c>
      <c r="N151" s="18">
        <f t="shared" ref="N151:N154" si="343">J151-H151</f>
        <v>-652.34400597214585</v>
      </c>
      <c r="O151" s="43"/>
      <c r="P151" s="17">
        <f>SUMIFS(源数据!$T:$T,源数据!$A:$A,地级市产品线!$C151,源数据!$F:$F,地级市产品线!$B151)</f>
        <v>624.29000359773636</v>
      </c>
      <c r="Q151" s="18">
        <f>SUMIFS(源数据!$V:$V,源数据!$A:$A,地级市产品线!$C151,源数据!$F:$F,地级市产品线!$B151)</f>
        <v>224.9999923706051</v>
      </c>
      <c r="R151" s="18">
        <f>SUMIFS(源数据!$W:$W,源数据!$A:$A,地级市产品线!$C151,源数据!$F:$F,地级市产品线!$B151)</f>
        <v>0</v>
      </c>
      <c r="S151" s="18">
        <f>SUMIFS(源数据!$X:$X,源数据!$A:$A,地级市产品线!$C151,源数据!$F:$F,地级市产品线!$B151)</f>
        <v>2.0699999332428001</v>
      </c>
      <c r="T151" s="18">
        <f>SUMIFS(源数据!$Y:$Y,源数据!$A:$A,地级市产品线!$C151,源数据!$F:$F,地级市产品线!$B151)</f>
        <v>87.360000610351605</v>
      </c>
      <c r="U151" s="18">
        <f>SUMIFS(源数据!$Z:$Z,源数据!$A:$A,地级市产品线!$C151,源数据!$F:$F,地级市产品线!$B151)</f>
        <v>315.94600343704212</v>
      </c>
      <c r="V151" s="18">
        <f t="shared" ref="V151:V154" si="344">R151+S151+T151+U151</f>
        <v>405.37600398063654</v>
      </c>
      <c r="W151" s="20">
        <f t="shared" si="322"/>
        <v>0.64933925202147258</v>
      </c>
      <c r="X151" s="20">
        <f t="shared" si="323"/>
        <v>1.8016711898946556</v>
      </c>
      <c r="Y151" s="18">
        <f t="shared" ref="Y151:Y154" si="345">V151-P151</f>
        <v>-218.91399961709982</v>
      </c>
      <c r="Z151" s="19"/>
    </row>
    <row r="152" spans="1:26" ht="15" x14ac:dyDescent="0.25">
      <c r="A152" s="54" t="s">
        <v>3</v>
      </c>
      <c r="B152" s="50" t="s">
        <v>248</v>
      </c>
      <c r="C152" s="56" t="s">
        <v>1</v>
      </c>
      <c r="D152" s="36">
        <f>SUMIFS(源数据!$N:$N,源数据!$A:$A,地级市产品线!$C152,源数据!$F:$F,地级市产品线!$B152)</f>
        <v>6.2399997711181596</v>
      </c>
      <c r="E152" s="22">
        <f>SUMIFS(源数据!$P:$P,源数据!$A:$A,地级市产品线!$C152,源数据!$F:$F,地级市产品线!$B152)</f>
        <v>6.2399997711181605</v>
      </c>
      <c r="F152" s="22">
        <f t="shared" si="340"/>
        <v>0</v>
      </c>
      <c r="G152" s="23">
        <f t="shared" si="319"/>
        <v>1.0000000000000002</v>
      </c>
      <c r="H152" s="21">
        <f>SUMIFS(源数据!$Q:$Q,源数据!$A:$A,地级市产品线!$C152,源数据!$F:$F,地级市产品线!$B152)</f>
        <v>18.719999313354499</v>
      </c>
      <c r="I152" s="22">
        <f t="shared" si="341"/>
        <v>6.2399997711181605</v>
      </c>
      <c r="J152" s="22">
        <f>SUMIFS(源数据!$S:$S,源数据!$A:$A,地级市产品线!$C152,源数据!$F:$F,地级市产品线!$B152)</f>
        <v>9.2999997138976997</v>
      </c>
      <c r="K152" s="24">
        <f t="shared" si="320"/>
        <v>0.33333333333333304</v>
      </c>
      <c r="L152" s="24">
        <f t="shared" si="321"/>
        <v>0.4967948747339565</v>
      </c>
      <c r="M152" s="22">
        <f t="shared" si="342"/>
        <v>-12.479999542236339</v>
      </c>
      <c r="N152" s="22">
        <f t="shared" si="343"/>
        <v>-9.4199995994567995</v>
      </c>
      <c r="O152" s="44"/>
      <c r="P152" s="21">
        <f>SUMIFS(源数据!$T:$T,源数据!$A:$A,地级市产品线!$C152,源数据!$F:$F,地级市产品线!$B152)</f>
        <v>12.4799995422363</v>
      </c>
      <c r="Q152" s="22">
        <f>SUMIFS(源数据!$V:$V,源数据!$A:$A,地级市产品线!$C152,源数据!$F:$F,地级市产品线!$B152)</f>
        <v>0</v>
      </c>
      <c r="R152" s="22">
        <f>SUMIFS(源数据!$W:$W,源数据!$A:$A,地级市产品线!$C152,源数据!$F:$F,地级市产品线!$B152)</f>
        <v>0</v>
      </c>
      <c r="S152" s="22">
        <f>SUMIFS(源数据!$X:$X,源数据!$A:$A,地级市产品线!$C152,源数据!$F:$F,地级市产品线!$B152)</f>
        <v>0.77999997138977095</v>
      </c>
      <c r="T152" s="22">
        <f>SUMIFS(源数据!$Y:$Y,源数据!$A:$A,地级市产品线!$C152,源数据!$F:$F,地级市产品线!$B152)</f>
        <v>0</v>
      </c>
      <c r="U152" s="22">
        <f>SUMIFS(源数据!$Z:$Z,源数据!$A:$A,地级市产品线!$C152,源数据!$F:$F,地级市产品线!$B152)</f>
        <v>2.279999971389771</v>
      </c>
      <c r="V152" s="22">
        <f t="shared" si="344"/>
        <v>3.0599999427795419</v>
      </c>
      <c r="W152" s="24">
        <f t="shared" si="322"/>
        <v>0.24519231210093606</v>
      </c>
      <c r="X152" s="24" t="str">
        <f t="shared" si="323"/>
        <v/>
      </c>
      <c r="Y152" s="22">
        <f t="shared" si="345"/>
        <v>-9.4199995994567587</v>
      </c>
      <c r="Z152" s="23"/>
    </row>
    <row r="153" spans="1:26" ht="15" x14ac:dyDescent="0.25">
      <c r="A153" s="54" t="s">
        <v>3</v>
      </c>
      <c r="B153" s="50" t="s">
        <v>248</v>
      </c>
      <c r="C153" s="56" t="s">
        <v>54</v>
      </c>
      <c r="D153" s="36">
        <f>SUMIFS(源数据!$N:$N,源数据!$A:$A,地级市产品线!$C153,源数据!$F:$F,地级市产品线!$B153)</f>
        <v>1</v>
      </c>
      <c r="E153" s="22">
        <f>SUMIFS(源数据!$P:$P,源数据!$A:$A,地级市产品线!$C153,源数据!$F:$F,地级市产品线!$B153)</f>
        <v>2</v>
      </c>
      <c r="F153" s="22">
        <f t="shared" si="340"/>
        <v>1</v>
      </c>
      <c r="G153" s="23">
        <f t="shared" si="319"/>
        <v>2</v>
      </c>
      <c r="H153" s="21">
        <f>SUMIFS(源数据!$Q:$Q,源数据!$A:$A,地级市产品线!$C153,源数据!$F:$F,地级市产品线!$B153)</f>
        <v>1.5</v>
      </c>
      <c r="I153" s="22">
        <f t="shared" si="341"/>
        <v>2</v>
      </c>
      <c r="J153" s="22">
        <f>SUMIFS(源数据!$S:$S,源数据!$A:$A,地级市产品线!$C153,源数据!$F:$F,地级市产品线!$B153)</f>
        <v>2</v>
      </c>
      <c r="K153" s="24">
        <f t="shared" si="320"/>
        <v>1.3333333333333333</v>
      </c>
      <c r="L153" s="24">
        <f t="shared" si="321"/>
        <v>1.3333333333333333</v>
      </c>
      <c r="M153" s="22">
        <f t="shared" si="342"/>
        <v>0.5</v>
      </c>
      <c r="N153" s="22">
        <f t="shared" si="343"/>
        <v>0.5</v>
      </c>
      <c r="O153" s="44"/>
      <c r="P153" s="21">
        <f>SUMIFS(源数据!$T:$T,源数据!$A:$A,地级市产品线!$C153,源数据!$F:$F,地级市产品线!$B153)</f>
        <v>0.5</v>
      </c>
      <c r="Q153" s="22">
        <f>SUMIFS(源数据!$V:$V,源数据!$A:$A,地级市产品线!$C153,源数据!$F:$F,地级市产品线!$B153)</f>
        <v>0</v>
      </c>
      <c r="R153" s="22">
        <f>SUMIFS(源数据!$W:$W,源数据!$A:$A,地级市产品线!$C153,源数据!$F:$F,地级市产品线!$B153)</f>
        <v>0</v>
      </c>
      <c r="S153" s="22">
        <f>SUMIFS(源数据!$X:$X,源数据!$A:$A,地级市产品线!$C153,源数据!$F:$F,地级市产品线!$B153)</f>
        <v>0</v>
      </c>
      <c r="T153" s="22">
        <f>SUMIFS(源数据!$Y:$Y,源数据!$A:$A,地级市产品线!$C153,源数据!$F:$F,地级市产品线!$B153)</f>
        <v>0</v>
      </c>
      <c r="U153" s="22">
        <f>SUMIFS(源数据!$Z:$Z,源数据!$A:$A,地级市产品线!$C153,源数据!$F:$F,地级市产品线!$B153)</f>
        <v>0</v>
      </c>
      <c r="V153" s="22">
        <f t="shared" si="344"/>
        <v>0</v>
      </c>
      <c r="W153" s="24">
        <f t="shared" si="322"/>
        <v>0</v>
      </c>
      <c r="X153" s="24" t="str">
        <f t="shared" si="323"/>
        <v/>
      </c>
      <c r="Y153" s="22">
        <f t="shared" si="345"/>
        <v>-0.5</v>
      </c>
      <c r="Z153" s="23"/>
    </row>
    <row r="154" spans="1:26" ht="15" x14ac:dyDescent="0.25">
      <c r="A154" s="54" t="s">
        <v>3</v>
      </c>
      <c r="B154" s="50" t="s">
        <v>248</v>
      </c>
      <c r="C154" s="56" t="s">
        <v>2</v>
      </c>
      <c r="D154" s="36">
        <f>SUMIFS(源数据!$N:$N,源数据!$A:$A,地级市产品线!$C154,源数据!$F:$F,地级市产品线!$B154)</f>
        <v>0</v>
      </c>
      <c r="E154" s="22">
        <f>SUMIFS(源数据!$P:$P,源数据!$A:$A,地级市产品线!$C154,源数据!$F:$F,地级市产品线!$B154)</f>
        <v>0</v>
      </c>
      <c r="F154" s="22">
        <f t="shared" si="340"/>
        <v>0</v>
      </c>
      <c r="G154" s="23" t="str">
        <f t="shared" si="319"/>
        <v/>
      </c>
      <c r="H154" s="21">
        <f>SUMIFS(源数据!$Q:$Q,源数据!$A:$A,地级市产品线!$C154,源数据!$F:$F,地级市产品线!$B154)</f>
        <v>0</v>
      </c>
      <c r="I154" s="22">
        <f t="shared" si="341"/>
        <v>0</v>
      </c>
      <c r="J154" s="22">
        <f>SUMIFS(源数据!$S:$S,源数据!$A:$A,地级市产品线!$C154,源数据!$F:$F,地级市产品线!$B154)</f>
        <v>0</v>
      </c>
      <c r="K154" s="24" t="str">
        <f t="shared" si="320"/>
        <v/>
      </c>
      <c r="L154" s="24" t="str">
        <f t="shared" si="321"/>
        <v/>
      </c>
      <c r="M154" s="22">
        <f t="shared" si="342"/>
        <v>0</v>
      </c>
      <c r="N154" s="22">
        <f t="shared" si="343"/>
        <v>0</v>
      </c>
      <c r="O154" s="44"/>
      <c r="P154" s="21">
        <f>SUMIFS(源数据!$T:$T,源数据!$A:$A,地级市产品线!$C154,源数据!$F:$F,地级市产品线!$B154)</f>
        <v>0</v>
      </c>
      <c r="Q154" s="22">
        <f>SUMIFS(源数据!$V:$V,源数据!$A:$A,地级市产品线!$C154,源数据!$F:$F,地级市产品线!$B154)</f>
        <v>0</v>
      </c>
      <c r="R154" s="22">
        <f>SUMIFS(源数据!$W:$W,源数据!$A:$A,地级市产品线!$C154,源数据!$F:$F,地级市产品线!$B154)</f>
        <v>0</v>
      </c>
      <c r="S154" s="22">
        <f>SUMIFS(源数据!$X:$X,源数据!$A:$A,地级市产品线!$C154,源数据!$F:$F,地级市产品线!$B154)</f>
        <v>0</v>
      </c>
      <c r="T154" s="22">
        <f>SUMIFS(源数据!$Y:$Y,源数据!$A:$A,地级市产品线!$C154,源数据!$F:$F,地级市产品线!$B154)</f>
        <v>0</v>
      </c>
      <c r="U154" s="22">
        <f>SUMIFS(源数据!$Z:$Z,源数据!$A:$A,地级市产品线!$C154,源数据!$F:$F,地级市产品线!$B154)</f>
        <v>0</v>
      </c>
      <c r="V154" s="22">
        <f t="shared" si="344"/>
        <v>0</v>
      </c>
      <c r="W154" s="24" t="str">
        <f t="shared" si="322"/>
        <v/>
      </c>
      <c r="X154" s="24" t="str">
        <f t="shared" si="323"/>
        <v/>
      </c>
      <c r="Y154" s="22">
        <f t="shared" si="345"/>
        <v>0</v>
      </c>
      <c r="Z154" s="23"/>
    </row>
    <row r="155" spans="1:26" ht="15.6" thickBot="1" x14ac:dyDescent="0.3">
      <c r="A155" s="52" t="s">
        <v>3</v>
      </c>
      <c r="B155" s="52" t="s">
        <v>248</v>
      </c>
      <c r="C155" s="48" t="s">
        <v>713</v>
      </c>
      <c r="D155" s="37">
        <f t="shared" ref="D155:F155" si="346">SUM(D151:D154)</f>
        <v>1255.8200069665909</v>
      </c>
      <c r="E155" s="26">
        <f t="shared" si="346"/>
        <v>823.39000061154252</v>
      </c>
      <c r="F155" s="26">
        <f t="shared" si="346"/>
        <v>-432.43000635504836</v>
      </c>
      <c r="G155" s="27">
        <f t="shared" si="319"/>
        <v>0.6556592473792684</v>
      </c>
      <c r="H155" s="25">
        <f t="shared" ref="H155:J155" si="347">SUM(H151:H154)</f>
        <v>1893.0900101065627</v>
      </c>
      <c r="I155" s="26">
        <f t="shared" si="347"/>
        <v>1048.3899929821475</v>
      </c>
      <c r="J155" s="26">
        <f t="shared" si="347"/>
        <v>1231.82600453496</v>
      </c>
      <c r="K155" s="28">
        <f t="shared" si="320"/>
        <v>0.55379828079232918</v>
      </c>
      <c r="L155" s="28">
        <f t="shared" si="321"/>
        <v>0.65069595104229627</v>
      </c>
      <c r="M155" s="26">
        <f t="shared" ref="M155:N155" si="348">SUM(M151:M154)</f>
        <v>-844.70001712441513</v>
      </c>
      <c r="N155" s="26">
        <f t="shared" si="348"/>
        <v>-661.26400557160264</v>
      </c>
      <c r="O155" s="45"/>
      <c r="P155" s="25">
        <f t="shared" ref="P155:V155" si="349">SUM(P151:P154)</f>
        <v>637.27000313997269</v>
      </c>
      <c r="Q155" s="26">
        <f t="shared" si="349"/>
        <v>224.9999923706051</v>
      </c>
      <c r="R155" s="26">
        <f t="shared" si="349"/>
        <v>0</v>
      </c>
      <c r="S155" s="26">
        <f t="shared" si="349"/>
        <v>2.849999904632571</v>
      </c>
      <c r="T155" s="26">
        <f t="shared" si="349"/>
        <v>87.360000610351605</v>
      </c>
      <c r="U155" s="26">
        <f t="shared" si="349"/>
        <v>318.22600340843189</v>
      </c>
      <c r="V155" s="26">
        <f t="shared" si="349"/>
        <v>408.43600392341608</v>
      </c>
      <c r="W155" s="28">
        <f t="shared" si="322"/>
        <v>0.64091515670117849</v>
      </c>
      <c r="X155" s="28">
        <f t="shared" si="323"/>
        <v>1.8152711901014971</v>
      </c>
      <c r="Y155" s="30">
        <f t="shared" ref="Y155" si="350">SUM(Y151:Y154)</f>
        <v>-228.83399921655658</v>
      </c>
      <c r="Z155" s="27"/>
    </row>
    <row r="156" spans="1:26" ht="15" x14ac:dyDescent="0.25">
      <c r="A156" s="53" t="s">
        <v>3</v>
      </c>
      <c r="B156" s="51" t="s">
        <v>271</v>
      </c>
      <c r="C156" s="55" t="s">
        <v>0</v>
      </c>
      <c r="D156" s="35">
        <f>SUMIFS(源数据!$N:$N,源数据!$A:$A,地级市产品线!$C156,源数据!$F:$F,地级市产品线!$B156)</f>
        <v>2002.8799706697469</v>
      </c>
      <c r="E156" s="18">
        <f>SUMIFS(源数据!$P:$P,源数据!$A:$A,地级市产品线!$C156,源数据!$F:$F,地级市产品线!$B156)</f>
        <v>630.68999326229095</v>
      </c>
      <c r="F156" s="18">
        <f t="shared" ref="F156:F159" si="351">E156-D156</f>
        <v>-1372.1899774074559</v>
      </c>
      <c r="G156" s="19">
        <f t="shared" si="319"/>
        <v>0.31489155740640479</v>
      </c>
      <c r="H156" s="17">
        <f>SUMIFS(源数据!$Q:$Q,源数据!$A:$A,地级市产品线!$C156,源数据!$F:$F,地级市产品线!$B156)</f>
        <v>2989.6299574747682</v>
      </c>
      <c r="I156" s="18">
        <f t="shared" ref="I156:I159" si="352">E156+Q156</f>
        <v>1682.239995457232</v>
      </c>
      <c r="J156" s="18">
        <f>SUMIFS(源数据!$S:$S,源数据!$A:$A,地级市产品线!$C156,源数据!$F:$F,地级市产品线!$B156)</f>
        <v>665.13999307155609</v>
      </c>
      <c r="K156" s="20">
        <f t="shared" si="320"/>
        <v>0.56269171080897218</v>
      </c>
      <c r="L156" s="20">
        <f t="shared" si="321"/>
        <v>0.22248238160998884</v>
      </c>
      <c r="M156" s="18">
        <f t="shared" ref="M156:M159" si="353">I156-H156</f>
        <v>-1307.3899620175362</v>
      </c>
      <c r="N156" s="18">
        <f t="shared" ref="N156:N159" si="354">J156-H156</f>
        <v>-2324.4899644032121</v>
      </c>
      <c r="O156" s="43"/>
      <c r="P156" s="17">
        <f>SUMIFS(源数据!$T:$T,源数据!$A:$A,地级市产品线!$C156,源数据!$F:$F,地级市产品线!$B156)</f>
        <v>986.74998680502108</v>
      </c>
      <c r="Q156" s="18">
        <f>SUMIFS(源数据!$V:$V,源数据!$A:$A,地级市产品线!$C156,源数据!$F:$F,地级市产品线!$B156)</f>
        <v>1051.550002194941</v>
      </c>
      <c r="R156" s="18">
        <f>SUMIFS(源数据!$W:$W,源数据!$A:$A,地级市产品线!$C156,源数据!$F:$F,地级市产品线!$B156)</f>
        <v>22.69999980926514</v>
      </c>
      <c r="S156" s="18">
        <f>SUMIFS(源数据!$X:$X,源数据!$A:$A,地级市产品线!$C156,源数据!$F:$F,地级市产品线!$B156)</f>
        <v>0</v>
      </c>
      <c r="T156" s="18">
        <f>SUMIFS(源数据!$Y:$Y,源数据!$A:$A,地级市产品线!$C156,源数据!$F:$F,地级市产品线!$B156)</f>
        <v>0</v>
      </c>
      <c r="U156" s="18">
        <f>SUMIFS(源数据!$Z:$Z,源数据!$A:$A,地级市产品线!$C156,源数据!$F:$F,地级市产品线!$B156)</f>
        <v>11.75</v>
      </c>
      <c r="V156" s="18">
        <f t="shared" ref="V156:V159" si="355">R156+S156+T156+U156</f>
        <v>34.449999809265137</v>
      </c>
      <c r="W156" s="20">
        <f t="shared" si="322"/>
        <v>3.4912592115465976E-2</v>
      </c>
      <c r="X156" s="20">
        <f t="shared" si="323"/>
        <v>3.2761161844283501E-2</v>
      </c>
      <c r="Y156" s="18">
        <f t="shared" ref="Y156:Y159" si="356">V156-P156</f>
        <v>-952.29998699575594</v>
      </c>
      <c r="Z156" s="19"/>
    </row>
    <row r="157" spans="1:26" ht="15" x14ac:dyDescent="0.25">
      <c r="A157" s="54" t="s">
        <v>3</v>
      </c>
      <c r="B157" s="50" t="s">
        <v>271</v>
      </c>
      <c r="C157" s="56" t="s">
        <v>1</v>
      </c>
      <c r="D157" s="36">
        <f>SUMIFS(源数据!$N:$N,源数据!$A:$A,地级市产品线!$C157,源数据!$F:$F,地级市产品线!$B157)</f>
        <v>0</v>
      </c>
      <c r="E157" s="22">
        <f>SUMIFS(源数据!$P:$P,源数据!$A:$A,地级市产品线!$C157,源数据!$F:$F,地级市产品线!$B157)</f>
        <v>0</v>
      </c>
      <c r="F157" s="22">
        <f t="shared" si="351"/>
        <v>0</v>
      </c>
      <c r="G157" s="23" t="str">
        <f t="shared" si="319"/>
        <v/>
      </c>
      <c r="H157" s="21">
        <f>SUMIFS(源数据!$Q:$Q,源数据!$A:$A,地级市产品线!$C157,源数据!$F:$F,地级市产品线!$B157)</f>
        <v>0</v>
      </c>
      <c r="I157" s="22">
        <f t="shared" si="352"/>
        <v>0</v>
      </c>
      <c r="J157" s="22">
        <f>SUMIFS(源数据!$S:$S,源数据!$A:$A,地级市产品线!$C157,源数据!$F:$F,地级市产品线!$B157)</f>
        <v>4</v>
      </c>
      <c r="K157" s="24" t="str">
        <f t="shared" si="320"/>
        <v/>
      </c>
      <c r="L157" s="24" t="str">
        <f t="shared" si="321"/>
        <v/>
      </c>
      <c r="M157" s="22">
        <f t="shared" si="353"/>
        <v>0</v>
      </c>
      <c r="N157" s="22">
        <f t="shared" si="354"/>
        <v>4</v>
      </c>
      <c r="O157" s="44"/>
      <c r="P157" s="21">
        <f>SUMIFS(源数据!$T:$T,源数据!$A:$A,地级市产品线!$C157,源数据!$F:$F,地级市产品线!$B157)</f>
        <v>0</v>
      </c>
      <c r="Q157" s="22">
        <f>SUMIFS(源数据!$V:$V,源数据!$A:$A,地级市产品线!$C157,源数据!$F:$F,地级市产品线!$B157)</f>
        <v>0</v>
      </c>
      <c r="R157" s="22">
        <f>SUMIFS(源数据!$W:$W,源数据!$A:$A,地级市产品线!$C157,源数据!$F:$F,地级市产品线!$B157)</f>
        <v>0</v>
      </c>
      <c r="S157" s="22">
        <f>SUMIFS(源数据!$X:$X,源数据!$A:$A,地级市产品线!$C157,源数据!$F:$F,地级市产品线!$B157)</f>
        <v>0</v>
      </c>
      <c r="T157" s="22">
        <f>SUMIFS(源数据!$Y:$Y,源数据!$A:$A,地级市产品线!$C157,源数据!$F:$F,地级市产品线!$B157)</f>
        <v>0</v>
      </c>
      <c r="U157" s="22">
        <f>SUMIFS(源数据!$Z:$Z,源数据!$A:$A,地级市产品线!$C157,源数据!$F:$F,地级市产品线!$B157)</f>
        <v>4</v>
      </c>
      <c r="V157" s="22">
        <f t="shared" si="355"/>
        <v>4</v>
      </c>
      <c r="W157" s="24" t="str">
        <f t="shared" si="322"/>
        <v/>
      </c>
      <c r="X157" s="24" t="str">
        <f t="shared" si="323"/>
        <v/>
      </c>
      <c r="Y157" s="22">
        <f t="shared" si="356"/>
        <v>4</v>
      </c>
      <c r="Z157" s="23"/>
    </row>
    <row r="158" spans="1:26" ht="15" x14ac:dyDescent="0.25">
      <c r="A158" s="54" t="s">
        <v>3</v>
      </c>
      <c r="B158" s="50" t="s">
        <v>271</v>
      </c>
      <c r="C158" s="56" t="s">
        <v>54</v>
      </c>
      <c r="D158" s="36">
        <f>SUMIFS(源数据!$N:$N,源数据!$A:$A,地级市产品线!$C158,源数据!$F:$F,地级市产品线!$B158)</f>
        <v>0</v>
      </c>
      <c r="E158" s="22">
        <f>SUMIFS(源数据!$P:$P,源数据!$A:$A,地级市产品线!$C158,源数据!$F:$F,地级市产品线!$B158)</f>
        <v>89.25</v>
      </c>
      <c r="F158" s="22">
        <f t="shared" si="351"/>
        <v>89.25</v>
      </c>
      <c r="G158" s="23" t="str">
        <f t="shared" si="319"/>
        <v/>
      </c>
      <c r="H158" s="21">
        <f>SUMIFS(源数据!$Q:$Q,源数据!$A:$A,地级市产品线!$C158,源数据!$F:$F,地级市产品线!$B158)</f>
        <v>0</v>
      </c>
      <c r="I158" s="22">
        <f t="shared" si="352"/>
        <v>89.25</v>
      </c>
      <c r="J158" s="22">
        <f>SUMIFS(源数据!$S:$S,源数据!$A:$A,地级市产品线!$C158,源数据!$F:$F,地级市产品线!$B158)</f>
        <v>89.25</v>
      </c>
      <c r="K158" s="24" t="str">
        <f t="shared" si="320"/>
        <v/>
      </c>
      <c r="L158" s="24" t="str">
        <f t="shared" si="321"/>
        <v/>
      </c>
      <c r="M158" s="22">
        <f t="shared" si="353"/>
        <v>89.25</v>
      </c>
      <c r="N158" s="22">
        <f t="shared" si="354"/>
        <v>89.25</v>
      </c>
      <c r="O158" s="44"/>
      <c r="P158" s="21">
        <f>SUMIFS(源数据!$T:$T,源数据!$A:$A,地级市产品线!$C158,源数据!$F:$F,地级市产品线!$B158)</f>
        <v>0</v>
      </c>
      <c r="Q158" s="22">
        <f>SUMIFS(源数据!$V:$V,源数据!$A:$A,地级市产品线!$C158,源数据!$F:$F,地级市产品线!$B158)</f>
        <v>0</v>
      </c>
      <c r="R158" s="22">
        <f>SUMIFS(源数据!$W:$W,源数据!$A:$A,地级市产品线!$C158,源数据!$F:$F,地级市产品线!$B158)</f>
        <v>0</v>
      </c>
      <c r="S158" s="22">
        <f>SUMIFS(源数据!$X:$X,源数据!$A:$A,地级市产品线!$C158,源数据!$F:$F,地级市产品线!$B158)</f>
        <v>0</v>
      </c>
      <c r="T158" s="22">
        <f>SUMIFS(源数据!$Y:$Y,源数据!$A:$A,地级市产品线!$C158,源数据!$F:$F,地级市产品线!$B158)</f>
        <v>0</v>
      </c>
      <c r="U158" s="22">
        <f>SUMIFS(源数据!$Z:$Z,源数据!$A:$A,地级市产品线!$C158,源数据!$F:$F,地级市产品线!$B158)</f>
        <v>0</v>
      </c>
      <c r="V158" s="22">
        <f t="shared" si="355"/>
        <v>0</v>
      </c>
      <c r="W158" s="24" t="str">
        <f t="shared" si="322"/>
        <v/>
      </c>
      <c r="X158" s="24" t="str">
        <f t="shared" si="323"/>
        <v/>
      </c>
      <c r="Y158" s="22">
        <f t="shared" si="356"/>
        <v>0</v>
      </c>
      <c r="Z158" s="23"/>
    </row>
    <row r="159" spans="1:26" ht="15" x14ac:dyDescent="0.25">
      <c r="A159" s="54" t="s">
        <v>3</v>
      </c>
      <c r="B159" s="50" t="s">
        <v>271</v>
      </c>
      <c r="C159" s="56" t="s">
        <v>2</v>
      </c>
      <c r="D159" s="36">
        <f>SUMIFS(源数据!$N:$N,源数据!$A:$A,地级市产品线!$C159,源数据!$F:$F,地级市产品线!$B159)</f>
        <v>0</v>
      </c>
      <c r="E159" s="22">
        <f>SUMIFS(源数据!$P:$P,源数据!$A:$A,地级市产品线!$C159,源数据!$F:$F,地级市产品线!$B159)</f>
        <v>0</v>
      </c>
      <c r="F159" s="22">
        <f t="shared" si="351"/>
        <v>0</v>
      </c>
      <c r="G159" s="23" t="str">
        <f t="shared" si="319"/>
        <v/>
      </c>
      <c r="H159" s="21">
        <f>SUMIFS(源数据!$Q:$Q,源数据!$A:$A,地级市产品线!$C159,源数据!$F:$F,地级市产品线!$B159)</f>
        <v>0</v>
      </c>
      <c r="I159" s="22">
        <f t="shared" si="352"/>
        <v>0</v>
      </c>
      <c r="J159" s="22">
        <f>SUMIFS(源数据!$S:$S,源数据!$A:$A,地级市产品线!$C159,源数据!$F:$F,地级市产品线!$B159)</f>
        <v>0</v>
      </c>
      <c r="K159" s="24" t="str">
        <f t="shared" si="320"/>
        <v/>
      </c>
      <c r="L159" s="24" t="str">
        <f t="shared" si="321"/>
        <v/>
      </c>
      <c r="M159" s="22">
        <f t="shared" si="353"/>
        <v>0</v>
      </c>
      <c r="N159" s="22">
        <f t="shared" si="354"/>
        <v>0</v>
      </c>
      <c r="O159" s="44"/>
      <c r="P159" s="21">
        <f>SUMIFS(源数据!$T:$T,源数据!$A:$A,地级市产品线!$C159,源数据!$F:$F,地级市产品线!$B159)</f>
        <v>0</v>
      </c>
      <c r="Q159" s="22">
        <f>SUMIFS(源数据!$V:$V,源数据!$A:$A,地级市产品线!$C159,源数据!$F:$F,地级市产品线!$B159)</f>
        <v>0</v>
      </c>
      <c r="R159" s="22">
        <f>SUMIFS(源数据!$W:$W,源数据!$A:$A,地级市产品线!$C159,源数据!$F:$F,地级市产品线!$B159)</f>
        <v>0</v>
      </c>
      <c r="S159" s="22">
        <f>SUMIFS(源数据!$X:$X,源数据!$A:$A,地级市产品线!$C159,源数据!$F:$F,地级市产品线!$B159)</f>
        <v>0</v>
      </c>
      <c r="T159" s="22">
        <f>SUMIFS(源数据!$Y:$Y,源数据!$A:$A,地级市产品线!$C159,源数据!$F:$F,地级市产品线!$B159)</f>
        <v>0</v>
      </c>
      <c r="U159" s="22">
        <f>SUMIFS(源数据!$Z:$Z,源数据!$A:$A,地级市产品线!$C159,源数据!$F:$F,地级市产品线!$B159)</f>
        <v>0</v>
      </c>
      <c r="V159" s="22">
        <f t="shared" si="355"/>
        <v>0</v>
      </c>
      <c r="W159" s="24" t="str">
        <f t="shared" si="322"/>
        <v/>
      </c>
      <c r="X159" s="24" t="str">
        <f t="shared" si="323"/>
        <v/>
      </c>
      <c r="Y159" s="22">
        <f t="shared" si="356"/>
        <v>0</v>
      </c>
      <c r="Z159" s="23"/>
    </row>
    <row r="160" spans="1:26" ht="15.6" thickBot="1" x14ac:dyDescent="0.3">
      <c r="A160" s="52" t="s">
        <v>3</v>
      </c>
      <c r="B160" s="52" t="s">
        <v>271</v>
      </c>
      <c r="C160" s="48" t="s">
        <v>713</v>
      </c>
      <c r="D160" s="37">
        <f t="shared" ref="D160:F160" si="357">SUM(D156:D159)</f>
        <v>2002.8799706697469</v>
      </c>
      <c r="E160" s="26">
        <f t="shared" si="357"/>
        <v>719.93999326229095</v>
      </c>
      <c r="F160" s="26">
        <f t="shared" si="357"/>
        <v>-1282.9399774074559</v>
      </c>
      <c r="G160" s="27">
        <f t="shared" si="319"/>
        <v>0.35945239046029748</v>
      </c>
      <c r="H160" s="25">
        <f t="shared" ref="H160:J160" si="358">SUM(H156:H159)</f>
        <v>2989.6299574747682</v>
      </c>
      <c r="I160" s="26">
        <f t="shared" si="358"/>
        <v>1771.489995457232</v>
      </c>
      <c r="J160" s="26">
        <f t="shared" si="358"/>
        <v>758.38999307155609</v>
      </c>
      <c r="K160" s="28">
        <f t="shared" si="320"/>
        <v>0.59254490376914248</v>
      </c>
      <c r="L160" s="28">
        <f t="shared" si="321"/>
        <v>0.25367353279806593</v>
      </c>
      <c r="M160" s="26">
        <f t="shared" ref="M160:N160" si="359">SUM(M156:M159)</f>
        <v>-1218.1399620175362</v>
      </c>
      <c r="N160" s="26">
        <f t="shared" si="359"/>
        <v>-2231.2399644032121</v>
      </c>
      <c r="O160" s="45"/>
      <c r="P160" s="25">
        <f t="shared" ref="P160:V160" si="360">SUM(P156:P159)</f>
        <v>986.74998680502108</v>
      </c>
      <c r="Q160" s="26">
        <f t="shared" si="360"/>
        <v>1051.550002194941</v>
      </c>
      <c r="R160" s="26">
        <f t="shared" si="360"/>
        <v>22.69999980926514</v>
      </c>
      <c r="S160" s="26">
        <f t="shared" si="360"/>
        <v>0</v>
      </c>
      <c r="T160" s="26">
        <f t="shared" si="360"/>
        <v>0</v>
      </c>
      <c r="U160" s="26">
        <f t="shared" si="360"/>
        <v>15.75</v>
      </c>
      <c r="V160" s="26">
        <f t="shared" si="360"/>
        <v>38.449999809265137</v>
      </c>
      <c r="W160" s="28">
        <f t="shared" si="322"/>
        <v>3.8966303849429638E-2</v>
      </c>
      <c r="X160" s="28">
        <f t="shared" si="323"/>
        <v>3.6565070352343645E-2</v>
      </c>
      <c r="Y160" s="30">
        <f t="shared" ref="Y160" si="361">SUM(Y156:Y159)</f>
        <v>-948.29998699575594</v>
      </c>
      <c r="Z160" s="27"/>
    </row>
    <row r="161" spans="1:26" ht="15" x14ac:dyDescent="0.25">
      <c r="A161" s="53" t="s">
        <v>3</v>
      </c>
      <c r="B161" s="51" t="s">
        <v>238</v>
      </c>
      <c r="C161" s="55" t="s">
        <v>0</v>
      </c>
      <c r="D161" s="35">
        <f>SUMIFS(源数据!$N:$N,源数据!$A:$A,地级市产品线!$C161,源数据!$F:$F,地级市产品线!$B161)</f>
        <v>237.2199974060058</v>
      </c>
      <c r="E161" s="18">
        <f>SUMIFS(源数据!$P:$P,源数据!$A:$A,地级市产品线!$C161,源数据!$F:$F,地级市产品线!$B161)</f>
        <v>2.9000000953674299</v>
      </c>
      <c r="F161" s="18">
        <f t="shared" ref="F161:F164" si="362">E161-D161</f>
        <v>-234.31999731063837</v>
      </c>
      <c r="G161" s="19">
        <f t="shared" si="319"/>
        <v>1.2224939411006035E-2</v>
      </c>
      <c r="H161" s="17">
        <f>SUMIFS(源数据!$Q:$Q,源数据!$A:$A,地级市产品线!$C161,源数据!$F:$F,地级市产品线!$B161)</f>
        <v>357.62999606132519</v>
      </c>
      <c r="I161" s="18">
        <f t="shared" ref="I161:I164" si="363">E161+Q161</f>
        <v>430.40000009536743</v>
      </c>
      <c r="J161" s="18">
        <f>SUMIFS(源数据!$S:$S,源数据!$A:$A,地级市产品线!$C161,源数据!$F:$F,地级市产品线!$B161)</f>
        <v>322.29999732971174</v>
      </c>
      <c r="K161" s="20">
        <f t="shared" si="320"/>
        <v>1.2034784689077476</v>
      </c>
      <c r="L161" s="20">
        <f t="shared" si="321"/>
        <v>0.90121075099764514</v>
      </c>
      <c r="M161" s="18">
        <f t="shared" ref="M161:M164" si="364">I161-H161</f>
        <v>72.770004034042245</v>
      </c>
      <c r="N161" s="18">
        <f t="shared" ref="N161:N164" si="365">J161-H161</f>
        <v>-35.329998731613443</v>
      </c>
      <c r="O161" s="43"/>
      <c r="P161" s="17">
        <f>SUMIFS(源数据!$T:$T,源数据!$A:$A,地级市产品线!$C161,源数据!$F:$F,地级市产品线!$B161)</f>
        <v>120.40999865531919</v>
      </c>
      <c r="Q161" s="18">
        <f>SUMIFS(源数据!$V:$V,源数据!$A:$A,地级市产品线!$C161,源数据!$F:$F,地级市产品线!$B161)</f>
        <v>427.5</v>
      </c>
      <c r="R161" s="18">
        <f>SUMIFS(源数据!$W:$W,源数据!$A:$A,地级市产品线!$C161,源数据!$F:$F,地级市产品线!$B161)</f>
        <v>0</v>
      </c>
      <c r="S161" s="18">
        <f>SUMIFS(源数据!$X:$X,源数据!$A:$A,地级市产品线!$C161,源数据!$F:$F,地级市产品线!$B161)</f>
        <v>106.09999704360943</v>
      </c>
      <c r="T161" s="18">
        <f>SUMIFS(源数据!$Y:$Y,源数据!$A:$A,地级市产品线!$C161,源数据!$F:$F,地级市产品线!$B161)</f>
        <v>213.30000019073486</v>
      </c>
      <c r="U161" s="18">
        <f>SUMIFS(源数据!$Z:$Z,源数据!$A:$A,地级市产品线!$C161,源数据!$F:$F,地级市产品线!$B161)</f>
        <v>0</v>
      </c>
      <c r="V161" s="18">
        <f t="shared" ref="V161:V164" si="366">R161+S161+T161+U161</f>
        <v>319.39999723434431</v>
      </c>
      <c r="W161" s="20">
        <f t="shared" si="322"/>
        <v>2.6526036110061413</v>
      </c>
      <c r="X161" s="20">
        <f t="shared" si="323"/>
        <v>0.74713449645460661</v>
      </c>
      <c r="Y161" s="18">
        <f t="shared" ref="Y161:Y164" si="367">V161-P161</f>
        <v>198.98999857902513</v>
      </c>
      <c r="Z161" s="19"/>
    </row>
    <row r="162" spans="1:26" ht="15" x14ac:dyDescent="0.25">
      <c r="A162" s="54" t="s">
        <v>3</v>
      </c>
      <c r="B162" s="50" t="s">
        <v>238</v>
      </c>
      <c r="C162" s="56" t="s">
        <v>1</v>
      </c>
      <c r="D162" s="36">
        <f>SUMIFS(源数据!$N:$N,源数据!$A:$A,地级市产品线!$C162,源数据!$F:$F,地级市产品线!$B162)</f>
        <v>0</v>
      </c>
      <c r="E162" s="22">
        <f>SUMIFS(源数据!$P:$P,源数据!$A:$A,地级市产品线!$C162,源数据!$F:$F,地级市产品线!$B162)</f>
        <v>0</v>
      </c>
      <c r="F162" s="22">
        <f t="shared" si="362"/>
        <v>0</v>
      </c>
      <c r="G162" s="23" t="str">
        <f t="shared" si="319"/>
        <v/>
      </c>
      <c r="H162" s="21">
        <f>SUMIFS(源数据!$Q:$Q,源数据!$A:$A,地级市产品线!$C162,源数据!$F:$F,地级市产品线!$B162)</f>
        <v>0</v>
      </c>
      <c r="I162" s="22">
        <f t="shared" si="363"/>
        <v>0</v>
      </c>
      <c r="J162" s="22">
        <f>SUMIFS(源数据!$S:$S,源数据!$A:$A,地级市产品线!$C162,源数据!$F:$F,地级市产品线!$B162)</f>
        <v>0</v>
      </c>
      <c r="K162" s="24" t="str">
        <f t="shared" si="320"/>
        <v/>
      </c>
      <c r="L162" s="24" t="str">
        <f t="shared" si="321"/>
        <v/>
      </c>
      <c r="M162" s="22">
        <f t="shared" si="364"/>
        <v>0</v>
      </c>
      <c r="N162" s="22">
        <f t="shared" si="365"/>
        <v>0</v>
      </c>
      <c r="O162" s="44"/>
      <c r="P162" s="21">
        <f>SUMIFS(源数据!$T:$T,源数据!$A:$A,地级市产品线!$C162,源数据!$F:$F,地级市产品线!$B162)</f>
        <v>0</v>
      </c>
      <c r="Q162" s="22">
        <f>SUMIFS(源数据!$V:$V,源数据!$A:$A,地级市产品线!$C162,源数据!$F:$F,地级市产品线!$B162)</f>
        <v>0</v>
      </c>
      <c r="R162" s="22">
        <f>SUMIFS(源数据!$W:$W,源数据!$A:$A,地级市产品线!$C162,源数据!$F:$F,地级市产品线!$B162)</f>
        <v>0</v>
      </c>
      <c r="S162" s="22">
        <f>SUMIFS(源数据!$X:$X,源数据!$A:$A,地级市产品线!$C162,源数据!$F:$F,地级市产品线!$B162)</f>
        <v>0</v>
      </c>
      <c r="T162" s="22">
        <f>SUMIFS(源数据!$Y:$Y,源数据!$A:$A,地级市产品线!$C162,源数据!$F:$F,地级市产品线!$B162)</f>
        <v>0</v>
      </c>
      <c r="U162" s="22">
        <f>SUMIFS(源数据!$Z:$Z,源数据!$A:$A,地级市产品线!$C162,源数据!$F:$F,地级市产品线!$B162)</f>
        <v>0</v>
      </c>
      <c r="V162" s="22">
        <f t="shared" si="366"/>
        <v>0</v>
      </c>
      <c r="W162" s="24" t="str">
        <f t="shared" si="322"/>
        <v/>
      </c>
      <c r="X162" s="24" t="str">
        <f t="shared" si="323"/>
        <v/>
      </c>
      <c r="Y162" s="22">
        <f t="shared" si="367"/>
        <v>0</v>
      </c>
      <c r="Z162" s="23"/>
    </row>
    <row r="163" spans="1:26" ht="15" x14ac:dyDescent="0.25">
      <c r="A163" s="54" t="s">
        <v>3</v>
      </c>
      <c r="B163" s="50" t="s">
        <v>238</v>
      </c>
      <c r="C163" s="56" t="s">
        <v>54</v>
      </c>
      <c r="D163" s="36">
        <f>SUMIFS(源数据!$N:$N,源数据!$A:$A,地级市产品线!$C163,源数据!$F:$F,地级市产品线!$B163)</f>
        <v>0</v>
      </c>
      <c r="E163" s="22">
        <f>SUMIFS(源数据!$P:$P,源数据!$A:$A,地级市产品线!$C163,源数据!$F:$F,地级市产品线!$B163)</f>
        <v>0</v>
      </c>
      <c r="F163" s="22">
        <f t="shared" si="362"/>
        <v>0</v>
      </c>
      <c r="G163" s="23" t="str">
        <f t="shared" si="319"/>
        <v/>
      </c>
      <c r="H163" s="21">
        <f>SUMIFS(源数据!$Q:$Q,源数据!$A:$A,地级市产品线!$C163,源数据!$F:$F,地级市产品线!$B163)</f>
        <v>0</v>
      </c>
      <c r="I163" s="22">
        <f t="shared" si="363"/>
        <v>0</v>
      </c>
      <c r="J163" s="22">
        <f>SUMIFS(源数据!$S:$S,源数据!$A:$A,地级市产品线!$C163,源数据!$F:$F,地级市产品线!$B163)</f>
        <v>0</v>
      </c>
      <c r="K163" s="24" t="str">
        <f t="shared" si="320"/>
        <v/>
      </c>
      <c r="L163" s="24" t="str">
        <f t="shared" si="321"/>
        <v/>
      </c>
      <c r="M163" s="22">
        <f t="shared" si="364"/>
        <v>0</v>
      </c>
      <c r="N163" s="22">
        <f t="shared" si="365"/>
        <v>0</v>
      </c>
      <c r="O163" s="44"/>
      <c r="P163" s="21">
        <f>SUMIFS(源数据!$T:$T,源数据!$A:$A,地级市产品线!$C163,源数据!$F:$F,地级市产品线!$B163)</f>
        <v>0</v>
      </c>
      <c r="Q163" s="22">
        <f>SUMIFS(源数据!$V:$V,源数据!$A:$A,地级市产品线!$C163,源数据!$F:$F,地级市产品线!$B163)</f>
        <v>0</v>
      </c>
      <c r="R163" s="22">
        <f>SUMIFS(源数据!$W:$W,源数据!$A:$A,地级市产品线!$C163,源数据!$F:$F,地级市产品线!$B163)</f>
        <v>0</v>
      </c>
      <c r="S163" s="22">
        <f>SUMIFS(源数据!$X:$X,源数据!$A:$A,地级市产品线!$C163,源数据!$F:$F,地级市产品线!$B163)</f>
        <v>0</v>
      </c>
      <c r="T163" s="22">
        <f>SUMIFS(源数据!$Y:$Y,源数据!$A:$A,地级市产品线!$C163,源数据!$F:$F,地级市产品线!$B163)</f>
        <v>0</v>
      </c>
      <c r="U163" s="22">
        <f>SUMIFS(源数据!$Z:$Z,源数据!$A:$A,地级市产品线!$C163,源数据!$F:$F,地级市产品线!$B163)</f>
        <v>0</v>
      </c>
      <c r="V163" s="22">
        <f t="shared" si="366"/>
        <v>0</v>
      </c>
      <c r="W163" s="24" t="str">
        <f t="shared" si="322"/>
        <v/>
      </c>
      <c r="X163" s="24" t="str">
        <f t="shared" si="323"/>
        <v/>
      </c>
      <c r="Y163" s="22">
        <f t="shared" si="367"/>
        <v>0</v>
      </c>
      <c r="Z163" s="23"/>
    </row>
    <row r="164" spans="1:26" ht="15" x14ac:dyDescent="0.25">
      <c r="A164" s="54" t="s">
        <v>3</v>
      </c>
      <c r="B164" s="50" t="s">
        <v>238</v>
      </c>
      <c r="C164" s="56" t="s">
        <v>2</v>
      </c>
      <c r="D164" s="36">
        <f>SUMIFS(源数据!$N:$N,源数据!$A:$A,地级市产品线!$C164,源数据!$F:$F,地级市产品线!$B164)</f>
        <v>0</v>
      </c>
      <c r="E164" s="22">
        <f>SUMIFS(源数据!$P:$P,源数据!$A:$A,地级市产品线!$C164,源数据!$F:$F,地级市产品线!$B164)</f>
        <v>0</v>
      </c>
      <c r="F164" s="22">
        <f t="shared" si="362"/>
        <v>0</v>
      </c>
      <c r="G164" s="23" t="str">
        <f t="shared" si="319"/>
        <v/>
      </c>
      <c r="H164" s="21">
        <f>SUMIFS(源数据!$Q:$Q,源数据!$A:$A,地级市产品线!$C164,源数据!$F:$F,地级市产品线!$B164)</f>
        <v>0</v>
      </c>
      <c r="I164" s="22">
        <f t="shared" si="363"/>
        <v>0</v>
      </c>
      <c r="J164" s="22">
        <f>SUMIFS(源数据!$S:$S,源数据!$A:$A,地级市产品线!$C164,源数据!$F:$F,地级市产品线!$B164)</f>
        <v>0</v>
      </c>
      <c r="K164" s="24" t="str">
        <f t="shared" si="320"/>
        <v/>
      </c>
      <c r="L164" s="24" t="str">
        <f t="shared" si="321"/>
        <v/>
      </c>
      <c r="M164" s="22">
        <f t="shared" si="364"/>
        <v>0</v>
      </c>
      <c r="N164" s="22">
        <f t="shared" si="365"/>
        <v>0</v>
      </c>
      <c r="O164" s="44"/>
      <c r="P164" s="21">
        <f>SUMIFS(源数据!$T:$T,源数据!$A:$A,地级市产品线!$C164,源数据!$F:$F,地级市产品线!$B164)</f>
        <v>0</v>
      </c>
      <c r="Q164" s="22">
        <f>SUMIFS(源数据!$V:$V,源数据!$A:$A,地级市产品线!$C164,源数据!$F:$F,地级市产品线!$B164)</f>
        <v>0</v>
      </c>
      <c r="R164" s="22">
        <f>SUMIFS(源数据!$W:$W,源数据!$A:$A,地级市产品线!$C164,源数据!$F:$F,地级市产品线!$B164)</f>
        <v>0</v>
      </c>
      <c r="S164" s="22">
        <f>SUMIFS(源数据!$X:$X,源数据!$A:$A,地级市产品线!$C164,源数据!$F:$F,地级市产品线!$B164)</f>
        <v>0</v>
      </c>
      <c r="T164" s="22">
        <f>SUMIFS(源数据!$Y:$Y,源数据!$A:$A,地级市产品线!$C164,源数据!$F:$F,地级市产品线!$B164)</f>
        <v>0</v>
      </c>
      <c r="U164" s="22">
        <f>SUMIFS(源数据!$Z:$Z,源数据!$A:$A,地级市产品线!$C164,源数据!$F:$F,地级市产品线!$B164)</f>
        <v>0</v>
      </c>
      <c r="V164" s="22">
        <f t="shared" si="366"/>
        <v>0</v>
      </c>
      <c r="W164" s="24" t="str">
        <f t="shared" si="322"/>
        <v/>
      </c>
      <c r="X164" s="24" t="str">
        <f t="shared" si="323"/>
        <v/>
      </c>
      <c r="Y164" s="22">
        <f t="shared" si="367"/>
        <v>0</v>
      </c>
      <c r="Z164" s="23"/>
    </row>
    <row r="165" spans="1:26" ht="15.6" thickBot="1" x14ac:dyDescent="0.3">
      <c r="A165" s="52" t="s">
        <v>3</v>
      </c>
      <c r="B165" s="52" t="s">
        <v>238</v>
      </c>
      <c r="C165" s="48" t="s">
        <v>713</v>
      </c>
      <c r="D165" s="37">
        <f t="shared" ref="D165:F165" si="368">SUM(D161:D164)</f>
        <v>237.2199974060058</v>
      </c>
      <c r="E165" s="26">
        <f t="shared" si="368"/>
        <v>2.9000000953674299</v>
      </c>
      <c r="F165" s="26">
        <f t="shared" si="368"/>
        <v>-234.31999731063837</v>
      </c>
      <c r="G165" s="27">
        <f t="shared" si="319"/>
        <v>1.2224939411006035E-2</v>
      </c>
      <c r="H165" s="25">
        <f t="shared" ref="H165:J165" si="369">SUM(H161:H164)</f>
        <v>357.62999606132519</v>
      </c>
      <c r="I165" s="26">
        <f t="shared" si="369"/>
        <v>430.40000009536743</v>
      </c>
      <c r="J165" s="26">
        <f t="shared" si="369"/>
        <v>322.29999732971174</v>
      </c>
      <c r="K165" s="28">
        <f t="shared" si="320"/>
        <v>1.2034784689077476</v>
      </c>
      <c r="L165" s="28">
        <f t="shared" si="321"/>
        <v>0.90121075099764514</v>
      </c>
      <c r="M165" s="26">
        <f t="shared" ref="M165:N165" si="370">SUM(M161:M164)</f>
        <v>72.770004034042245</v>
      </c>
      <c r="N165" s="26">
        <f t="shared" si="370"/>
        <v>-35.329998731613443</v>
      </c>
      <c r="O165" s="45"/>
      <c r="P165" s="25">
        <f t="shared" ref="P165:V165" si="371">SUM(P161:P164)</f>
        <v>120.40999865531919</v>
      </c>
      <c r="Q165" s="26">
        <f t="shared" si="371"/>
        <v>427.5</v>
      </c>
      <c r="R165" s="26">
        <f t="shared" si="371"/>
        <v>0</v>
      </c>
      <c r="S165" s="26">
        <f t="shared" si="371"/>
        <v>106.09999704360943</v>
      </c>
      <c r="T165" s="26">
        <f t="shared" si="371"/>
        <v>213.30000019073486</v>
      </c>
      <c r="U165" s="26">
        <f t="shared" si="371"/>
        <v>0</v>
      </c>
      <c r="V165" s="26">
        <f t="shared" si="371"/>
        <v>319.39999723434431</v>
      </c>
      <c r="W165" s="28">
        <f t="shared" si="322"/>
        <v>2.6526036110061413</v>
      </c>
      <c r="X165" s="28">
        <f t="shared" si="323"/>
        <v>0.74713449645460661</v>
      </c>
      <c r="Y165" s="30">
        <f t="shared" ref="Y165" si="372">SUM(Y161:Y164)</f>
        <v>198.98999857902513</v>
      </c>
      <c r="Z165" s="27"/>
    </row>
    <row r="166" spans="1:26" ht="15" x14ac:dyDescent="0.25">
      <c r="A166" s="53" t="s">
        <v>3</v>
      </c>
      <c r="B166" s="51" t="s">
        <v>323</v>
      </c>
      <c r="C166" s="55" t="s">
        <v>0</v>
      </c>
      <c r="D166" s="35">
        <f>SUMIFS(源数据!$N:$N,源数据!$A:$A,地级市产品线!$C166,源数据!$F:$F,地级市产品线!$B166)</f>
        <v>842.55999755859398</v>
      </c>
      <c r="E166" s="18">
        <f>SUMIFS(源数据!$P:$P,源数据!$A:$A,地级市产品线!$C166,源数据!$F:$F,地级市产品线!$B166)</f>
        <v>2012.6480040550236</v>
      </c>
      <c r="F166" s="18">
        <f t="shared" ref="F166:F169" si="373">E166-D166</f>
        <v>1170.0880064964297</v>
      </c>
      <c r="G166" s="19">
        <f t="shared" si="319"/>
        <v>2.3887295977578837</v>
      </c>
      <c r="H166" s="17">
        <f>SUMIFS(源数据!$Q:$Q,源数据!$A:$A,地级市产品线!$C166,源数据!$F:$F,地级市产品线!$B166)</f>
        <v>1272.8399963378911</v>
      </c>
      <c r="I166" s="18">
        <f t="shared" ref="I166:I169" si="374">E166+Q166</f>
        <v>2876.6480040550236</v>
      </c>
      <c r="J166" s="18">
        <f>SUMIFS(源数据!$S:$S,源数据!$A:$A,地级市产品线!$C166,源数据!$F:$F,地级市产品线!$B166)</f>
        <v>2941.6879987120633</v>
      </c>
      <c r="K166" s="20">
        <f t="shared" si="320"/>
        <v>2.260023264771279</v>
      </c>
      <c r="L166" s="20">
        <f t="shared" si="321"/>
        <v>2.3111215920112835</v>
      </c>
      <c r="M166" s="18">
        <f t="shared" ref="M166:M169" si="375">I166-H166</f>
        <v>1603.8080077171326</v>
      </c>
      <c r="N166" s="18">
        <f t="shared" ref="N166:N169" si="376">J166-H166</f>
        <v>1668.8480023741722</v>
      </c>
      <c r="O166" s="43"/>
      <c r="P166" s="17">
        <f>SUMIFS(源数据!$T:$T,源数据!$A:$A,地级市产品线!$C166,源数据!$F:$F,地级市产品线!$B166)</f>
        <v>430.27999877929699</v>
      </c>
      <c r="Q166" s="18">
        <f>SUMIFS(源数据!$V:$V,源数据!$A:$A,地级市产品线!$C166,源数据!$F:$F,地级市产品线!$B166)</f>
        <v>864</v>
      </c>
      <c r="R166" s="18">
        <f>SUMIFS(源数据!$W:$W,源数据!$A:$A,地级市产品线!$C166,源数据!$F:$F,地级市产品线!$B166)</f>
        <v>246.43999451398855</v>
      </c>
      <c r="S166" s="18">
        <f>SUMIFS(源数据!$X:$X,源数据!$A:$A,地级市产品线!$C166,源数据!$F:$F,地级市产品线!$B166)</f>
        <v>8</v>
      </c>
      <c r="T166" s="18">
        <f>SUMIFS(源数据!$Y:$Y,源数据!$A:$A,地级市产品线!$C166,源数据!$F:$F,地级市产品线!$B166)</f>
        <v>-356.79999995231628</v>
      </c>
      <c r="U166" s="18">
        <f>SUMIFS(源数据!$Z:$Z,源数据!$A:$A,地级市产品线!$C166,源数据!$F:$F,地级市产品线!$B166)</f>
        <v>1031.4000000953674</v>
      </c>
      <c r="V166" s="18">
        <f t="shared" ref="V166:V169" si="377">R166+S166+T166+U166</f>
        <v>929.03999465703964</v>
      </c>
      <c r="W166" s="20">
        <f t="shared" si="322"/>
        <v>2.1591521736839341</v>
      </c>
      <c r="X166" s="20">
        <f t="shared" si="323"/>
        <v>1.0752777715937958</v>
      </c>
      <c r="Y166" s="18">
        <f t="shared" ref="Y166:Y169" si="378">V166-P166</f>
        <v>498.75999587774265</v>
      </c>
      <c r="Z166" s="19"/>
    </row>
    <row r="167" spans="1:26" ht="15" x14ac:dyDescent="0.25">
      <c r="A167" s="54" t="s">
        <v>3</v>
      </c>
      <c r="B167" s="50" t="s">
        <v>323</v>
      </c>
      <c r="C167" s="56" t="s">
        <v>1</v>
      </c>
      <c r="D167" s="36">
        <f>SUMIFS(源数据!$N:$N,源数据!$A:$A,地级市产品线!$C167,源数据!$F:$F,地级市产品线!$B167)</f>
        <v>0</v>
      </c>
      <c r="E167" s="22">
        <f>SUMIFS(源数据!$P:$P,源数据!$A:$A,地级市产品线!$C167,源数据!$F:$F,地级市产品线!$B167)</f>
        <v>0</v>
      </c>
      <c r="F167" s="22">
        <f t="shared" si="373"/>
        <v>0</v>
      </c>
      <c r="G167" s="23" t="str">
        <f t="shared" si="319"/>
        <v/>
      </c>
      <c r="H167" s="21">
        <f>SUMIFS(源数据!$Q:$Q,源数据!$A:$A,地级市产品线!$C167,源数据!$F:$F,地级市产品线!$B167)</f>
        <v>0</v>
      </c>
      <c r="I167" s="22">
        <f t="shared" si="374"/>
        <v>0</v>
      </c>
      <c r="J167" s="22">
        <f>SUMIFS(源数据!$S:$S,源数据!$A:$A,地级市产品线!$C167,源数据!$F:$F,地级市产品线!$B167)</f>
        <v>0</v>
      </c>
      <c r="K167" s="24" t="str">
        <f t="shared" si="320"/>
        <v/>
      </c>
      <c r="L167" s="24" t="str">
        <f t="shared" si="321"/>
        <v/>
      </c>
      <c r="M167" s="22">
        <f t="shared" si="375"/>
        <v>0</v>
      </c>
      <c r="N167" s="22">
        <f t="shared" si="376"/>
        <v>0</v>
      </c>
      <c r="O167" s="44"/>
      <c r="P167" s="21">
        <f>SUMIFS(源数据!$T:$T,源数据!$A:$A,地级市产品线!$C167,源数据!$F:$F,地级市产品线!$B167)</f>
        <v>0</v>
      </c>
      <c r="Q167" s="22">
        <f>SUMIFS(源数据!$V:$V,源数据!$A:$A,地级市产品线!$C167,源数据!$F:$F,地级市产品线!$B167)</f>
        <v>0</v>
      </c>
      <c r="R167" s="22">
        <f>SUMIFS(源数据!$W:$W,源数据!$A:$A,地级市产品线!$C167,源数据!$F:$F,地级市产品线!$B167)</f>
        <v>0</v>
      </c>
      <c r="S167" s="22">
        <f>SUMIFS(源数据!$X:$X,源数据!$A:$A,地级市产品线!$C167,源数据!$F:$F,地级市产品线!$B167)</f>
        <v>0</v>
      </c>
      <c r="T167" s="22">
        <f>SUMIFS(源数据!$Y:$Y,源数据!$A:$A,地级市产品线!$C167,源数据!$F:$F,地级市产品线!$B167)</f>
        <v>0</v>
      </c>
      <c r="U167" s="22">
        <f>SUMIFS(源数据!$Z:$Z,源数据!$A:$A,地级市产品线!$C167,源数据!$F:$F,地级市产品线!$B167)</f>
        <v>0</v>
      </c>
      <c r="V167" s="22">
        <f t="shared" si="377"/>
        <v>0</v>
      </c>
      <c r="W167" s="24" t="str">
        <f t="shared" si="322"/>
        <v/>
      </c>
      <c r="X167" s="24" t="str">
        <f t="shared" si="323"/>
        <v/>
      </c>
      <c r="Y167" s="22">
        <f t="shared" si="378"/>
        <v>0</v>
      </c>
      <c r="Z167" s="23"/>
    </row>
    <row r="168" spans="1:26" ht="15" x14ac:dyDescent="0.25">
      <c r="A168" s="54" t="s">
        <v>3</v>
      </c>
      <c r="B168" s="50" t="s">
        <v>323</v>
      </c>
      <c r="C168" s="56" t="s">
        <v>54</v>
      </c>
      <c r="D168" s="36">
        <f>SUMIFS(源数据!$N:$N,源数据!$A:$A,地级市产品线!$C168,源数据!$F:$F,地级市产品线!$B168)</f>
        <v>0</v>
      </c>
      <c r="E168" s="22">
        <f>SUMIFS(源数据!$P:$P,源数据!$A:$A,地级市产品线!$C168,源数据!$F:$F,地级市产品线!$B168)</f>
        <v>0</v>
      </c>
      <c r="F168" s="22">
        <f t="shared" si="373"/>
        <v>0</v>
      </c>
      <c r="G168" s="23" t="str">
        <f t="shared" si="319"/>
        <v/>
      </c>
      <c r="H168" s="21">
        <f>SUMIFS(源数据!$Q:$Q,源数据!$A:$A,地级市产品线!$C168,源数据!$F:$F,地级市产品线!$B168)</f>
        <v>0</v>
      </c>
      <c r="I168" s="22">
        <f t="shared" si="374"/>
        <v>0</v>
      </c>
      <c r="J168" s="22">
        <f>SUMIFS(源数据!$S:$S,源数据!$A:$A,地级市产品线!$C168,源数据!$F:$F,地级市产品线!$B168)</f>
        <v>0</v>
      </c>
      <c r="K168" s="24" t="str">
        <f t="shared" si="320"/>
        <v/>
      </c>
      <c r="L168" s="24" t="str">
        <f t="shared" si="321"/>
        <v/>
      </c>
      <c r="M168" s="22">
        <f t="shared" si="375"/>
        <v>0</v>
      </c>
      <c r="N168" s="22">
        <f t="shared" si="376"/>
        <v>0</v>
      </c>
      <c r="O168" s="44"/>
      <c r="P168" s="21">
        <f>SUMIFS(源数据!$T:$T,源数据!$A:$A,地级市产品线!$C168,源数据!$F:$F,地级市产品线!$B168)</f>
        <v>0</v>
      </c>
      <c r="Q168" s="22">
        <f>SUMIFS(源数据!$V:$V,源数据!$A:$A,地级市产品线!$C168,源数据!$F:$F,地级市产品线!$B168)</f>
        <v>0</v>
      </c>
      <c r="R168" s="22">
        <f>SUMIFS(源数据!$W:$W,源数据!$A:$A,地级市产品线!$C168,源数据!$F:$F,地级市产品线!$B168)</f>
        <v>0</v>
      </c>
      <c r="S168" s="22">
        <f>SUMIFS(源数据!$X:$X,源数据!$A:$A,地级市产品线!$C168,源数据!$F:$F,地级市产品线!$B168)</f>
        <v>0</v>
      </c>
      <c r="T168" s="22">
        <f>SUMIFS(源数据!$Y:$Y,源数据!$A:$A,地级市产品线!$C168,源数据!$F:$F,地级市产品线!$B168)</f>
        <v>0</v>
      </c>
      <c r="U168" s="22">
        <f>SUMIFS(源数据!$Z:$Z,源数据!$A:$A,地级市产品线!$C168,源数据!$F:$F,地级市产品线!$B168)</f>
        <v>0</v>
      </c>
      <c r="V168" s="22">
        <f t="shared" si="377"/>
        <v>0</v>
      </c>
      <c r="W168" s="24" t="str">
        <f t="shared" si="322"/>
        <v/>
      </c>
      <c r="X168" s="24" t="str">
        <f t="shared" si="323"/>
        <v/>
      </c>
      <c r="Y168" s="22">
        <f t="shared" si="378"/>
        <v>0</v>
      </c>
      <c r="Z168" s="23"/>
    </row>
    <row r="169" spans="1:26" ht="15" x14ac:dyDescent="0.25">
      <c r="A169" s="54" t="s">
        <v>3</v>
      </c>
      <c r="B169" s="50" t="s">
        <v>323</v>
      </c>
      <c r="C169" s="56" t="s">
        <v>2</v>
      </c>
      <c r="D169" s="36">
        <f>SUMIFS(源数据!$N:$N,源数据!$A:$A,地级市产品线!$C169,源数据!$F:$F,地级市产品线!$B169)</f>
        <v>0</v>
      </c>
      <c r="E169" s="22">
        <f>SUMIFS(源数据!$P:$P,源数据!$A:$A,地级市产品线!$C169,源数据!$F:$F,地级市产品线!$B169)</f>
        <v>63.338001251220703</v>
      </c>
      <c r="F169" s="22">
        <f t="shared" si="373"/>
        <v>63.338001251220703</v>
      </c>
      <c r="G169" s="23" t="str">
        <f t="shared" si="319"/>
        <v/>
      </c>
      <c r="H169" s="21">
        <f>SUMIFS(源数据!$Q:$Q,源数据!$A:$A,地级市产品线!$C169,源数据!$F:$F,地级市产品线!$B169)</f>
        <v>0</v>
      </c>
      <c r="I169" s="22">
        <f t="shared" si="374"/>
        <v>63.338001251220703</v>
      </c>
      <c r="J169" s="22">
        <f>SUMIFS(源数据!$S:$S,源数据!$A:$A,地级市产品线!$C169,源数据!$F:$F,地级市产品线!$B169)</f>
        <v>63.338001251220703</v>
      </c>
      <c r="K169" s="24" t="str">
        <f t="shared" si="320"/>
        <v/>
      </c>
      <c r="L169" s="24" t="str">
        <f t="shared" si="321"/>
        <v/>
      </c>
      <c r="M169" s="22">
        <f t="shared" si="375"/>
        <v>63.338001251220703</v>
      </c>
      <c r="N169" s="22">
        <f t="shared" si="376"/>
        <v>63.338001251220703</v>
      </c>
      <c r="O169" s="44"/>
      <c r="P169" s="21">
        <f>SUMIFS(源数据!$T:$T,源数据!$A:$A,地级市产品线!$C169,源数据!$F:$F,地级市产品线!$B169)</f>
        <v>0</v>
      </c>
      <c r="Q169" s="22">
        <f>SUMIFS(源数据!$V:$V,源数据!$A:$A,地级市产品线!$C169,源数据!$F:$F,地级市产品线!$B169)</f>
        <v>0</v>
      </c>
      <c r="R169" s="22">
        <f>SUMIFS(源数据!$W:$W,源数据!$A:$A,地级市产品线!$C169,源数据!$F:$F,地级市产品线!$B169)</f>
        <v>0</v>
      </c>
      <c r="S169" s="22">
        <f>SUMIFS(源数据!$X:$X,源数据!$A:$A,地级市产品线!$C169,源数据!$F:$F,地级市产品线!$B169)</f>
        <v>0</v>
      </c>
      <c r="T169" s="22">
        <f>SUMIFS(源数据!$Y:$Y,源数据!$A:$A,地级市产品线!$C169,源数据!$F:$F,地级市产品线!$B169)</f>
        <v>0</v>
      </c>
      <c r="U169" s="22">
        <f>SUMIFS(源数据!$Z:$Z,源数据!$A:$A,地级市产品线!$C169,源数据!$F:$F,地级市产品线!$B169)</f>
        <v>0</v>
      </c>
      <c r="V169" s="22">
        <f t="shared" si="377"/>
        <v>0</v>
      </c>
      <c r="W169" s="24" t="str">
        <f t="shared" si="322"/>
        <v/>
      </c>
      <c r="X169" s="24" t="str">
        <f t="shared" si="323"/>
        <v/>
      </c>
      <c r="Y169" s="22">
        <f t="shared" si="378"/>
        <v>0</v>
      </c>
      <c r="Z169" s="23"/>
    </row>
    <row r="170" spans="1:26" ht="15.6" thickBot="1" x14ac:dyDescent="0.3">
      <c r="A170" s="52" t="s">
        <v>3</v>
      </c>
      <c r="B170" s="52" t="s">
        <v>323</v>
      </c>
      <c r="C170" s="48" t="s">
        <v>713</v>
      </c>
      <c r="D170" s="37">
        <f t="shared" ref="D170:F170" si="379">SUM(D166:D169)</f>
        <v>842.55999755859398</v>
      </c>
      <c r="E170" s="26">
        <f t="shared" si="379"/>
        <v>2075.9860053062444</v>
      </c>
      <c r="F170" s="26">
        <f t="shared" si="379"/>
        <v>1233.4260077476504</v>
      </c>
      <c r="G170" s="27">
        <f t="shared" si="319"/>
        <v>2.4639028808887575</v>
      </c>
      <c r="H170" s="25">
        <f t="shared" ref="H170:J170" si="380">SUM(H166:H169)</f>
        <v>1272.8399963378911</v>
      </c>
      <c r="I170" s="26">
        <f t="shared" si="380"/>
        <v>2939.9860053062444</v>
      </c>
      <c r="J170" s="26">
        <f t="shared" si="380"/>
        <v>3005.025999963284</v>
      </c>
      <c r="K170" s="28">
        <f t="shared" si="320"/>
        <v>2.3097844299086505</v>
      </c>
      <c r="L170" s="28">
        <f t="shared" si="321"/>
        <v>2.360882757148655</v>
      </c>
      <c r="M170" s="26">
        <f t="shared" ref="M170:N170" si="381">SUM(M166:M169)</f>
        <v>1667.1460089683533</v>
      </c>
      <c r="N170" s="26">
        <f t="shared" si="381"/>
        <v>1732.1860036253929</v>
      </c>
      <c r="O170" s="45"/>
      <c r="P170" s="25">
        <f t="shared" ref="P170:V170" si="382">SUM(P166:P169)</f>
        <v>430.27999877929699</v>
      </c>
      <c r="Q170" s="26">
        <f t="shared" si="382"/>
        <v>864</v>
      </c>
      <c r="R170" s="26">
        <f t="shared" si="382"/>
        <v>246.43999451398855</v>
      </c>
      <c r="S170" s="26">
        <f t="shared" si="382"/>
        <v>8</v>
      </c>
      <c r="T170" s="26">
        <f t="shared" si="382"/>
        <v>-356.79999995231628</v>
      </c>
      <c r="U170" s="26">
        <f t="shared" si="382"/>
        <v>1031.4000000953674</v>
      </c>
      <c r="V170" s="26">
        <f t="shared" si="382"/>
        <v>929.03999465703964</v>
      </c>
      <c r="W170" s="28">
        <f t="shared" si="322"/>
        <v>2.1591521736839341</v>
      </c>
      <c r="X170" s="28">
        <f t="shared" si="323"/>
        <v>1.0752777715937958</v>
      </c>
      <c r="Y170" s="30">
        <f t="shared" ref="Y170" si="383">SUM(Y166:Y169)</f>
        <v>498.75999587774265</v>
      </c>
      <c r="Z170" s="27"/>
    </row>
    <row r="171" spans="1:26" ht="15" x14ac:dyDescent="0.25">
      <c r="A171" s="53" t="s">
        <v>3</v>
      </c>
      <c r="B171" s="51" t="s">
        <v>396</v>
      </c>
      <c r="C171" s="55" t="s">
        <v>0</v>
      </c>
      <c r="D171" s="35">
        <f>SUMIFS(源数据!$N:$N,源数据!$A:$A,地级市产品线!$C171,源数据!$F:$F,地级市产品线!$B171)</f>
        <v>389.66000175476074</v>
      </c>
      <c r="E171" s="18">
        <f>SUMIFS(源数据!$P:$P,源数据!$A:$A,地级市产品线!$C171,源数据!$F:$F,地级市产品线!$B171)</f>
        <v>217.03999984264371</v>
      </c>
      <c r="F171" s="18">
        <f t="shared" ref="F171:F174" si="384">E171-D171</f>
        <v>-172.62000191211703</v>
      </c>
      <c r="G171" s="19">
        <f t="shared" si="319"/>
        <v>0.55699840595710304</v>
      </c>
      <c r="H171" s="17">
        <f>SUMIFS(源数据!$Q:$Q,源数据!$A:$A,地级市产品线!$C171,源数据!$F:$F,地级市产品线!$B171)</f>
        <v>584.49000263214111</v>
      </c>
      <c r="I171" s="18">
        <f t="shared" ref="I171:I174" si="385">E171+Q171</f>
        <v>306.3900021314621</v>
      </c>
      <c r="J171" s="18">
        <f>SUMIFS(源数据!$S:$S,源数据!$A:$A,地级市产品线!$C171,源数据!$F:$F,地级市产品线!$B171)</f>
        <v>982.20798730850129</v>
      </c>
      <c r="K171" s="20">
        <f t="shared" si="320"/>
        <v>0.52420058641155909</v>
      </c>
      <c r="L171" s="20">
        <f t="shared" si="321"/>
        <v>1.6804530152531469</v>
      </c>
      <c r="M171" s="18">
        <f t="shared" ref="M171:M174" si="386">I171-H171</f>
        <v>-278.10000050067902</v>
      </c>
      <c r="N171" s="18">
        <f t="shared" ref="N171:N174" si="387">J171-H171</f>
        <v>397.71798467636017</v>
      </c>
      <c r="O171" s="43"/>
      <c r="P171" s="17">
        <f>SUMIFS(源数据!$T:$T,源数据!$A:$A,地级市产品线!$C171,源数据!$F:$F,地级市产品线!$B171)</f>
        <v>194.83000087738037</v>
      </c>
      <c r="Q171" s="18">
        <f>SUMIFS(源数据!$V:$V,源数据!$A:$A,地级市产品线!$C171,源数据!$F:$F,地级市产品线!$B171)</f>
        <v>89.350002288818402</v>
      </c>
      <c r="R171" s="18">
        <f>SUMIFS(源数据!$W:$W,源数据!$A:$A,地级市产品线!$C171,源数据!$F:$F,地级市产品线!$B171)</f>
        <v>0</v>
      </c>
      <c r="S171" s="18">
        <f>SUMIFS(源数据!$X:$X,源数据!$A:$A,地级市产品线!$C171,源数据!$F:$F,地级市产品线!$B171)</f>
        <v>414.17399019002892</v>
      </c>
      <c r="T171" s="18">
        <f>SUMIFS(源数据!$Y:$Y,源数据!$A:$A,地级市产品线!$C171,源数据!$F:$F,地级市产品线!$B171)</f>
        <v>89.449996948242202</v>
      </c>
      <c r="U171" s="18">
        <f>SUMIFS(源数据!$Z:$Z,源数据!$A:$A,地级市产品线!$C171,源数据!$F:$F,地级市产品线!$B171)</f>
        <v>261.54400032758724</v>
      </c>
      <c r="V171" s="18">
        <f t="shared" ref="V171:V174" si="388">R171+S171+T171+U171</f>
        <v>765.16798746585835</v>
      </c>
      <c r="W171" s="20">
        <f t="shared" si="322"/>
        <v>3.9273622338452383</v>
      </c>
      <c r="X171" s="20">
        <f t="shared" si="323"/>
        <v>8.5637153650259545</v>
      </c>
      <c r="Y171" s="18">
        <f t="shared" ref="Y171:Y174" si="389">V171-P171</f>
        <v>570.33798658847797</v>
      </c>
      <c r="Z171" s="19"/>
    </row>
    <row r="172" spans="1:26" ht="15" x14ac:dyDescent="0.25">
      <c r="A172" s="54" t="s">
        <v>3</v>
      </c>
      <c r="B172" s="50" t="s">
        <v>396</v>
      </c>
      <c r="C172" s="56" t="s">
        <v>1</v>
      </c>
      <c r="D172" s="36">
        <f>SUMIFS(源数据!$N:$N,源数据!$A:$A,地级市产品线!$C172,源数据!$F:$F,地级市产品线!$B172)</f>
        <v>111.59999847412099</v>
      </c>
      <c r="E172" s="22">
        <f>SUMIFS(源数据!$P:$P,源数据!$A:$A,地级市产品线!$C172,源数据!$F:$F,地级市产品线!$B172)</f>
        <v>0</v>
      </c>
      <c r="F172" s="22">
        <f t="shared" si="384"/>
        <v>-111.59999847412099</v>
      </c>
      <c r="G172" s="23">
        <f t="shared" si="319"/>
        <v>0</v>
      </c>
      <c r="H172" s="21">
        <f>SUMIFS(源数据!$Q:$Q,源数据!$A:$A,地级市产品线!$C172,源数据!$F:$F,地级市产品线!$B172)</f>
        <v>167.39999771118201</v>
      </c>
      <c r="I172" s="22">
        <f t="shared" si="385"/>
        <v>0</v>
      </c>
      <c r="J172" s="22">
        <f>SUMIFS(源数据!$S:$S,源数据!$A:$A,地级市产品线!$C172,源数据!$F:$F,地级市产品线!$B172)</f>
        <v>213.04399940371533</v>
      </c>
      <c r="K172" s="24">
        <f t="shared" si="320"/>
        <v>0</v>
      </c>
      <c r="L172" s="24">
        <f t="shared" si="321"/>
        <v>1.2726642910191892</v>
      </c>
      <c r="M172" s="22">
        <f t="shared" si="386"/>
        <v>-167.39999771118201</v>
      </c>
      <c r="N172" s="22">
        <f t="shared" si="387"/>
        <v>45.644001692533323</v>
      </c>
      <c r="O172" s="44"/>
      <c r="P172" s="21">
        <f>SUMIFS(源数据!$T:$T,源数据!$A:$A,地级市产品线!$C172,源数据!$F:$F,地级市产品线!$B172)</f>
        <v>55.799999237060497</v>
      </c>
      <c r="Q172" s="22">
        <f>SUMIFS(源数据!$V:$V,源数据!$A:$A,地级市产品线!$C172,源数据!$F:$F,地级市产品线!$B172)</f>
        <v>0</v>
      </c>
      <c r="R172" s="22">
        <f>SUMIFS(源数据!$W:$W,源数据!$A:$A,地级市产品线!$C172,源数据!$F:$F,地级市产品线!$B172)</f>
        <v>0</v>
      </c>
      <c r="S172" s="22">
        <f>SUMIFS(源数据!$X:$X,源数据!$A:$A,地级市产品线!$C172,源数据!$F:$F,地级市产品线!$B172)</f>
        <v>122.42500007152589</v>
      </c>
      <c r="T172" s="22">
        <f>SUMIFS(源数据!$Y:$Y,源数据!$A:$A,地级市产品线!$C172,源数据!$F:$F,地级市产品线!$B172)</f>
        <v>0</v>
      </c>
      <c r="U172" s="22">
        <f>SUMIFS(源数据!$Z:$Z,源数据!$A:$A,地级市产品线!$C172,源数据!$F:$F,地级市产品线!$B172)</f>
        <v>90.618999332189532</v>
      </c>
      <c r="V172" s="22">
        <f t="shared" si="388"/>
        <v>213.04399940371542</v>
      </c>
      <c r="W172" s="24">
        <f t="shared" si="322"/>
        <v>3.8179928730575807</v>
      </c>
      <c r="X172" s="24" t="str">
        <f t="shared" si="323"/>
        <v/>
      </c>
      <c r="Y172" s="22">
        <f t="shared" si="389"/>
        <v>157.24400016665493</v>
      </c>
      <c r="Z172" s="23"/>
    </row>
    <row r="173" spans="1:26" ht="15" x14ac:dyDescent="0.25">
      <c r="A173" s="54" t="s">
        <v>3</v>
      </c>
      <c r="B173" s="50" t="s">
        <v>396</v>
      </c>
      <c r="C173" s="56" t="s">
        <v>54</v>
      </c>
      <c r="D173" s="36">
        <f>SUMIFS(源数据!$N:$N,源数据!$A:$A,地级市产品线!$C173,源数据!$F:$F,地级市产品线!$B173)</f>
        <v>0</v>
      </c>
      <c r="E173" s="22">
        <f>SUMIFS(源数据!$P:$P,源数据!$A:$A,地级市产品线!$C173,源数据!$F:$F,地级市产品线!$B173)</f>
        <v>0</v>
      </c>
      <c r="F173" s="22">
        <f t="shared" si="384"/>
        <v>0</v>
      </c>
      <c r="G173" s="23" t="str">
        <f t="shared" si="319"/>
        <v/>
      </c>
      <c r="H173" s="21">
        <f>SUMIFS(源数据!$Q:$Q,源数据!$A:$A,地级市产品线!$C173,源数据!$F:$F,地级市产品线!$B173)</f>
        <v>0</v>
      </c>
      <c r="I173" s="22">
        <f t="shared" si="385"/>
        <v>0</v>
      </c>
      <c r="J173" s="22">
        <f>SUMIFS(源数据!$S:$S,源数据!$A:$A,地级市产品线!$C173,源数据!$F:$F,地级市产品线!$B173)</f>
        <v>0</v>
      </c>
      <c r="K173" s="24" t="str">
        <f t="shared" si="320"/>
        <v/>
      </c>
      <c r="L173" s="24" t="str">
        <f t="shared" si="321"/>
        <v/>
      </c>
      <c r="M173" s="22">
        <f t="shared" si="386"/>
        <v>0</v>
      </c>
      <c r="N173" s="22">
        <f t="shared" si="387"/>
        <v>0</v>
      </c>
      <c r="O173" s="44"/>
      <c r="P173" s="21">
        <f>SUMIFS(源数据!$T:$T,源数据!$A:$A,地级市产品线!$C173,源数据!$F:$F,地级市产品线!$B173)</f>
        <v>0</v>
      </c>
      <c r="Q173" s="22">
        <f>SUMIFS(源数据!$V:$V,源数据!$A:$A,地级市产品线!$C173,源数据!$F:$F,地级市产品线!$B173)</f>
        <v>0</v>
      </c>
      <c r="R173" s="22">
        <f>SUMIFS(源数据!$W:$W,源数据!$A:$A,地级市产品线!$C173,源数据!$F:$F,地级市产品线!$B173)</f>
        <v>0</v>
      </c>
      <c r="S173" s="22">
        <f>SUMIFS(源数据!$X:$X,源数据!$A:$A,地级市产品线!$C173,源数据!$F:$F,地级市产品线!$B173)</f>
        <v>0</v>
      </c>
      <c r="T173" s="22">
        <f>SUMIFS(源数据!$Y:$Y,源数据!$A:$A,地级市产品线!$C173,源数据!$F:$F,地级市产品线!$B173)</f>
        <v>0</v>
      </c>
      <c r="U173" s="22">
        <f>SUMIFS(源数据!$Z:$Z,源数据!$A:$A,地级市产品线!$C173,源数据!$F:$F,地级市产品线!$B173)</f>
        <v>0</v>
      </c>
      <c r="V173" s="22">
        <f t="shared" si="388"/>
        <v>0</v>
      </c>
      <c r="W173" s="24" t="str">
        <f t="shared" si="322"/>
        <v/>
      </c>
      <c r="X173" s="24" t="str">
        <f t="shared" si="323"/>
        <v/>
      </c>
      <c r="Y173" s="22">
        <f t="shared" si="389"/>
        <v>0</v>
      </c>
      <c r="Z173" s="23"/>
    </row>
    <row r="174" spans="1:26" ht="15" x14ac:dyDescent="0.25">
      <c r="A174" s="54" t="s">
        <v>3</v>
      </c>
      <c r="B174" s="50" t="s">
        <v>396</v>
      </c>
      <c r="C174" s="56" t="s">
        <v>2</v>
      </c>
      <c r="D174" s="36">
        <f>SUMIFS(源数据!$N:$N,源数据!$A:$A,地级市产品线!$C174,源数据!$F:$F,地级市产品线!$B174)</f>
        <v>0</v>
      </c>
      <c r="E174" s="22">
        <f>SUMIFS(源数据!$P:$P,源数据!$A:$A,地级市产品线!$C174,源数据!$F:$F,地级市产品线!$B174)</f>
        <v>22.8920001983643</v>
      </c>
      <c r="F174" s="22">
        <f t="shared" si="384"/>
        <v>22.8920001983643</v>
      </c>
      <c r="G174" s="23" t="str">
        <f t="shared" si="319"/>
        <v/>
      </c>
      <c r="H174" s="21">
        <f>SUMIFS(源数据!$Q:$Q,源数据!$A:$A,地级市产品线!$C174,源数据!$F:$F,地级市产品线!$B174)</f>
        <v>0</v>
      </c>
      <c r="I174" s="22">
        <f t="shared" si="385"/>
        <v>22.8920001983643</v>
      </c>
      <c r="J174" s="22">
        <f>SUMIFS(源数据!$S:$S,源数据!$A:$A,地级市产品线!$C174,源数据!$F:$F,地级市产品线!$B174)</f>
        <v>32.492000579833999</v>
      </c>
      <c r="K174" s="24" t="str">
        <f t="shared" si="320"/>
        <v/>
      </c>
      <c r="L174" s="24" t="str">
        <f t="shared" si="321"/>
        <v/>
      </c>
      <c r="M174" s="22">
        <f t="shared" si="386"/>
        <v>22.8920001983643</v>
      </c>
      <c r="N174" s="22">
        <f t="shared" si="387"/>
        <v>32.492000579833999</v>
      </c>
      <c r="O174" s="44"/>
      <c r="P174" s="21">
        <f>SUMIFS(源数据!$T:$T,源数据!$A:$A,地级市产品线!$C174,源数据!$F:$F,地级市产品线!$B174)</f>
        <v>0</v>
      </c>
      <c r="Q174" s="22">
        <f>SUMIFS(源数据!$V:$V,源数据!$A:$A,地级市产品线!$C174,源数据!$F:$F,地级市产品线!$B174)</f>
        <v>0</v>
      </c>
      <c r="R174" s="22">
        <f>SUMIFS(源数据!$W:$W,源数据!$A:$A,地级市产品线!$C174,源数据!$F:$F,地级市产品线!$B174)</f>
        <v>0</v>
      </c>
      <c r="S174" s="22">
        <f>SUMIFS(源数据!$X:$X,源数据!$A:$A,地级市产品线!$C174,源数据!$F:$F,地级市产品线!$B174)</f>
        <v>9.6000003814697301</v>
      </c>
      <c r="T174" s="22">
        <f>SUMIFS(源数据!$Y:$Y,源数据!$A:$A,地级市产品线!$C174,源数据!$F:$F,地级市产品线!$B174)</f>
        <v>0</v>
      </c>
      <c r="U174" s="22">
        <f>SUMIFS(源数据!$Z:$Z,源数据!$A:$A,地级市产品线!$C174,源数据!$F:$F,地级市产品线!$B174)</f>
        <v>0</v>
      </c>
      <c r="V174" s="22">
        <f t="shared" si="388"/>
        <v>9.6000003814697301</v>
      </c>
      <c r="W174" s="24" t="str">
        <f t="shared" si="322"/>
        <v/>
      </c>
      <c r="X174" s="24" t="str">
        <f t="shared" si="323"/>
        <v/>
      </c>
      <c r="Y174" s="22">
        <f t="shared" si="389"/>
        <v>9.6000003814697301</v>
      </c>
      <c r="Z174" s="23"/>
    </row>
    <row r="175" spans="1:26" ht="15.6" thickBot="1" x14ac:dyDescent="0.3">
      <c r="A175" s="52" t="s">
        <v>3</v>
      </c>
      <c r="B175" s="52" t="s">
        <v>396</v>
      </c>
      <c r="C175" s="48" t="s">
        <v>713</v>
      </c>
      <c r="D175" s="37">
        <f t="shared" ref="D175:F175" si="390">SUM(D171:D174)</f>
        <v>501.26000022888172</v>
      </c>
      <c r="E175" s="26">
        <f t="shared" si="390"/>
        <v>239.932000041008</v>
      </c>
      <c r="F175" s="26">
        <f t="shared" si="390"/>
        <v>-261.32800018787373</v>
      </c>
      <c r="G175" s="27">
        <f t="shared" si="319"/>
        <v>0.47865778225162986</v>
      </c>
      <c r="H175" s="25">
        <f t="shared" ref="H175:J175" si="391">SUM(H171:H174)</f>
        <v>751.89000034332309</v>
      </c>
      <c r="I175" s="26">
        <f t="shared" si="391"/>
        <v>329.28200232982641</v>
      </c>
      <c r="J175" s="26">
        <f t="shared" si="391"/>
        <v>1227.7439872920506</v>
      </c>
      <c r="K175" s="28">
        <f t="shared" si="320"/>
        <v>0.43793906313353259</v>
      </c>
      <c r="L175" s="28">
        <f t="shared" si="321"/>
        <v>1.6328771319361159</v>
      </c>
      <c r="M175" s="26">
        <f t="shared" ref="M175:N175" si="392">SUM(M171:M174)</f>
        <v>-422.60799801349668</v>
      </c>
      <c r="N175" s="26">
        <f t="shared" si="392"/>
        <v>475.85398694872748</v>
      </c>
      <c r="O175" s="45"/>
      <c r="P175" s="25">
        <f t="shared" ref="P175:V175" si="393">SUM(P171:P174)</f>
        <v>250.63000011444086</v>
      </c>
      <c r="Q175" s="26">
        <f t="shared" si="393"/>
        <v>89.350002288818402</v>
      </c>
      <c r="R175" s="26">
        <f t="shared" si="393"/>
        <v>0</v>
      </c>
      <c r="S175" s="26">
        <f t="shared" si="393"/>
        <v>546.19899064302456</v>
      </c>
      <c r="T175" s="26">
        <f t="shared" si="393"/>
        <v>89.449996948242202</v>
      </c>
      <c r="U175" s="26">
        <f t="shared" si="393"/>
        <v>352.1629996597768</v>
      </c>
      <c r="V175" s="26">
        <f t="shared" si="393"/>
        <v>987.81198725104355</v>
      </c>
      <c r="W175" s="28">
        <f t="shared" si="322"/>
        <v>3.9413158313050949</v>
      </c>
      <c r="X175" s="28">
        <f t="shared" si="323"/>
        <v>11.055533989333339</v>
      </c>
      <c r="Y175" s="30">
        <f t="shared" ref="Y175" si="394">SUM(Y171:Y174)</f>
        <v>737.18198713660263</v>
      </c>
      <c r="Z175" s="27"/>
    </row>
    <row r="176" spans="1:26" ht="15" x14ac:dyDescent="0.25">
      <c r="A176" s="53" t="s">
        <v>3</v>
      </c>
      <c r="B176" s="51" t="s">
        <v>214</v>
      </c>
      <c r="C176" s="55" t="s">
        <v>0</v>
      </c>
      <c r="D176" s="35">
        <f>SUMIFS(源数据!$N:$N,源数据!$A:$A,地级市产品线!$C176,源数据!$F:$F,地级市产品线!$B176)</f>
        <v>1401.6100044250488</v>
      </c>
      <c r="E176" s="18">
        <f>SUMIFS(源数据!$P:$P,源数据!$A:$A,地级市产品线!$C176,源数据!$F:$F,地级市产品线!$B176)</f>
        <v>483.06399309635174</v>
      </c>
      <c r="F176" s="18">
        <f t="shared" ref="F176:F179" si="395">E176-D176</f>
        <v>-918.54601132869709</v>
      </c>
      <c r="G176" s="19">
        <f t="shared" si="319"/>
        <v>0.3446493614994624</v>
      </c>
      <c r="H176" s="17">
        <f>SUMIFS(源数据!$Q:$Q,源数据!$A:$A,地级市产品线!$C176,源数据!$F:$F,地级市产品线!$B176)</f>
        <v>2118.4800062179565</v>
      </c>
      <c r="I176" s="18">
        <f t="shared" ref="I176:I179" si="396">E176+Q176</f>
        <v>954.35399591922783</v>
      </c>
      <c r="J176" s="18">
        <f>SUMIFS(源数据!$S:$S,源数据!$A:$A,地级市产品线!$C176,源数据!$F:$F,地级市产品线!$B176)</f>
        <v>1475.5099790394302</v>
      </c>
      <c r="K176" s="20">
        <f t="shared" si="320"/>
        <v>0.45048997069507418</v>
      </c>
      <c r="L176" s="20">
        <f t="shared" si="321"/>
        <v>0.69649464460776445</v>
      </c>
      <c r="M176" s="18">
        <f t="shared" ref="M176:M179" si="397">I176-H176</f>
        <v>-1164.1260102987287</v>
      </c>
      <c r="N176" s="18">
        <f t="shared" ref="N176:N179" si="398">J176-H176</f>
        <v>-642.97002717852638</v>
      </c>
      <c r="O176" s="43"/>
      <c r="P176" s="17">
        <f>SUMIFS(源数据!$T:$T,源数据!$A:$A,地级市产品线!$C176,源数据!$F:$F,地级市产品线!$B176)</f>
        <v>716.87000179290783</v>
      </c>
      <c r="Q176" s="18">
        <f>SUMIFS(源数据!$V:$V,源数据!$A:$A,地级市产品线!$C176,源数据!$F:$F,地级市产品线!$B176)</f>
        <v>471.29000282287615</v>
      </c>
      <c r="R176" s="18">
        <f>SUMIFS(源数据!$W:$W,源数据!$A:$A,地级市产品线!$C176,源数据!$F:$F,地级市产品线!$B176)</f>
        <v>0</v>
      </c>
      <c r="S176" s="18">
        <f>SUMIFS(源数据!$X:$X,源数据!$A:$A,地级市产品线!$C176,源数据!$F:$F,地级市产品线!$B176)</f>
        <v>605.34398332238209</v>
      </c>
      <c r="T176" s="18">
        <f>SUMIFS(源数据!$Y:$Y,源数据!$A:$A,地级市产品线!$C176,源数据!$F:$F,地级市产品线!$B176)</f>
        <v>380.80400276184088</v>
      </c>
      <c r="U176" s="18">
        <f>SUMIFS(源数据!$Z:$Z,源数据!$A:$A,地级市产品线!$C176,源数据!$F:$F,地级市产品线!$B176)</f>
        <v>6.2979998588562003</v>
      </c>
      <c r="V176" s="18">
        <f t="shared" ref="V176:V179" si="399">R176+S176+T176+U176</f>
        <v>992.44598594307922</v>
      </c>
      <c r="W176" s="20">
        <f t="shared" si="322"/>
        <v>1.3844155613443856</v>
      </c>
      <c r="X176" s="20">
        <f t="shared" si="323"/>
        <v>2.1058074221787981</v>
      </c>
      <c r="Y176" s="18">
        <f t="shared" ref="Y176:Y179" si="400">V176-P176</f>
        <v>275.57598415017139</v>
      </c>
      <c r="Z176" s="19"/>
    </row>
    <row r="177" spans="1:26" ht="15" x14ac:dyDescent="0.25">
      <c r="A177" s="54" t="s">
        <v>3</v>
      </c>
      <c r="B177" s="50" t="s">
        <v>214</v>
      </c>
      <c r="C177" s="56" t="s">
        <v>1</v>
      </c>
      <c r="D177" s="36">
        <f>SUMIFS(源数据!$N:$N,源数据!$A:$A,地级市产品线!$C177,源数据!$F:$F,地级市产品线!$B177)</f>
        <v>0</v>
      </c>
      <c r="E177" s="22">
        <f>SUMIFS(源数据!$P:$P,源数据!$A:$A,地级市产品线!$C177,源数据!$F:$F,地级市产品线!$B177)</f>
        <v>0</v>
      </c>
      <c r="F177" s="22">
        <f t="shared" si="395"/>
        <v>0</v>
      </c>
      <c r="G177" s="23" t="str">
        <f t="shared" si="319"/>
        <v/>
      </c>
      <c r="H177" s="21">
        <f>SUMIFS(源数据!$Q:$Q,源数据!$A:$A,地级市产品线!$C177,源数据!$F:$F,地级市产品线!$B177)</f>
        <v>0</v>
      </c>
      <c r="I177" s="22">
        <f t="shared" si="396"/>
        <v>0</v>
      </c>
      <c r="J177" s="22">
        <f>SUMIFS(源数据!$S:$S,源数据!$A:$A,地级市产品线!$C177,源数据!$F:$F,地级市产品线!$B177)</f>
        <v>0</v>
      </c>
      <c r="K177" s="24" t="str">
        <f t="shared" si="320"/>
        <v/>
      </c>
      <c r="L177" s="24" t="str">
        <f t="shared" si="321"/>
        <v/>
      </c>
      <c r="M177" s="22">
        <f t="shared" si="397"/>
        <v>0</v>
      </c>
      <c r="N177" s="22">
        <f t="shared" si="398"/>
        <v>0</v>
      </c>
      <c r="O177" s="44"/>
      <c r="P177" s="21">
        <f>SUMIFS(源数据!$T:$T,源数据!$A:$A,地级市产品线!$C177,源数据!$F:$F,地级市产品线!$B177)</f>
        <v>0</v>
      </c>
      <c r="Q177" s="22">
        <f>SUMIFS(源数据!$V:$V,源数据!$A:$A,地级市产品线!$C177,源数据!$F:$F,地级市产品线!$B177)</f>
        <v>0</v>
      </c>
      <c r="R177" s="22">
        <f>SUMIFS(源数据!$W:$W,源数据!$A:$A,地级市产品线!$C177,源数据!$F:$F,地级市产品线!$B177)</f>
        <v>0</v>
      </c>
      <c r="S177" s="22">
        <f>SUMIFS(源数据!$X:$X,源数据!$A:$A,地级市产品线!$C177,源数据!$F:$F,地级市产品线!$B177)</f>
        <v>0</v>
      </c>
      <c r="T177" s="22">
        <f>SUMIFS(源数据!$Y:$Y,源数据!$A:$A,地级市产品线!$C177,源数据!$F:$F,地级市产品线!$B177)</f>
        <v>0</v>
      </c>
      <c r="U177" s="22">
        <f>SUMIFS(源数据!$Z:$Z,源数据!$A:$A,地级市产品线!$C177,源数据!$F:$F,地级市产品线!$B177)</f>
        <v>0</v>
      </c>
      <c r="V177" s="22">
        <f t="shared" si="399"/>
        <v>0</v>
      </c>
      <c r="W177" s="24" t="str">
        <f t="shared" si="322"/>
        <v/>
      </c>
      <c r="X177" s="24" t="str">
        <f t="shared" si="323"/>
        <v/>
      </c>
      <c r="Y177" s="22">
        <f t="shared" si="400"/>
        <v>0</v>
      </c>
      <c r="Z177" s="23"/>
    </row>
    <row r="178" spans="1:26" ht="15" x14ac:dyDescent="0.25">
      <c r="A178" s="54" t="s">
        <v>3</v>
      </c>
      <c r="B178" s="50" t="s">
        <v>214</v>
      </c>
      <c r="C178" s="56" t="s">
        <v>54</v>
      </c>
      <c r="D178" s="36">
        <f>SUMIFS(源数据!$N:$N,源数据!$A:$A,地级市产品线!$C178,源数据!$F:$F,地级市产品线!$B178)</f>
        <v>0</v>
      </c>
      <c r="E178" s="22">
        <f>SUMIFS(源数据!$P:$P,源数据!$A:$A,地级市产品线!$C178,源数据!$F:$F,地级市产品线!$B178)</f>
        <v>0</v>
      </c>
      <c r="F178" s="22">
        <f t="shared" si="395"/>
        <v>0</v>
      </c>
      <c r="G178" s="23" t="str">
        <f t="shared" si="319"/>
        <v/>
      </c>
      <c r="H178" s="21">
        <f>SUMIFS(源数据!$Q:$Q,源数据!$A:$A,地级市产品线!$C178,源数据!$F:$F,地级市产品线!$B178)</f>
        <v>0</v>
      </c>
      <c r="I178" s="22">
        <f t="shared" si="396"/>
        <v>0</v>
      </c>
      <c r="J178" s="22">
        <f>SUMIFS(源数据!$S:$S,源数据!$A:$A,地级市产品线!$C178,源数据!$F:$F,地级市产品线!$B178)</f>
        <v>0</v>
      </c>
      <c r="K178" s="24" t="str">
        <f t="shared" si="320"/>
        <v/>
      </c>
      <c r="L178" s="24" t="str">
        <f t="shared" si="321"/>
        <v/>
      </c>
      <c r="M178" s="22">
        <f t="shared" si="397"/>
        <v>0</v>
      </c>
      <c r="N178" s="22">
        <f t="shared" si="398"/>
        <v>0</v>
      </c>
      <c r="O178" s="44"/>
      <c r="P178" s="21">
        <f>SUMIFS(源数据!$T:$T,源数据!$A:$A,地级市产品线!$C178,源数据!$F:$F,地级市产品线!$B178)</f>
        <v>0</v>
      </c>
      <c r="Q178" s="22">
        <f>SUMIFS(源数据!$V:$V,源数据!$A:$A,地级市产品线!$C178,源数据!$F:$F,地级市产品线!$B178)</f>
        <v>0</v>
      </c>
      <c r="R178" s="22">
        <f>SUMIFS(源数据!$W:$W,源数据!$A:$A,地级市产品线!$C178,源数据!$F:$F,地级市产品线!$B178)</f>
        <v>0</v>
      </c>
      <c r="S178" s="22">
        <f>SUMIFS(源数据!$X:$X,源数据!$A:$A,地级市产品线!$C178,源数据!$F:$F,地级市产品线!$B178)</f>
        <v>0</v>
      </c>
      <c r="T178" s="22">
        <f>SUMIFS(源数据!$Y:$Y,源数据!$A:$A,地级市产品线!$C178,源数据!$F:$F,地级市产品线!$B178)</f>
        <v>0</v>
      </c>
      <c r="U178" s="22">
        <f>SUMIFS(源数据!$Z:$Z,源数据!$A:$A,地级市产品线!$C178,源数据!$F:$F,地级市产品线!$B178)</f>
        <v>0</v>
      </c>
      <c r="V178" s="22">
        <f t="shared" si="399"/>
        <v>0</v>
      </c>
      <c r="W178" s="24" t="str">
        <f t="shared" si="322"/>
        <v/>
      </c>
      <c r="X178" s="24" t="str">
        <f t="shared" si="323"/>
        <v/>
      </c>
      <c r="Y178" s="22">
        <f t="shared" si="400"/>
        <v>0</v>
      </c>
      <c r="Z178" s="23"/>
    </row>
    <row r="179" spans="1:26" ht="15" x14ac:dyDescent="0.25">
      <c r="A179" s="54" t="s">
        <v>3</v>
      </c>
      <c r="B179" s="50" t="s">
        <v>214</v>
      </c>
      <c r="C179" s="56" t="s">
        <v>2</v>
      </c>
      <c r="D179" s="36">
        <f>SUMIFS(源数据!$N:$N,源数据!$A:$A,地级市产品线!$C179,源数据!$F:$F,地级市产品线!$B179)</f>
        <v>0</v>
      </c>
      <c r="E179" s="22">
        <f>SUMIFS(源数据!$P:$P,源数据!$A:$A,地级市产品线!$C179,源数据!$F:$F,地级市产品线!$B179)</f>
        <v>0</v>
      </c>
      <c r="F179" s="22">
        <f t="shared" si="395"/>
        <v>0</v>
      </c>
      <c r="G179" s="23" t="str">
        <f t="shared" si="319"/>
        <v/>
      </c>
      <c r="H179" s="21">
        <f>SUMIFS(源数据!$Q:$Q,源数据!$A:$A,地级市产品线!$C179,源数据!$F:$F,地级市产品线!$B179)</f>
        <v>0</v>
      </c>
      <c r="I179" s="22">
        <f t="shared" si="396"/>
        <v>0</v>
      </c>
      <c r="J179" s="22">
        <f>SUMIFS(源数据!$S:$S,源数据!$A:$A,地级市产品线!$C179,源数据!$F:$F,地级市产品线!$B179)</f>
        <v>4.2839999198913601</v>
      </c>
      <c r="K179" s="24" t="str">
        <f t="shared" si="320"/>
        <v/>
      </c>
      <c r="L179" s="24" t="str">
        <f t="shared" si="321"/>
        <v/>
      </c>
      <c r="M179" s="22">
        <f t="shared" si="397"/>
        <v>0</v>
      </c>
      <c r="N179" s="22">
        <f t="shared" si="398"/>
        <v>4.2839999198913601</v>
      </c>
      <c r="O179" s="44"/>
      <c r="P179" s="21">
        <f>SUMIFS(源数据!$T:$T,源数据!$A:$A,地级市产品线!$C179,源数据!$F:$F,地级市产品线!$B179)</f>
        <v>0</v>
      </c>
      <c r="Q179" s="22">
        <f>SUMIFS(源数据!$V:$V,源数据!$A:$A,地级市产品线!$C179,源数据!$F:$F,地级市产品线!$B179)</f>
        <v>0</v>
      </c>
      <c r="R179" s="22">
        <f>SUMIFS(源数据!$W:$W,源数据!$A:$A,地级市产品线!$C179,源数据!$F:$F,地级市产品线!$B179)</f>
        <v>0</v>
      </c>
      <c r="S179" s="22">
        <f>SUMIFS(源数据!$X:$X,源数据!$A:$A,地级市产品线!$C179,源数据!$F:$F,地级市产品线!$B179)</f>
        <v>4.2839999198913601</v>
      </c>
      <c r="T179" s="22">
        <f>SUMIFS(源数据!$Y:$Y,源数据!$A:$A,地级市产品线!$C179,源数据!$F:$F,地级市产品线!$B179)</f>
        <v>0</v>
      </c>
      <c r="U179" s="22">
        <f>SUMIFS(源数据!$Z:$Z,源数据!$A:$A,地级市产品线!$C179,源数据!$F:$F,地级市产品线!$B179)</f>
        <v>0</v>
      </c>
      <c r="V179" s="22">
        <f t="shared" si="399"/>
        <v>4.2839999198913601</v>
      </c>
      <c r="W179" s="24" t="str">
        <f t="shared" si="322"/>
        <v/>
      </c>
      <c r="X179" s="24" t="str">
        <f t="shared" si="323"/>
        <v/>
      </c>
      <c r="Y179" s="22">
        <f t="shared" si="400"/>
        <v>4.2839999198913601</v>
      </c>
      <c r="Z179" s="23"/>
    </row>
    <row r="180" spans="1:26" ht="15.6" thickBot="1" x14ac:dyDescent="0.3">
      <c r="A180" s="52" t="s">
        <v>3</v>
      </c>
      <c r="B180" s="52" t="s">
        <v>214</v>
      </c>
      <c r="C180" s="48" t="s">
        <v>713</v>
      </c>
      <c r="D180" s="37">
        <f t="shared" ref="D180:F180" si="401">SUM(D176:D179)</f>
        <v>1401.6100044250488</v>
      </c>
      <c r="E180" s="26">
        <f t="shared" si="401"/>
        <v>483.06399309635174</v>
      </c>
      <c r="F180" s="26">
        <f t="shared" si="401"/>
        <v>-918.54601132869709</v>
      </c>
      <c r="G180" s="27">
        <f t="shared" si="319"/>
        <v>0.3446493614994624</v>
      </c>
      <c r="H180" s="25">
        <f t="shared" ref="H180:J180" si="402">SUM(H176:H179)</f>
        <v>2118.4800062179565</v>
      </c>
      <c r="I180" s="26">
        <f t="shared" si="402"/>
        <v>954.35399591922783</v>
      </c>
      <c r="J180" s="26">
        <f t="shared" si="402"/>
        <v>1479.7939789593215</v>
      </c>
      <c r="K180" s="28">
        <f t="shared" si="320"/>
        <v>0.45048997069507418</v>
      </c>
      <c r="L180" s="28">
        <f t="shared" si="321"/>
        <v>0.69851684916353896</v>
      </c>
      <c r="M180" s="26">
        <f t="shared" ref="M180:N180" si="403">SUM(M176:M179)</f>
        <v>-1164.1260102987287</v>
      </c>
      <c r="N180" s="26">
        <f t="shared" si="403"/>
        <v>-638.68602725863502</v>
      </c>
      <c r="O180" s="45"/>
      <c r="P180" s="25">
        <f t="shared" ref="P180:V180" si="404">SUM(P176:P179)</f>
        <v>716.87000179290783</v>
      </c>
      <c r="Q180" s="26">
        <f t="shared" si="404"/>
        <v>471.29000282287615</v>
      </c>
      <c r="R180" s="26">
        <f t="shared" si="404"/>
        <v>0</v>
      </c>
      <c r="S180" s="26">
        <f t="shared" si="404"/>
        <v>609.62798324227344</v>
      </c>
      <c r="T180" s="26">
        <f t="shared" si="404"/>
        <v>380.80400276184088</v>
      </c>
      <c r="U180" s="26">
        <f t="shared" si="404"/>
        <v>6.2979998588562003</v>
      </c>
      <c r="V180" s="26">
        <f t="shared" si="404"/>
        <v>996.72998586297058</v>
      </c>
      <c r="W180" s="28">
        <f t="shared" si="322"/>
        <v>1.3903915401260014</v>
      </c>
      <c r="X180" s="28">
        <f t="shared" si="323"/>
        <v>2.1148973665744601</v>
      </c>
      <c r="Y180" s="30">
        <f t="shared" ref="Y180" si="405">SUM(Y176:Y179)</f>
        <v>279.85998407006275</v>
      </c>
      <c r="Z180" s="27"/>
    </row>
    <row r="181" spans="1:26" ht="15" x14ac:dyDescent="0.25">
      <c r="A181" s="53" t="s">
        <v>3</v>
      </c>
      <c r="B181" s="51" t="s">
        <v>336</v>
      </c>
      <c r="C181" s="55" t="s">
        <v>0</v>
      </c>
      <c r="D181" s="35">
        <f>SUMIFS(源数据!$N:$N,源数据!$A:$A,地级市产品线!$C181,源数据!$F:$F,地级市产品线!$B181)</f>
        <v>920.40000915527412</v>
      </c>
      <c r="E181" s="18">
        <f>SUMIFS(源数据!$P:$P,源数据!$A:$A,地级市产品线!$C181,源数据!$F:$F,地级市产品线!$B181)</f>
        <v>378.46600127220205</v>
      </c>
      <c r="F181" s="18">
        <f t="shared" ref="F181:F184" si="406">E181-D181</f>
        <v>-541.93400788307213</v>
      </c>
      <c r="G181" s="19">
        <f t="shared" si="319"/>
        <v>0.41119730281136246</v>
      </c>
      <c r="H181" s="17">
        <f>SUMIFS(源数据!$Q:$Q,源数据!$A:$A,地级市产品线!$C181,源数据!$F:$F,地级市产品线!$B181)</f>
        <v>1390.5000138282771</v>
      </c>
      <c r="I181" s="18">
        <f t="shared" ref="I181:I184" si="407">E181+Q181</f>
        <v>1039.9259927272797</v>
      </c>
      <c r="J181" s="18">
        <f>SUMIFS(源数据!$S:$S,源数据!$A:$A,地级市产品线!$C181,源数据!$F:$F,地级市产品线!$B181)</f>
        <v>507.10599803924606</v>
      </c>
      <c r="K181" s="20">
        <f t="shared" si="320"/>
        <v>0.74787916748320693</v>
      </c>
      <c r="L181" s="20">
        <f t="shared" si="321"/>
        <v>0.36469327076315455</v>
      </c>
      <c r="M181" s="18">
        <f t="shared" ref="M181:M184" si="408">I181-H181</f>
        <v>-350.57402110099747</v>
      </c>
      <c r="N181" s="18">
        <f t="shared" ref="N181:N184" si="409">J181-H181</f>
        <v>-883.39401578903107</v>
      </c>
      <c r="O181" s="43"/>
      <c r="P181" s="17">
        <f>SUMIFS(源数据!$T:$T,源数据!$A:$A,地级市产品线!$C181,源数据!$F:$F,地级市产品线!$B181)</f>
        <v>470.10000467300438</v>
      </c>
      <c r="Q181" s="18">
        <f>SUMIFS(源数据!$V:$V,源数据!$A:$A,地级市产品线!$C181,源数据!$F:$F,地级市产品线!$B181)</f>
        <v>661.45999145507767</v>
      </c>
      <c r="R181" s="18">
        <f>SUMIFS(源数据!$W:$W,源数据!$A:$A,地级市产品线!$C181,源数据!$F:$F,地级市产品线!$B181)</f>
        <v>96.449997663497939</v>
      </c>
      <c r="S181" s="18">
        <f>SUMIFS(源数据!$X:$X,源数据!$A:$A,地级市产品线!$C181,源数据!$F:$F,地级市产品线!$B181)</f>
        <v>0</v>
      </c>
      <c r="T181" s="18">
        <f>SUMIFS(源数据!$Y:$Y,源数据!$A:$A,地级市产品线!$C181,源数据!$F:$F,地级市产品线!$B181)</f>
        <v>2</v>
      </c>
      <c r="U181" s="18">
        <f>SUMIFS(源数据!$Z:$Z,源数据!$A:$A,地级市产品线!$C181,源数据!$F:$F,地级市产品线!$B181)</f>
        <v>30.1899991035461</v>
      </c>
      <c r="V181" s="18">
        <f t="shared" ref="V181:V184" si="410">R181+S181+T181+U181</f>
        <v>128.63999676704404</v>
      </c>
      <c r="W181" s="20">
        <f t="shared" si="322"/>
        <v>0.27364389595470096</v>
      </c>
      <c r="X181" s="20">
        <f t="shared" si="323"/>
        <v>0.19447887767794114</v>
      </c>
      <c r="Y181" s="18">
        <f t="shared" ref="Y181:Y184" si="411">V181-P181</f>
        <v>-341.46000790596031</v>
      </c>
      <c r="Z181" s="19"/>
    </row>
    <row r="182" spans="1:26" ht="15" x14ac:dyDescent="0.25">
      <c r="A182" s="54" t="s">
        <v>3</v>
      </c>
      <c r="B182" s="50" t="s">
        <v>336</v>
      </c>
      <c r="C182" s="56" t="s">
        <v>1</v>
      </c>
      <c r="D182" s="36">
        <f>SUMIFS(源数据!$N:$N,源数据!$A:$A,地级市产品线!$C182,源数据!$F:$F,地级市产品线!$B182)</f>
        <v>0</v>
      </c>
      <c r="E182" s="22">
        <f>SUMIFS(源数据!$P:$P,源数据!$A:$A,地级市产品线!$C182,源数据!$F:$F,地级市产品线!$B182)</f>
        <v>1</v>
      </c>
      <c r="F182" s="22">
        <f t="shared" si="406"/>
        <v>1</v>
      </c>
      <c r="G182" s="23" t="str">
        <f t="shared" si="319"/>
        <v/>
      </c>
      <c r="H182" s="21">
        <f>SUMIFS(源数据!$Q:$Q,源数据!$A:$A,地级市产品线!$C182,源数据!$F:$F,地级市产品线!$B182)</f>
        <v>0</v>
      </c>
      <c r="I182" s="22">
        <f t="shared" si="407"/>
        <v>1</v>
      </c>
      <c r="J182" s="22">
        <f>SUMIFS(源数据!$S:$S,源数据!$A:$A,地级市产品线!$C182,源数据!$F:$F,地级市产品线!$B182)</f>
        <v>1</v>
      </c>
      <c r="K182" s="24" t="str">
        <f t="shared" si="320"/>
        <v/>
      </c>
      <c r="L182" s="24" t="str">
        <f t="shared" si="321"/>
        <v/>
      </c>
      <c r="M182" s="22">
        <f t="shared" si="408"/>
        <v>1</v>
      </c>
      <c r="N182" s="22">
        <f t="shared" si="409"/>
        <v>1</v>
      </c>
      <c r="O182" s="44"/>
      <c r="P182" s="21">
        <f>SUMIFS(源数据!$T:$T,源数据!$A:$A,地级市产品线!$C182,源数据!$F:$F,地级市产品线!$B182)</f>
        <v>0</v>
      </c>
      <c r="Q182" s="22">
        <f>SUMIFS(源数据!$V:$V,源数据!$A:$A,地级市产品线!$C182,源数据!$F:$F,地级市产品线!$B182)</f>
        <v>0</v>
      </c>
      <c r="R182" s="22">
        <f>SUMIFS(源数据!$W:$W,源数据!$A:$A,地级市产品线!$C182,源数据!$F:$F,地级市产品线!$B182)</f>
        <v>0</v>
      </c>
      <c r="S182" s="22">
        <f>SUMIFS(源数据!$X:$X,源数据!$A:$A,地级市产品线!$C182,源数据!$F:$F,地级市产品线!$B182)</f>
        <v>0</v>
      </c>
      <c r="T182" s="22">
        <f>SUMIFS(源数据!$Y:$Y,源数据!$A:$A,地级市产品线!$C182,源数据!$F:$F,地级市产品线!$B182)</f>
        <v>0</v>
      </c>
      <c r="U182" s="22">
        <f>SUMIFS(源数据!$Z:$Z,源数据!$A:$A,地级市产品线!$C182,源数据!$F:$F,地级市产品线!$B182)</f>
        <v>0</v>
      </c>
      <c r="V182" s="22">
        <f t="shared" si="410"/>
        <v>0</v>
      </c>
      <c r="W182" s="24" t="str">
        <f t="shared" si="322"/>
        <v/>
      </c>
      <c r="X182" s="24" t="str">
        <f t="shared" si="323"/>
        <v/>
      </c>
      <c r="Y182" s="22">
        <f t="shared" si="411"/>
        <v>0</v>
      </c>
      <c r="Z182" s="23"/>
    </row>
    <row r="183" spans="1:26" ht="15" x14ac:dyDescent="0.25">
      <c r="A183" s="54" t="s">
        <v>3</v>
      </c>
      <c r="B183" s="50" t="s">
        <v>336</v>
      </c>
      <c r="C183" s="56" t="s">
        <v>54</v>
      </c>
      <c r="D183" s="36">
        <f>SUMIFS(源数据!$N:$N,源数据!$A:$A,地级市产品线!$C183,源数据!$F:$F,地级市产品线!$B183)</f>
        <v>0</v>
      </c>
      <c r="E183" s="22">
        <f>SUMIFS(源数据!$P:$P,源数据!$A:$A,地级市产品线!$C183,源数据!$F:$F,地级市产品线!$B183)</f>
        <v>0</v>
      </c>
      <c r="F183" s="22">
        <f t="shared" si="406"/>
        <v>0</v>
      </c>
      <c r="G183" s="23" t="str">
        <f t="shared" si="319"/>
        <v/>
      </c>
      <c r="H183" s="21">
        <f>SUMIFS(源数据!$Q:$Q,源数据!$A:$A,地级市产品线!$C183,源数据!$F:$F,地级市产品线!$B183)</f>
        <v>0</v>
      </c>
      <c r="I183" s="22">
        <f t="shared" si="407"/>
        <v>0</v>
      </c>
      <c r="J183" s="22">
        <f>SUMIFS(源数据!$S:$S,源数据!$A:$A,地级市产品线!$C183,源数据!$F:$F,地级市产品线!$B183)</f>
        <v>0</v>
      </c>
      <c r="K183" s="24" t="str">
        <f t="shared" si="320"/>
        <v/>
      </c>
      <c r="L183" s="24" t="str">
        <f t="shared" si="321"/>
        <v/>
      </c>
      <c r="M183" s="22">
        <f t="shared" si="408"/>
        <v>0</v>
      </c>
      <c r="N183" s="22">
        <f t="shared" si="409"/>
        <v>0</v>
      </c>
      <c r="O183" s="44"/>
      <c r="P183" s="21">
        <f>SUMIFS(源数据!$T:$T,源数据!$A:$A,地级市产品线!$C183,源数据!$F:$F,地级市产品线!$B183)</f>
        <v>0</v>
      </c>
      <c r="Q183" s="22">
        <f>SUMIFS(源数据!$V:$V,源数据!$A:$A,地级市产品线!$C183,源数据!$F:$F,地级市产品线!$B183)</f>
        <v>0</v>
      </c>
      <c r="R183" s="22">
        <f>SUMIFS(源数据!$W:$W,源数据!$A:$A,地级市产品线!$C183,源数据!$F:$F,地级市产品线!$B183)</f>
        <v>0</v>
      </c>
      <c r="S183" s="22">
        <f>SUMIFS(源数据!$X:$X,源数据!$A:$A,地级市产品线!$C183,源数据!$F:$F,地级市产品线!$B183)</f>
        <v>0</v>
      </c>
      <c r="T183" s="22">
        <f>SUMIFS(源数据!$Y:$Y,源数据!$A:$A,地级市产品线!$C183,源数据!$F:$F,地级市产品线!$B183)</f>
        <v>0</v>
      </c>
      <c r="U183" s="22">
        <f>SUMIFS(源数据!$Z:$Z,源数据!$A:$A,地级市产品线!$C183,源数据!$F:$F,地级市产品线!$B183)</f>
        <v>0</v>
      </c>
      <c r="V183" s="22">
        <f t="shared" si="410"/>
        <v>0</v>
      </c>
      <c r="W183" s="24" t="str">
        <f t="shared" si="322"/>
        <v/>
      </c>
      <c r="X183" s="24" t="str">
        <f t="shared" si="323"/>
        <v/>
      </c>
      <c r="Y183" s="22">
        <f t="shared" si="411"/>
        <v>0</v>
      </c>
      <c r="Z183" s="23"/>
    </row>
    <row r="184" spans="1:26" ht="15" x14ac:dyDescent="0.25">
      <c r="A184" s="54" t="s">
        <v>3</v>
      </c>
      <c r="B184" s="50" t="s">
        <v>336</v>
      </c>
      <c r="C184" s="56" t="s">
        <v>2</v>
      </c>
      <c r="D184" s="36">
        <f>SUMIFS(源数据!$N:$N,源数据!$A:$A,地级市产品线!$C184,源数据!$F:$F,地级市产品线!$B184)</f>
        <v>0</v>
      </c>
      <c r="E184" s="22">
        <f>SUMIFS(源数据!$P:$P,源数据!$A:$A,地级市产品线!$C184,源数据!$F:$F,地级市产品线!$B184)</f>
        <v>0</v>
      </c>
      <c r="F184" s="22">
        <f t="shared" si="406"/>
        <v>0</v>
      </c>
      <c r="G184" s="23" t="str">
        <f t="shared" si="319"/>
        <v/>
      </c>
      <c r="H184" s="21">
        <f>SUMIFS(源数据!$Q:$Q,源数据!$A:$A,地级市产品线!$C184,源数据!$F:$F,地级市产品线!$B184)</f>
        <v>0</v>
      </c>
      <c r="I184" s="22">
        <f t="shared" si="407"/>
        <v>0</v>
      </c>
      <c r="J184" s="22">
        <f>SUMIFS(源数据!$S:$S,源数据!$A:$A,地级市产品线!$C184,源数据!$F:$F,地级市产品线!$B184)</f>
        <v>0</v>
      </c>
      <c r="K184" s="24" t="str">
        <f t="shared" si="320"/>
        <v/>
      </c>
      <c r="L184" s="24" t="str">
        <f t="shared" si="321"/>
        <v/>
      </c>
      <c r="M184" s="22">
        <f t="shared" si="408"/>
        <v>0</v>
      </c>
      <c r="N184" s="22">
        <f t="shared" si="409"/>
        <v>0</v>
      </c>
      <c r="O184" s="44"/>
      <c r="P184" s="21">
        <f>SUMIFS(源数据!$T:$T,源数据!$A:$A,地级市产品线!$C184,源数据!$F:$F,地级市产品线!$B184)</f>
        <v>0</v>
      </c>
      <c r="Q184" s="22">
        <f>SUMIFS(源数据!$V:$V,源数据!$A:$A,地级市产品线!$C184,源数据!$F:$F,地级市产品线!$B184)</f>
        <v>0</v>
      </c>
      <c r="R184" s="22">
        <f>SUMIFS(源数据!$W:$W,源数据!$A:$A,地级市产品线!$C184,源数据!$F:$F,地级市产品线!$B184)</f>
        <v>0</v>
      </c>
      <c r="S184" s="22">
        <f>SUMIFS(源数据!$X:$X,源数据!$A:$A,地级市产品线!$C184,源数据!$F:$F,地级市产品线!$B184)</f>
        <v>0</v>
      </c>
      <c r="T184" s="22">
        <f>SUMIFS(源数据!$Y:$Y,源数据!$A:$A,地级市产品线!$C184,源数据!$F:$F,地级市产品线!$B184)</f>
        <v>0</v>
      </c>
      <c r="U184" s="22">
        <f>SUMIFS(源数据!$Z:$Z,源数据!$A:$A,地级市产品线!$C184,源数据!$F:$F,地级市产品线!$B184)</f>
        <v>0</v>
      </c>
      <c r="V184" s="22">
        <f t="shared" si="410"/>
        <v>0</v>
      </c>
      <c r="W184" s="24" t="str">
        <f t="shared" si="322"/>
        <v/>
      </c>
      <c r="X184" s="24" t="str">
        <f t="shared" si="323"/>
        <v/>
      </c>
      <c r="Y184" s="22">
        <f t="shared" si="411"/>
        <v>0</v>
      </c>
      <c r="Z184" s="23"/>
    </row>
    <row r="185" spans="1:26" ht="15.6" thickBot="1" x14ac:dyDescent="0.3">
      <c r="A185" s="52" t="s">
        <v>3</v>
      </c>
      <c r="B185" s="52" t="s">
        <v>336</v>
      </c>
      <c r="C185" s="48" t="s">
        <v>713</v>
      </c>
      <c r="D185" s="37">
        <f t="shared" ref="D185:F185" si="412">SUM(D181:D184)</f>
        <v>920.40000915527412</v>
      </c>
      <c r="E185" s="26">
        <f t="shared" si="412"/>
        <v>379.46600127220205</v>
      </c>
      <c r="F185" s="26">
        <f t="shared" si="412"/>
        <v>-540.93400788307213</v>
      </c>
      <c r="G185" s="27">
        <f t="shared" si="319"/>
        <v>0.41228378693788675</v>
      </c>
      <c r="H185" s="25">
        <f t="shared" ref="H185:J185" si="413">SUM(H181:H184)</f>
        <v>1390.5000138282771</v>
      </c>
      <c r="I185" s="26">
        <f t="shared" si="413"/>
        <v>1040.9259927272797</v>
      </c>
      <c r="J185" s="26">
        <f t="shared" si="413"/>
        <v>508.10599803924606</v>
      </c>
      <c r="K185" s="28">
        <f t="shared" si="320"/>
        <v>0.74859833324376446</v>
      </c>
      <c r="L185" s="28">
        <f t="shared" si="321"/>
        <v>0.36541243652371208</v>
      </c>
      <c r="M185" s="26">
        <f t="shared" ref="M185:N185" si="414">SUM(M181:M184)</f>
        <v>-349.57402110099747</v>
      </c>
      <c r="N185" s="26">
        <f t="shared" si="414"/>
        <v>-882.39401578903107</v>
      </c>
      <c r="O185" s="45"/>
      <c r="P185" s="25">
        <f t="shared" ref="P185:V185" si="415">SUM(P181:P184)</f>
        <v>470.10000467300438</v>
      </c>
      <c r="Q185" s="26">
        <f t="shared" si="415"/>
        <v>661.45999145507767</v>
      </c>
      <c r="R185" s="26">
        <f t="shared" si="415"/>
        <v>96.449997663497939</v>
      </c>
      <c r="S185" s="26">
        <f t="shared" si="415"/>
        <v>0</v>
      </c>
      <c r="T185" s="26">
        <f t="shared" si="415"/>
        <v>2</v>
      </c>
      <c r="U185" s="26">
        <f t="shared" si="415"/>
        <v>30.1899991035461</v>
      </c>
      <c r="V185" s="26">
        <f t="shared" si="415"/>
        <v>128.63999676704404</v>
      </c>
      <c r="W185" s="28">
        <f t="shared" si="322"/>
        <v>0.27364389595470096</v>
      </c>
      <c r="X185" s="28">
        <f t="shared" si="323"/>
        <v>0.19447887767794114</v>
      </c>
      <c r="Y185" s="30">
        <f t="shared" ref="Y185" si="416">SUM(Y181:Y184)</f>
        <v>-341.46000790596031</v>
      </c>
      <c r="Z185" s="27"/>
    </row>
    <row r="186" spans="1:26" ht="15" x14ac:dyDescent="0.25">
      <c r="A186" s="53" t="s">
        <v>533</v>
      </c>
      <c r="B186" s="51" t="s">
        <v>533</v>
      </c>
      <c r="C186" s="55" t="s">
        <v>0</v>
      </c>
      <c r="D186" s="35">
        <f>SUMIFS(源数据!$N:$N,源数据!$A:$A,地级市产品线!$C186,源数据!$F:$F,地级市产品线!$B186)</f>
        <v>3154.059982299802</v>
      </c>
      <c r="E186" s="18">
        <f>SUMIFS(源数据!$P:$P,源数据!$A:$A,地级市产品线!$C186,源数据!$F:$F,地级市产品线!$B186)</f>
        <v>3844.5360107421889</v>
      </c>
      <c r="F186" s="18">
        <f t="shared" ref="F186:F189" si="417">E186-D186</f>
        <v>690.47602844238691</v>
      </c>
      <c r="G186" s="19">
        <f t="shared" si="319"/>
        <v>1.2189165812689846</v>
      </c>
      <c r="H186" s="17">
        <f>SUMIFS(源数据!$Q:$Q,源数据!$A:$A,地级市产品线!$C186,源数据!$F:$F,地级市产品线!$B186)</f>
        <v>4809.5799865722629</v>
      </c>
      <c r="I186" s="18">
        <f t="shared" ref="I186:I189" si="418">E186+Q186</f>
        <v>5122.1960296630868</v>
      </c>
      <c r="J186" s="18">
        <f>SUMIFS(源数据!$S:$S,源数据!$A:$A,地级市产品线!$C186,源数据!$F:$F,地级市产品线!$B186)</f>
        <v>4905.2400207519495</v>
      </c>
      <c r="K186" s="20">
        <f t="shared" si="320"/>
        <v>1.0649986160878098</v>
      </c>
      <c r="L186" s="20">
        <f t="shared" si="321"/>
        <v>1.0198894777603777</v>
      </c>
      <c r="M186" s="18">
        <f t="shared" ref="M186:M189" si="419">I186-H186</f>
        <v>312.61604309082395</v>
      </c>
      <c r="N186" s="18">
        <f t="shared" ref="N186:N189" si="420">J186-H186</f>
        <v>95.660034179686591</v>
      </c>
      <c r="O186" s="43"/>
      <c r="P186" s="17">
        <f>SUMIFS(源数据!$T:$T,源数据!$A:$A,地级市产品线!$C186,源数据!$F:$F,地级市产品线!$B186)</f>
        <v>1655.5200042724609</v>
      </c>
      <c r="Q186" s="18">
        <f>SUMIFS(源数据!$V:$V,源数据!$A:$A,地级市产品线!$C186,源数据!$F:$F,地级市产品线!$B186)</f>
        <v>1277.660018920898</v>
      </c>
      <c r="R186" s="18">
        <f>SUMIFS(源数据!$W:$W,源数据!$A:$A,地级市产品线!$C186,源数据!$F:$F,地级市产品线!$B186)</f>
        <v>0</v>
      </c>
      <c r="S186" s="18">
        <f>SUMIFS(源数据!$X:$X,源数据!$A:$A,地级市产品线!$C186,源数据!$F:$F,地级市产品线!$B186)</f>
        <v>1060.7040100097661</v>
      </c>
      <c r="T186" s="18">
        <f>SUMIFS(源数据!$Y:$Y,源数据!$A:$A,地级市产品线!$C186,源数据!$F:$F,地级市产品线!$B186)</f>
        <v>0</v>
      </c>
      <c r="U186" s="18">
        <f>SUMIFS(源数据!$Z:$Z,源数据!$A:$A,地级市产品线!$C186,源数据!$F:$F,地级市产品线!$B186)</f>
        <v>0</v>
      </c>
      <c r="V186" s="18">
        <f t="shared" ref="V186:V189" si="421">R186+S186+T186+U186</f>
        <v>1060.7040100097661</v>
      </c>
      <c r="W186" s="20">
        <f t="shared" si="322"/>
        <v>0.64070745582799871</v>
      </c>
      <c r="X186" s="20">
        <f t="shared" si="323"/>
        <v>0.8301926915625244</v>
      </c>
      <c r="Y186" s="18">
        <f t="shared" ref="Y186:Y189" si="422">V186-P186</f>
        <v>-594.81599426269486</v>
      </c>
      <c r="Z186" s="19"/>
    </row>
    <row r="187" spans="1:26" ht="15" x14ac:dyDescent="0.25">
      <c r="A187" s="54" t="s">
        <v>533</v>
      </c>
      <c r="B187" s="50" t="s">
        <v>533</v>
      </c>
      <c r="C187" s="56" t="s">
        <v>1</v>
      </c>
      <c r="D187" s="36">
        <f>SUMIFS(源数据!$N:$N,源数据!$A:$A,地级市产品线!$C187,源数据!$F:$F,地级市产品线!$B187)</f>
        <v>288.83999574184418</v>
      </c>
      <c r="E187" s="22">
        <f>SUMIFS(源数据!$P:$P,源数据!$A:$A,地级市产品线!$C187,源数据!$F:$F,地级市产品线!$B187)</f>
        <v>35.604000091552699</v>
      </c>
      <c r="F187" s="22">
        <f t="shared" si="417"/>
        <v>-253.23599565029147</v>
      </c>
      <c r="G187" s="23">
        <f t="shared" si="319"/>
        <v>0.12326547783006617</v>
      </c>
      <c r="H187" s="21">
        <f>SUMIFS(源数据!$Q:$Q,源数据!$A:$A,地级市产品线!$C187,源数据!$F:$F,地级市产品线!$B187)</f>
        <v>433.25999361276644</v>
      </c>
      <c r="I187" s="22">
        <f t="shared" si="418"/>
        <v>35.604000091552699</v>
      </c>
      <c r="J187" s="22">
        <f>SUMIFS(源数据!$S:$S,源数据!$A:$A,地级市产品线!$C187,源数据!$F:$F,地级市产品线!$B187)</f>
        <v>77.208000183105497</v>
      </c>
      <c r="K187" s="24">
        <f t="shared" si="320"/>
        <v>8.2176985220044074E-2</v>
      </c>
      <c r="L187" s="24">
        <f t="shared" si="321"/>
        <v>0.17820246808227458</v>
      </c>
      <c r="M187" s="22">
        <f t="shared" si="419"/>
        <v>-397.65599352121376</v>
      </c>
      <c r="N187" s="22">
        <f t="shared" si="420"/>
        <v>-356.05199342966091</v>
      </c>
      <c r="O187" s="44"/>
      <c r="P187" s="21">
        <f>SUMIFS(源数据!$T:$T,源数据!$A:$A,地级市产品线!$C187,源数据!$F:$F,地级市产品线!$B187)</f>
        <v>144.41999787092209</v>
      </c>
      <c r="Q187" s="22">
        <f>SUMIFS(源数据!$V:$V,源数据!$A:$A,地级市产品线!$C187,源数据!$F:$F,地级市产品线!$B187)</f>
        <v>0</v>
      </c>
      <c r="R187" s="22">
        <f>SUMIFS(源数据!$W:$W,源数据!$A:$A,地级市产品线!$C187,源数据!$F:$F,地级市产品线!$B187)</f>
        <v>35.604000091552699</v>
      </c>
      <c r="S187" s="22">
        <f>SUMIFS(源数据!$X:$X,源数据!$A:$A,地级市产品线!$C187,源数据!$F:$F,地级市产品线!$B187)</f>
        <v>0</v>
      </c>
      <c r="T187" s="22">
        <f>SUMIFS(源数据!$Y:$Y,源数据!$A:$A,地级市产品线!$C187,源数据!$F:$F,地级市产品线!$B187)</f>
        <v>6</v>
      </c>
      <c r="U187" s="22">
        <f>SUMIFS(源数据!$Z:$Z,源数据!$A:$A,地级市产品线!$C187,源数据!$F:$F,地级市产品线!$B187)</f>
        <v>0</v>
      </c>
      <c r="V187" s="22">
        <f t="shared" si="421"/>
        <v>41.604000091552699</v>
      </c>
      <c r="W187" s="24">
        <f t="shared" si="322"/>
        <v>0.2880764485866909</v>
      </c>
      <c r="X187" s="24" t="str">
        <f t="shared" si="323"/>
        <v/>
      </c>
      <c r="Y187" s="22">
        <f t="shared" si="422"/>
        <v>-102.81599777936938</v>
      </c>
      <c r="Z187" s="23"/>
    </row>
    <row r="188" spans="1:26" ht="15" x14ac:dyDescent="0.25">
      <c r="A188" s="54" t="s">
        <v>533</v>
      </c>
      <c r="B188" s="50" t="s">
        <v>533</v>
      </c>
      <c r="C188" s="56" t="s">
        <v>54</v>
      </c>
      <c r="D188" s="36">
        <f>SUMIFS(源数据!$N:$N,源数据!$A:$A,地级市产品线!$C188,源数据!$F:$F,地级市产品线!$B188)</f>
        <v>0</v>
      </c>
      <c r="E188" s="22">
        <f>SUMIFS(源数据!$P:$P,源数据!$A:$A,地级市产品线!$C188,源数据!$F:$F,地级市产品线!$B188)</f>
        <v>0</v>
      </c>
      <c r="F188" s="22">
        <f t="shared" si="417"/>
        <v>0</v>
      </c>
      <c r="G188" s="23" t="str">
        <f t="shared" si="319"/>
        <v/>
      </c>
      <c r="H188" s="21">
        <f>SUMIFS(源数据!$Q:$Q,源数据!$A:$A,地级市产品线!$C188,源数据!$F:$F,地级市产品线!$B188)</f>
        <v>0</v>
      </c>
      <c r="I188" s="22">
        <f t="shared" si="418"/>
        <v>0</v>
      </c>
      <c r="J188" s="22">
        <f>SUMIFS(源数据!$S:$S,源数据!$A:$A,地级市产品线!$C188,源数据!$F:$F,地级市产品线!$B188)</f>
        <v>0</v>
      </c>
      <c r="K188" s="24" t="str">
        <f t="shared" si="320"/>
        <v/>
      </c>
      <c r="L188" s="24" t="str">
        <f t="shared" si="321"/>
        <v/>
      </c>
      <c r="M188" s="22">
        <f t="shared" si="419"/>
        <v>0</v>
      </c>
      <c r="N188" s="22">
        <f t="shared" si="420"/>
        <v>0</v>
      </c>
      <c r="O188" s="44"/>
      <c r="P188" s="21">
        <f>SUMIFS(源数据!$T:$T,源数据!$A:$A,地级市产品线!$C188,源数据!$F:$F,地级市产品线!$B188)</f>
        <v>0</v>
      </c>
      <c r="Q188" s="22">
        <f>SUMIFS(源数据!$V:$V,源数据!$A:$A,地级市产品线!$C188,源数据!$F:$F,地级市产品线!$B188)</f>
        <v>0</v>
      </c>
      <c r="R188" s="22">
        <f>SUMIFS(源数据!$W:$W,源数据!$A:$A,地级市产品线!$C188,源数据!$F:$F,地级市产品线!$B188)</f>
        <v>0</v>
      </c>
      <c r="S188" s="22">
        <f>SUMIFS(源数据!$X:$X,源数据!$A:$A,地级市产品线!$C188,源数据!$F:$F,地级市产品线!$B188)</f>
        <v>0</v>
      </c>
      <c r="T188" s="22">
        <f>SUMIFS(源数据!$Y:$Y,源数据!$A:$A,地级市产品线!$C188,源数据!$F:$F,地级市产品线!$B188)</f>
        <v>0</v>
      </c>
      <c r="U188" s="22">
        <f>SUMIFS(源数据!$Z:$Z,源数据!$A:$A,地级市产品线!$C188,源数据!$F:$F,地级市产品线!$B188)</f>
        <v>0</v>
      </c>
      <c r="V188" s="22">
        <f t="shared" si="421"/>
        <v>0</v>
      </c>
      <c r="W188" s="24" t="str">
        <f t="shared" si="322"/>
        <v/>
      </c>
      <c r="X188" s="24" t="str">
        <f t="shared" si="323"/>
        <v/>
      </c>
      <c r="Y188" s="22">
        <f t="shared" si="422"/>
        <v>0</v>
      </c>
      <c r="Z188" s="23"/>
    </row>
    <row r="189" spans="1:26" ht="15" x14ac:dyDescent="0.25">
      <c r="A189" s="54" t="s">
        <v>533</v>
      </c>
      <c r="B189" s="50" t="s">
        <v>533</v>
      </c>
      <c r="C189" s="56" t="s">
        <v>2</v>
      </c>
      <c r="D189" s="36">
        <f>SUMIFS(源数据!$N:$N,源数据!$A:$A,地级市产品线!$C189,源数据!$F:$F,地级市产品线!$B189)</f>
        <v>0</v>
      </c>
      <c r="E189" s="22">
        <f>SUMIFS(源数据!$P:$P,源数据!$A:$A,地级市产品线!$C189,源数据!$F:$F,地级市产品线!$B189)</f>
        <v>0</v>
      </c>
      <c r="F189" s="22">
        <f t="shared" si="417"/>
        <v>0</v>
      </c>
      <c r="G189" s="23" t="str">
        <f t="shared" si="319"/>
        <v/>
      </c>
      <c r="H189" s="21">
        <f>SUMIFS(源数据!$Q:$Q,源数据!$A:$A,地级市产品线!$C189,源数据!$F:$F,地级市产品线!$B189)</f>
        <v>0</v>
      </c>
      <c r="I189" s="22">
        <f t="shared" si="418"/>
        <v>0</v>
      </c>
      <c r="J189" s="22">
        <f>SUMIFS(源数据!$S:$S,源数据!$A:$A,地级市产品线!$C189,源数据!$F:$F,地级市产品线!$B189)</f>
        <v>0</v>
      </c>
      <c r="K189" s="24" t="str">
        <f t="shared" si="320"/>
        <v/>
      </c>
      <c r="L189" s="24" t="str">
        <f t="shared" si="321"/>
        <v/>
      </c>
      <c r="M189" s="22">
        <f t="shared" si="419"/>
        <v>0</v>
      </c>
      <c r="N189" s="22">
        <f t="shared" si="420"/>
        <v>0</v>
      </c>
      <c r="O189" s="44"/>
      <c r="P189" s="21">
        <f>SUMIFS(源数据!$T:$T,源数据!$A:$A,地级市产品线!$C189,源数据!$F:$F,地级市产品线!$B189)</f>
        <v>0</v>
      </c>
      <c r="Q189" s="22">
        <f>SUMIFS(源数据!$V:$V,源数据!$A:$A,地级市产品线!$C189,源数据!$F:$F,地级市产品线!$B189)</f>
        <v>0</v>
      </c>
      <c r="R189" s="22">
        <f>SUMIFS(源数据!$W:$W,源数据!$A:$A,地级市产品线!$C189,源数据!$F:$F,地级市产品线!$B189)</f>
        <v>0</v>
      </c>
      <c r="S189" s="22">
        <f>SUMIFS(源数据!$X:$X,源数据!$A:$A,地级市产品线!$C189,源数据!$F:$F,地级市产品线!$B189)</f>
        <v>0</v>
      </c>
      <c r="T189" s="22">
        <f>SUMIFS(源数据!$Y:$Y,源数据!$A:$A,地级市产品线!$C189,源数据!$F:$F,地级市产品线!$B189)</f>
        <v>0</v>
      </c>
      <c r="U189" s="22">
        <f>SUMIFS(源数据!$Z:$Z,源数据!$A:$A,地级市产品线!$C189,源数据!$F:$F,地级市产品线!$B189)</f>
        <v>0</v>
      </c>
      <c r="V189" s="22">
        <f t="shared" si="421"/>
        <v>0</v>
      </c>
      <c r="W189" s="24" t="str">
        <f t="shared" si="322"/>
        <v/>
      </c>
      <c r="X189" s="24" t="str">
        <f t="shared" si="323"/>
        <v/>
      </c>
      <c r="Y189" s="22">
        <f t="shared" si="422"/>
        <v>0</v>
      </c>
      <c r="Z189" s="23"/>
    </row>
    <row r="190" spans="1:26" ht="15.6" thickBot="1" x14ac:dyDescent="0.3">
      <c r="A190" s="52" t="s">
        <v>533</v>
      </c>
      <c r="B190" s="52" t="s">
        <v>533</v>
      </c>
      <c r="C190" s="48" t="s">
        <v>713</v>
      </c>
      <c r="D190" s="37">
        <f t="shared" ref="D190:F190" si="423">SUM(D186:D189)</f>
        <v>3442.8999780416461</v>
      </c>
      <c r="E190" s="26">
        <f t="shared" si="423"/>
        <v>3880.1400108337416</v>
      </c>
      <c r="F190" s="26">
        <f t="shared" si="423"/>
        <v>437.24003279209546</v>
      </c>
      <c r="G190" s="27">
        <f t="shared" si="319"/>
        <v>1.1269975995761579</v>
      </c>
      <c r="H190" s="25">
        <f t="shared" ref="H190:J190" si="424">SUM(H186:H189)</f>
        <v>5242.8399801850292</v>
      </c>
      <c r="I190" s="26">
        <f t="shared" si="424"/>
        <v>5157.8000297546396</v>
      </c>
      <c r="J190" s="26">
        <f t="shared" si="424"/>
        <v>4982.448020935055</v>
      </c>
      <c r="K190" s="28">
        <f t="shared" si="320"/>
        <v>0.98377979286955308</v>
      </c>
      <c r="L190" s="28">
        <f t="shared" si="321"/>
        <v>0.95033379614214653</v>
      </c>
      <c r="M190" s="26">
        <f t="shared" ref="M190:N190" si="425">SUM(M186:M189)</f>
        <v>-85.039950430389808</v>
      </c>
      <c r="N190" s="26">
        <f t="shared" si="425"/>
        <v>-260.39195924997432</v>
      </c>
      <c r="O190" s="45"/>
      <c r="P190" s="25">
        <f t="shared" ref="P190:V190" si="426">SUM(P186:P189)</f>
        <v>1799.940002143383</v>
      </c>
      <c r="Q190" s="26">
        <f t="shared" si="426"/>
        <v>1277.660018920898</v>
      </c>
      <c r="R190" s="26">
        <f t="shared" si="426"/>
        <v>35.604000091552699</v>
      </c>
      <c r="S190" s="26">
        <f t="shared" si="426"/>
        <v>1060.7040100097661</v>
      </c>
      <c r="T190" s="26">
        <f t="shared" si="426"/>
        <v>6</v>
      </c>
      <c r="U190" s="26">
        <f t="shared" si="426"/>
        <v>0</v>
      </c>
      <c r="V190" s="26">
        <f t="shared" si="426"/>
        <v>1102.3080101013188</v>
      </c>
      <c r="W190" s="28">
        <f t="shared" si="322"/>
        <v>0.61241375200766779</v>
      </c>
      <c r="X190" s="28">
        <f t="shared" si="323"/>
        <v>0.86275534475307436</v>
      </c>
      <c r="Y190" s="30">
        <f t="shared" ref="Y190" si="427">SUM(Y186:Y189)</f>
        <v>-697.63199204206421</v>
      </c>
      <c r="Z190" s="27"/>
    </row>
    <row r="191" spans="1:26" ht="15" x14ac:dyDescent="0.25">
      <c r="A191" s="53" t="s">
        <v>400</v>
      </c>
      <c r="B191" s="51" t="s">
        <v>401</v>
      </c>
      <c r="C191" s="55" t="s">
        <v>0</v>
      </c>
      <c r="D191" s="35">
        <f>SUMIFS(源数据!$N:$N,源数据!$A:$A,地级市产品线!$C191,源数据!$F:$F,地级市产品线!$B191)</f>
        <v>1894.7900018692012</v>
      </c>
      <c r="E191" s="18">
        <f>SUMIFS(源数据!$P:$P,源数据!$A:$A,地级市产品线!$C191,源数据!$F:$F,地级市产品线!$B191)</f>
        <v>1444.0259952545164</v>
      </c>
      <c r="F191" s="18">
        <f t="shared" ref="F191:F194" si="428">E191-D191</f>
        <v>-450.76400661468483</v>
      </c>
      <c r="G191" s="19">
        <f t="shared" si="319"/>
        <v>0.762103448841292</v>
      </c>
      <c r="H191" s="17">
        <f>SUMIFS(源数据!$Q:$Q,源数据!$A:$A,地级市产品线!$C191,源数据!$F:$F,地级市产品线!$B191)</f>
        <v>2991.1000053882594</v>
      </c>
      <c r="I191" s="18">
        <f t="shared" ref="I191:I194" si="429">E191+Q191</f>
        <v>2569.5359995365138</v>
      </c>
      <c r="J191" s="18">
        <f>SUMIFS(源数据!$S:$S,源数据!$A:$A,地级市产品线!$C191,源数据!$F:$F,地级市产品线!$B191)</f>
        <v>2352.362003564835</v>
      </c>
      <c r="K191" s="20">
        <f t="shared" si="320"/>
        <v>0.85906054458482595</v>
      </c>
      <c r="L191" s="20">
        <f t="shared" si="321"/>
        <v>0.78645381275357484</v>
      </c>
      <c r="M191" s="18">
        <f t="shared" ref="M191:M194" si="430">I191-H191</f>
        <v>-421.56400585174561</v>
      </c>
      <c r="N191" s="18">
        <f t="shared" ref="N191:N194" si="431">J191-H191</f>
        <v>-638.73800182342438</v>
      </c>
      <c r="O191" s="43"/>
      <c r="P191" s="17">
        <f>SUMIFS(源数据!$T:$T,源数据!$A:$A,地级市产品线!$C191,源数据!$F:$F,地级市产品线!$B191)</f>
        <v>1096.3100035190585</v>
      </c>
      <c r="Q191" s="18">
        <f>SUMIFS(源数据!$V:$V,源数据!$A:$A,地级市产品线!$C191,源数据!$F:$F,地级市产品线!$B191)</f>
        <v>1125.5100042819975</v>
      </c>
      <c r="R191" s="18">
        <f>SUMIFS(源数据!$W:$W,源数据!$A:$A,地级市产品线!$C191,源数据!$F:$F,地级市产品线!$B191)</f>
        <v>0</v>
      </c>
      <c r="S191" s="18">
        <f>SUMIFS(源数据!$X:$X,源数据!$A:$A,地级市产品线!$C191,源数据!$F:$F,地级市产品线!$B191)</f>
        <v>767.67600774765049</v>
      </c>
      <c r="T191" s="18">
        <f>SUMIFS(源数据!$Y:$Y,源数据!$A:$A,地级市产品线!$C191,源数据!$F:$F,地级市产品线!$B191)</f>
        <v>5.1400001049041801</v>
      </c>
      <c r="U191" s="18">
        <f>SUMIFS(源数据!$Z:$Z,源数据!$A:$A,地级市产品线!$C191,源数据!$F:$F,地级市产品线!$B191)</f>
        <v>135.5200004577637</v>
      </c>
      <c r="V191" s="18">
        <f t="shared" ref="V191:V194" si="432">R191+S191+T191+U191</f>
        <v>908.33600831031833</v>
      </c>
      <c r="W191" s="20">
        <f t="shared" si="322"/>
        <v>0.82853937790829224</v>
      </c>
      <c r="X191" s="20">
        <f t="shared" si="323"/>
        <v>0.80704392218155174</v>
      </c>
      <c r="Y191" s="18">
        <f t="shared" ref="Y191:Y194" si="433">V191-P191</f>
        <v>-187.97399520874012</v>
      </c>
      <c r="Z191" s="19"/>
    </row>
    <row r="192" spans="1:26" ht="15" x14ac:dyDescent="0.25">
      <c r="A192" s="54" t="s">
        <v>400</v>
      </c>
      <c r="B192" s="50" t="s">
        <v>401</v>
      </c>
      <c r="C192" s="56" t="s">
        <v>1</v>
      </c>
      <c r="D192" s="36">
        <f>SUMIFS(源数据!$N:$N,源数据!$A:$A,地级市产品线!$C192,源数据!$F:$F,地级市产品线!$B192)</f>
        <v>1035.7000026702881</v>
      </c>
      <c r="E192" s="22">
        <f>SUMIFS(源数据!$P:$P,源数据!$A:$A,地级市产品线!$C192,源数据!$F:$F,地级市产品线!$B192)</f>
        <v>14</v>
      </c>
      <c r="F192" s="22">
        <f t="shared" si="428"/>
        <v>-1021.7000026702881</v>
      </c>
      <c r="G192" s="23">
        <f t="shared" si="319"/>
        <v>1.3517427791739475E-2</v>
      </c>
      <c r="H192" s="21">
        <f>SUMIFS(源数据!$Q:$Q,源数据!$A:$A,地级市产品线!$C192,源数据!$F:$F,地级市产品线!$B192)</f>
        <v>1556.1600041389472</v>
      </c>
      <c r="I192" s="22">
        <f t="shared" si="429"/>
        <v>375.35998964309636</v>
      </c>
      <c r="J192" s="22">
        <f>SUMIFS(源数据!$S:$S,源数据!$A:$A,地级市产品线!$C192,源数据!$F:$F,地级市产品线!$B192)</f>
        <v>239.47999954223641</v>
      </c>
      <c r="K192" s="24">
        <f t="shared" si="320"/>
        <v>0.24120912286959215</v>
      </c>
      <c r="L192" s="24">
        <f t="shared" si="321"/>
        <v>0.15389162997717915</v>
      </c>
      <c r="M192" s="22">
        <f t="shared" si="430"/>
        <v>-1180.800014495851</v>
      </c>
      <c r="N192" s="22">
        <f t="shared" si="431"/>
        <v>-1316.6800045967109</v>
      </c>
      <c r="O192" s="44"/>
      <c r="P192" s="21">
        <f>SUMIFS(源数据!$T:$T,源数据!$A:$A,地级市产品线!$C192,源数据!$F:$F,地级市产品线!$B192)</f>
        <v>520.46000146865845</v>
      </c>
      <c r="Q192" s="22">
        <f>SUMIFS(源数据!$V:$V,源数据!$A:$A,地级市产品线!$C192,源数据!$F:$F,地级市产品线!$B192)</f>
        <v>361.35998964309636</v>
      </c>
      <c r="R192" s="22">
        <f>SUMIFS(源数据!$W:$W,源数据!$A:$A,地级市产品线!$C192,源数据!$F:$F,地级市产品线!$B192)</f>
        <v>0</v>
      </c>
      <c r="S192" s="22">
        <f>SUMIFS(源数据!$X:$X,源数据!$A:$A,地级市产品线!$C192,源数据!$F:$F,地级市产品线!$B192)</f>
        <v>223.97999954223641</v>
      </c>
      <c r="T192" s="22">
        <f>SUMIFS(源数据!$Y:$Y,源数据!$A:$A,地级市产品线!$C192,源数据!$F:$F,地级市产品线!$B192)</f>
        <v>1.5</v>
      </c>
      <c r="U192" s="22">
        <f>SUMIFS(源数据!$Z:$Z,源数据!$A:$A,地级市产品线!$C192,源数据!$F:$F,地级市产品线!$B192)</f>
        <v>0</v>
      </c>
      <c r="V192" s="22">
        <f t="shared" si="432"/>
        <v>225.47999954223641</v>
      </c>
      <c r="W192" s="24">
        <f t="shared" si="322"/>
        <v>0.43323213869647309</v>
      </c>
      <c r="X192" s="24">
        <f t="shared" si="323"/>
        <v>0.6239761069423756</v>
      </c>
      <c r="Y192" s="22">
        <f t="shared" si="433"/>
        <v>-294.98000192642201</v>
      </c>
      <c r="Z192" s="23"/>
    </row>
    <row r="193" spans="1:26" ht="15" x14ac:dyDescent="0.25">
      <c r="A193" s="54" t="s">
        <v>400</v>
      </c>
      <c r="B193" s="50" t="s">
        <v>401</v>
      </c>
      <c r="C193" s="56" t="s">
        <v>54</v>
      </c>
      <c r="D193" s="36">
        <f>SUMIFS(源数据!$N:$N,源数据!$A:$A,地级市产品线!$C193,源数据!$F:$F,地级市产品线!$B193)</f>
        <v>0</v>
      </c>
      <c r="E193" s="22">
        <f>SUMIFS(源数据!$P:$P,源数据!$A:$A,地级市产品线!$C193,源数据!$F:$F,地级市产品线!$B193)</f>
        <v>8.9420003890991193</v>
      </c>
      <c r="F193" s="22">
        <f t="shared" si="428"/>
        <v>8.9420003890991193</v>
      </c>
      <c r="G193" s="23" t="str">
        <f t="shared" si="319"/>
        <v/>
      </c>
      <c r="H193" s="21">
        <f>SUMIFS(源数据!$Q:$Q,源数据!$A:$A,地级市产品线!$C193,源数据!$F:$F,地级市产品线!$B193)</f>
        <v>6</v>
      </c>
      <c r="I193" s="22">
        <f t="shared" si="429"/>
        <v>8.9420003890991193</v>
      </c>
      <c r="J193" s="22">
        <f>SUMIFS(源数据!$S:$S,源数据!$A:$A,地级市产品线!$C193,源数据!$F:$F,地级市产品线!$B193)</f>
        <v>28.542000770568819</v>
      </c>
      <c r="K193" s="24">
        <f t="shared" si="320"/>
        <v>1.4903333981831866</v>
      </c>
      <c r="L193" s="24">
        <f t="shared" si="321"/>
        <v>4.7570001284281362</v>
      </c>
      <c r="M193" s="22">
        <f t="shared" si="430"/>
        <v>2.9420003890991193</v>
      </c>
      <c r="N193" s="22">
        <f t="shared" si="431"/>
        <v>22.542000770568819</v>
      </c>
      <c r="O193" s="44"/>
      <c r="P193" s="21">
        <f>SUMIFS(源数据!$T:$T,源数据!$A:$A,地级市产品线!$C193,源数据!$F:$F,地级市产品线!$B193)</f>
        <v>6</v>
      </c>
      <c r="Q193" s="22">
        <f>SUMIFS(源数据!$V:$V,源数据!$A:$A,地级市产品线!$C193,源数据!$F:$F,地级市产品线!$B193)</f>
        <v>0</v>
      </c>
      <c r="R193" s="22">
        <f>SUMIFS(源数据!$W:$W,源数据!$A:$A,地级市产品线!$C193,源数据!$F:$F,地级市产品线!$B193)</f>
        <v>0</v>
      </c>
      <c r="S193" s="22">
        <f>SUMIFS(源数据!$X:$X,源数据!$A:$A,地级市产品线!$C193,源数据!$F:$F,地级市产品线!$B193)</f>
        <v>19.600000381469702</v>
      </c>
      <c r="T193" s="22">
        <f>SUMIFS(源数据!$Y:$Y,源数据!$A:$A,地级市产品线!$C193,源数据!$F:$F,地级市产品线!$B193)</f>
        <v>0</v>
      </c>
      <c r="U193" s="22">
        <f>SUMIFS(源数据!$Z:$Z,源数据!$A:$A,地级市产品线!$C193,源数据!$F:$F,地级市产品线!$B193)</f>
        <v>0</v>
      </c>
      <c r="V193" s="22">
        <f t="shared" si="432"/>
        <v>19.600000381469702</v>
      </c>
      <c r="W193" s="24">
        <f t="shared" si="322"/>
        <v>3.2666667302449501</v>
      </c>
      <c r="X193" s="24" t="str">
        <f t="shared" si="323"/>
        <v/>
      </c>
      <c r="Y193" s="22">
        <f t="shared" si="433"/>
        <v>13.600000381469702</v>
      </c>
      <c r="Z193" s="23"/>
    </row>
    <row r="194" spans="1:26" ht="15" x14ac:dyDescent="0.25">
      <c r="A194" s="54" t="s">
        <v>400</v>
      </c>
      <c r="B194" s="50" t="s">
        <v>401</v>
      </c>
      <c r="C194" s="56" t="s">
        <v>2</v>
      </c>
      <c r="D194" s="36">
        <f>SUMIFS(源数据!$N:$N,源数据!$A:$A,地级市产品线!$C194,源数据!$F:$F,地级市产品线!$B194)</f>
        <v>0</v>
      </c>
      <c r="E194" s="22">
        <f>SUMIFS(源数据!$P:$P,源数据!$A:$A,地级市产品线!$C194,源数据!$F:$F,地级市产品线!$B194)</f>
        <v>0</v>
      </c>
      <c r="F194" s="22">
        <f t="shared" si="428"/>
        <v>0</v>
      </c>
      <c r="G194" s="23" t="str">
        <f t="shared" si="319"/>
        <v/>
      </c>
      <c r="H194" s="21">
        <f>SUMIFS(源数据!$Q:$Q,源数据!$A:$A,地级市产品线!$C194,源数据!$F:$F,地级市产品线!$B194)</f>
        <v>0</v>
      </c>
      <c r="I194" s="22">
        <f t="shared" si="429"/>
        <v>0</v>
      </c>
      <c r="J194" s="22">
        <f>SUMIFS(源数据!$S:$S,源数据!$A:$A,地级市产品线!$C194,源数据!$F:$F,地级市产品线!$B194)</f>
        <v>9.6000003814697301</v>
      </c>
      <c r="K194" s="24" t="str">
        <f t="shared" si="320"/>
        <v/>
      </c>
      <c r="L194" s="24" t="str">
        <f t="shared" si="321"/>
        <v/>
      </c>
      <c r="M194" s="22">
        <f t="shared" si="430"/>
        <v>0</v>
      </c>
      <c r="N194" s="22">
        <f t="shared" si="431"/>
        <v>9.6000003814697301</v>
      </c>
      <c r="O194" s="44"/>
      <c r="P194" s="21">
        <f>SUMIFS(源数据!$T:$T,源数据!$A:$A,地级市产品线!$C194,源数据!$F:$F,地级市产品线!$B194)</f>
        <v>0</v>
      </c>
      <c r="Q194" s="22">
        <f>SUMIFS(源数据!$V:$V,源数据!$A:$A,地级市产品线!$C194,源数据!$F:$F,地级市产品线!$B194)</f>
        <v>0</v>
      </c>
      <c r="R194" s="22">
        <f>SUMIFS(源数据!$W:$W,源数据!$A:$A,地级市产品线!$C194,源数据!$F:$F,地级市产品线!$B194)</f>
        <v>0</v>
      </c>
      <c r="S194" s="22">
        <f>SUMIFS(源数据!$X:$X,源数据!$A:$A,地级市产品线!$C194,源数据!$F:$F,地级市产品线!$B194)</f>
        <v>0</v>
      </c>
      <c r="T194" s="22">
        <f>SUMIFS(源数据!$Y:$Y,源数据!$A:$A,地级市产品线!$C194,源数据!$F:$F,地级市产品线!$B194)</f>
        <v>0</v>
      </c>
      <c r="U194" s="22">
        <f>SUMIFS(源数据!$Z:$Z,源数据!$A:$A,地级市产品线!$C194,源数据!$F:$F,地级市产品线!$B194)</f>
        <v>9.6000003814697301</v>
      </c>
      <c r="V194" s="22">
        <f t="shared" si="432"/>
        <v>9.6000003814697301</v>
      </c>
      <c r="W194" s="24" t="str">
        <f t="shared" si="322"/>
        <v/>
      </c>
      <c r="X194" s="24" t="str">
        <f t="shared" si="323"/>
        <v/>
      </c>
      <c r="Y194" s="22">
        <f t="shared" si="433"/>
        <v>9.6000003814697301</v>
      </c>
      <c r="Z194" s="23"/>
    </row>
    <row r="195" spans="1:26" ht="15.6" thickBot="1" x14ac:dyDescent="0.3">
      <c r="A195" s="52" t="s">
        <v>400</v>
      </c>
      <c r="B195" s="52" t="s">
        <v>401</v>
      </c>
      <c r="C195" s="48" t="s">
        <v>713</v>
      </c>
      <c r="D195" s="37">
        <f t="shared" ref="D195:F195" si="434">SUM(D191:D194)</f>
        <v>2930.4900045394893</v>
      </c>
      <c r="E195" s="26">
        <f t="shared" si="434"/>
        <v>1466.9679956436155</v>
      </c>
      <c r="F195" s="26">
        <f t="shared" si="434"/>
        <v>-1463.5220088958738</v>
      </c>
      <c r="G195" s="27">
        <f t="shared" si="319"/>
        <v>0.50058795401833889</v>
      </c>
      <c r="H195" s="25">
        <f t="shared" ref="H195:J195" si="435">SUM(H191:H194)</f>
        <v>4553.2600095272064</v>
      </c>
      <c r="I195" s="26">
        <f t="shared" si="435"/>
        <v>2953.8379895687094</v>
      </c>
      <c r="J195" s="26">
        <f t="shared" si="435"/>
        <v>2629.98400425911</v>
      </c>
      <c r="K195" s="28">
        <f t="shared" si="320"/>
        <v>0.64873035657707256</v>
      </c>
      <c r="L195" s="28">
        <f t="shared" si="321"/>
        <v>0.57760461707790711</v>
      </c>
      <c r="M195" s="26">
        <f t="shared" ref="M195:N195" si="436">SUM(M191:M194)</f>
        <v>-1599.4220199584975</v>
      </c>
      <c r="N195" s="26">
        <f t="shared" si="436"/>
        <v>-1923.2760052680967</v>
      </c>
      <c r="O195" s="45"/>
      <c r="P195" s="25">
        <f t="shared" ref="P195:V195" si="437">SUM(P191:P194)</f>
        <v>1622.7700049877169</v>
      </c>
      <c r="Q195" s="26">
        <f t="shared" si="437"/>
        <v>1486.8699939250937</v>
      </c>
      <c r="R195" s="26">
        <f t="shared" si="437"/>
        <v>0</v>
      </c>
      <c r="S195" s="26">
        <f t="shared" si="437"/>
        <v>1011.2560076713567</v>
      </c>
      <c r="T195" s="26">
        <f t="shared" si="437"/>
        <v>6.6400001049041801</v>
      </c>
      <c r="U195" s="26">
        <f t="shared" si="437"/>
        <v>145.12000083923343</v>
      </c>
      <c r="V195" s="26">
        <f t="shared" si="437"/>
        <v>1163.0160086154942</v>
      </c>
      <c r="W195" s="28">
        <f t="shared" si="322"/>
        <v>0.71668567020641805</v>
      </c>
      <c r="X195" s="28">
        <f t="shared" si="323"/>
        <v>0.78219078558800026</v>
      </c>
      <c r="Y195" s="30">
        <f t="shared" ref="Y195" si="438">SUM(Y191:Y194)</f>
        <v>-459.75399637222267</v>
      </c>
      <c r="Z195" s="27"/>
    </row>
    <row r="196" spans="1:26" ht="15" x14ac:dyDescent="0.25">
      <c r="A196" s="53" t="s">
        <v>400</v>
      </c>
      <c r="B196" s="51" t="s">
        <v>431</v>
      </c>
      <c r="C196" s="55" t="s">
        <v>0</v>
      </c>
      <c r="D196" s="35">
        <f>SUMIFS(源数据!$N:$N,源数据!$A:$A,地级市产品线!$C196,源数据!$F:$F,地级市产品线!$B196)</f>
        <v>428.88000440597534</v>
      </c>
      <c r="E196" s="18">
        <f>SUMIFS(源数据!$P:$P,源数据!$A:$A,地级市产品线!$C196,源数据!$F:$F,地级市产品线!$B196)</f>
        <v>120.01999998092661</v>
      </c>
      <c r="F196" s="18">
        <f t="shared" ref="F196:F199" si="439">E196-D196</f>
        <v>-308.86000442504871</v>
      </c>
      <c r="G196" s="19">
        <f t="shared" si="319"/>
        <v>0.27984517521902552</v>
      </c>
      <c r="H196" s="17">
        <f>SUMIFS(源数据!$Q:$Q,源数据!$A:$A,地级市产品线!$C196,源数据!$F:$F,地级市产品线!$B196)</f>
        <v>663.38000631332386</v>
      </c>
      <c r="I196" s="18">
        <f t="shared" ref="I196:I199" si="440">E196+Q196</f>
        <v>136.81999921798712</v>
      </c>
      <c r="J196" s="18">
        <f>SUMIFS(源数据!$S:$S,源数据!$A:$A,地级市产品线!$C196,源数据!$F:$F,地级市产品线!$B196)</f>
        <v>680.76100009679897</v>
      </c>
      <c r="K196" s="20">
        <f t="shared" si="320"/>
        <v>0.20624679356610737</v>
      </c>
      <c r="L196" s="20">
        <f t="shared" si="321"/>
        <v>1.0262006596793118</v>
      </c>
      <c r="M196" s="18">
        <f t="shared" ref="M196:M199" si="441">I196-H196</f>
        <v>-526.56000709533669</v>
      </c>
      <c r="N196" s="18">
        <f t="shared" ref="N196:N199" si="442">J196-H196</f>
        <v>17.380993783475105</v>
      </c>
      <c r="O196" s="43"/>
      <c r="P196" s="17">
        <f>SUMIFS(源数据!$T:$T,源数据!$A:$A,地级市产品线!$C196,源数据!$F:$F,地级市产品线!$B196)</f>
        <v>234.5000019073486</v>
      </c>
      <c r="Q196" s="18">
        <f>SUMIFS(源数据!$V:$V,源数据!$A:$A,地级市产品线!$C196,源数据!$F:$F,地级市产品线!$B196)</f>
        <v>16.799999237060501</v>
      </c>
      <c r="R196" s="18">
        <f>SUMIFS(源数据!$W:$W,源数据!$A:$A,地级市产品线!$C196,源数据!$F:$F,地级市产品线!$B196)</f>
        <v>-0.95999997854232799</v>
      </c>
      <c r="S196" s="18">
        <f>SUMIFS(源数据!$X:$X,源数据!$A:$A,地级市产品线!$C196,源数据!$F:$F,地级市产品线!$B196)</f>
        <v>478.79100036621156</v>
      </c>
      <c r="T196" s="18">
        <f>SUMIFS(源数据!$Y:$Y,源数据!$A:$A,地级市产品线!$C196,源数据!$F:$F,地级市产品线!$B196)</f>
        <v>43.749999880790696</v>
      </c>
      <c r="U196" s="18">
        <f>SUMIFS(源数据!$Z:$Z,源数据!$A:$A,地级市产品线!$C196,源数据!$F:$F,地级市产品线!$B196)</f>
        <v>39.159999847412067</v>
      </c>
      <c r="V196" s="18">
        <f t="shared" ref="V196:V199" si="443">R196+S196+T196+U196</f>
        <v>560.741000115872</v>
      </c>
      <c r="W196" s="20">
        <f t="shared" si="322"/>
        <v>2.391219597249393</v>
      </c>
      <c r="X196" s="20">
        <f t="shared" si="323"/>
        <v>33.377441998859574</v>
      </c>
      <c r="Y196" s="18">
        <f t="shared" ref="Y196:Y199" si="444">V196-P196</f>
        <v>326.24099820852337</v>
      </c>
      <c r="Z196" s="19"/>
    </row>
    <row r="197" spans="1:26" ht="15" x14ac:dyDescent="0.25">
      <c r="A197" s="54" t="s">
        <v>400</v>
      </c>
      <c r="B197" s="50" t="s">
        <v>431</v>
      </c>
      <c r="C197" s="56" t="s">
        <v>1</v>
      </c>
      <c r="D197" s="36">
        <f>SUMIFS(源数据!$N:$N,源数据!$A:$A,地级市产品线!$C197,源数据!$F:$F,地级市产品线!$B197)</f>
        <v>714.08000946044956</v>
      </c>
      <c r="E197" s="22">
        <f>SUMIFS(源数据!$P:$P,源数据!$A:$A,地级市产品线!$C197,源数据!$F:$F,地级市产品线!$B197)</f>
        <v>0</v>
      </c>
      <c r="F197" s="22">
        <f t="shared" si="439"/>
        <v>-714.08000946044956</v>
      </c>
      <c r="G197" s="23">
        <f t="shared" si="319"/>
        <v>0</v>
      </c>
      <c r="H197" s="21">
        <f>SUMIFS(源数据!$Q:$Q,源数据!$A:$A,地级市产品线!$C197,源数据!$F:$F,地级市产品线!$B197)</f>
        <v>1061.1200141906736</v>
      </c>
      <c r="I197" s="22">
        <f t="shared" si="440"/>
        <v>0</v>
      </c>
      <c r="J197" s="22">
        <f>SUMIFS(源数据!$S:$S,源数据!$A:$A,地级市产品线!$C197,源数据!$F:$F,地级市产品线!$B197)</f>
        <v>1156.6960070133209</v>
      </c>
      <c r="K197" s="24">
        <f t="shared" si="320"/>
        <v>0</v>
      </c>
      <c r="L197" s="24">
        <f t="shared" si="321"/>
        <v>1.0900708605477996</v>
      </c>
      <c r="M197" s="22">
        <f t="shared" si="441"/>
        <v>-1061.1200141906736</v>
      </c>
      <c r="N197" s="22">
        <f t="shared" si="442"/>
        <v>95.575992822647322</v>
      </c>
      <c r="O197" s="44"/>
      <c r="P197" s="21">
        <f>SUMIFS(源数据!$T:$T,源数据!$A:$A,地级市产品线!$C197,源数据!$F:$F,地级市产品线!$B197)</f>
        <v>347.04000473022484</v>
      </c>
      <c r="Q197" s="22">
        <f>SUMIFS(源数据!$V:$V,源数据!$A:$A,地级市产品线!$C197,源数据!$F:$F,地级市产品线!$B197)</f>
        <v>0</v>
      </c>
      <c r="R197" s="22">
        <f>SUMIFS(源数据!$W:$W,源数据!$A:$A,地级市产品线!$C197,源数据!$F:$F,地级市产品线!$B197)</f>
        <v>0</v>
      </c>
      <c r="S197" s="22">
        <f>SUMIFS(源数据!$X:$X,源数据!$A:$A,地级市产品线!$C197,源数据!$F:$F,地级市产品线!$B197)</f>
        <v>1148.0560066699982</v>
      </c>
      <c r="T197" s="22">
        <f>SUMIFS(源数据!$Y:$Y,源数据!$A:$A,地级市产品线!$C197,源数据!$F:$F,地级市产品线!$B197)</f>
        <v>8.6400003433227504</v>
      </c>
      <c r="U197" s="22">
        <f>SUMIFS(源数据!$Z:$Z,源数据!$A:$A,地级市产品线!$C197,源数据!$F:$F,地级市产品线!$B197)</f>
        <v>0</v>
      </c>
      <c r="V197" s="22">
        <f t="shared" si="443"/>
        <v>1156.6960070133209</v>
      </c>
      <c r="W197" s="24">
        <f t="shared" si="322"/>
        <v>3.3330336308417543</v>
      </c>
      <c r="X197" s="24" t="str">
        <f t="shared" si="323"/>
        <v/>
      </c>
      <c r="Y197" s="22">
        <f t="shared" si="444"/>
        <v>809.65600228309609</v>
      </c>
      <c r="Z197" s="23"/>
    </row>
    <row r="198" spans="1:26" ht="15" x14ac:dyDescent="0.25">
      <c r="A198" s="54" t="s">
        <v>400</v>
      </c>
      <c r="B198" s="50" t="s">
        <v>431</v>
      </c>
      <c r="C198" s="56" t="s">
        <v>54</v>
      </c>
      <c r="D198" s="36">
        <f>SUMIFS(源数据!$N:$N,源数据!$A:$A,地级市产品线!$C198,源数据!$F:$F,地级市产品线!$B198)</f>
        <v>0</v>
      </c>
      <c r="E198" s="22">
        <f>SUMIFS(源数据!$P:$P,源数据!$A:$A,地级市产品线!$C198,源数据!$F:$F,地级市产品线!$B198)</f>
        <v>0</v>
      </c>
      <c r="F198" s="22">
        <f t="shared" si="439"/>
        <v>0</v>
      </c>
      <c r="G198" s="23" t="str">
        <f t="shared" si="319"/>
        <v/>
      </c>
      <c r="H198" s="21">
        <f>SUMIFS(源数据!$Q:$Q,源数据!$A:$A,地级市产品线!$C198,源数据!$F:$F,地级市产品线!$B198)</f>
        <v>0</v>
      </c>
      <c r="I198" s="22">
        <f t="shared" si="440"/>
        <v>0</v>
      </c>
      <c r="J198" s="22">
        <f>SUMIFS(源数据!$S:$S,源数据!$A:$A,地级市产品线!$C198,源数据!$F:$F,地级市产品线!$B198)</f>
        <v>0</v>
      </c>
      <c r="K198" s="24" t="str">
        <f t="shared" si="320"/>
        <v/>
      </c>
      <c r="L198" s="24" t="str">
        <f t="shared" si="321"/>
        <v/>
      </c>
      <c r="M198" s="22">
        <f t="shared" si="441"/>
        <v>0</v>
      </c>
      <c r="N198" s="22">
        <f t="shared" si="442"/>
        <v>0</v>
      </c>
      <c r="O198" s="44"/>
      <c r="P198" s="21">
        <f>SUMIFS(源数据!$T:$T,源数据!$A:$A,地级市产品线!$C198,源数据!$F:$F,地级市产品线!$B198)</f>
        <v>0</v>
      </c>
      <c r="Q198" s="22">
        <f>SUMIFS(源数据!$V:$V,源数据!$A:$A,地级市产品线!$C198,源数据!$F:$F,地级市产品线!$B198)</f>
        <v>0</v>
      </c>
      <c r="R198" s="22">
        <f>SUMIFS(源数据!$W:$W,源数据!$A:$A,地级市产品线!$C198,源数据!$F:$F,地级市产品线!$B198)</f>
        <v>0</v>
      </c>
      <c r="S198" s="22">
        <f>SUMIFS(源数据!$X:$X,源数据!$A:$A,地级市产品线!$C198,源数据!$F:$F,地级市产品线!$B198)</f>
        <v>0</v>
      </c>
      <c r="T198" s="22">
        <f>SUMIFS(源数据!$Y:$Y,源数据!$A:$A,地级市产品线!$C198,源数据!$F:$F,地级市产品线!$B198)</f>
        <v>0</v>
      </c>
      <c r="U198" s="22">
        <f>SUMIFS(源数据!$Z:$Z,源数据!$A:$A,地级市产品线!$C198,源数据!$F:$F,地级市产品线!$B198)</f>
        <v>0</v>
      </c>
      <c r="V198" s="22">
        <f t="shared" si="443"/>
        <v>0</v>
      </c>
      <c r="W198" s="24" t="str">
        <f t="shared" si="322"/>
        <v/>
      </c>
      <c r="X198" s="24" t="str">
        <f t="shared" si="323"/>
        <v/>
      </c>
      <c r="Y198" s="22">
        <f t="shared" si="444"/>
        <v>0</v>
      </c>
      <c r="Z198" s="23"/>
    </row>
    <row r="199" spans="1:26" ht="15" x14ac:dyDescent="0.25">
      <c r="A199" s="54" t="s">
        <v>400</v>
      </c>
      <c r="B199" s="50" t="s">
        <v>431</v>
      </c>
      <c r="C199" s="56" t="s">
        <v>2</v>
      </c>
      <c r="D199" s="36">
        <f>SUMIFS(源数据!$N:$N,源数据!$A:$A,地级市产品线!$C199,源数据!$F:$F,地级市产品线!$B199)</f>
        <v>0</v>
      </c>
      <c r="E199" s="22">
        <f>SUMIFS(源数据!$P:$P,源数据!$A:$A,地级市产品线!$C199,源数据!$F:$F,地级市产品线!$B199)</f>
        <v>5.8000001907348597</v>
      </c>
      <c r="F199" s="22">
        <f t="shared" si="439"/>
        <v>5.8000001907348597</v>
      </c>
      <c r="G199" s="23" t="str">
        <f t="shared" si="319"/>
        <v/>
      </c>
      <c r="H199" s="21">
        <f>SUMIFS(源数据!$Q:$Q,源数据!$A:$A,地级市产品线!$C199,源数据!$F:$F,地级市产品线!$B199)</f>
        <v>0</v>
      </c>
      <c r="I199" s="22">
        <f t="shared" si="440"/>
        <v>5.8000001907348597</v>
      </c>
      <c r="J199" s="22">
        <f>SUMIFS(源数据!$S:$S,源数据!$A:$A,地级市产品线!$C199,源数据!$F:$F,地级市产品线!$B199)</f>
        <v>9.6380002498626691</v>
      </c>
      <c r="K199" s="24" t="str">
        <f t="shared" si="320"/>
        <v/>
      </c>
      <c r="L199" s="24" t="str">
        <f t="shared" si="321"/>
        <v/>
      </c>
      <c r="M199" s="22">
        <f t="shared" si="441"/>
        <v>5.8000001907348597</v>
      </c>
      <c r="N199" s="22">
        <f t="shared" si="442"/>
        <v>9.6380002498626691</v>
      </c>
      <c r="O199" s="44"/>
      <c r="P199" s="21">
        <f>SUMIFS(源数据!$T:$T,源数据!$A:$A,地级市产品线!$C199,源数据!$F:$F,地级市产品线!$B199)</f>
        <v>0</v>
      </c>
      <c r="Q199" s="22">
        <f>SUMIFS(源数据!$V:$V,源数据!$A:$A,地级市产品线!$C199,源数据!$F:$F,地级市产品线!$B199)</f>
        <v>0</v>
      </c>
      <c r="R199" s="22">
        <f>SUMIFS(源数据!$W:$W,源数据!$A:$A,地级市产品线!$C199,源数据!$F:$F,地级市产品线!$B199)</f>
        <v>0</v>
      </c>
      <c r="S199" s="22">
        <f>SUMIFS(源数据!$X:$X,源数据!$A:$A,地级市产品线!$C199,源数据!$F:$F,地级市产品线!$B199)</f>
        <v>3.8380000591278098</v>
      </c>
      <c r="T199" s="22">
        <f>SUMIFS(源数据!$Y:$Y,源数据!$A:$A,地级市产品线!$C199,源数据!$F:$F,地级市产品线!$B199)</f>
        <v>0</v>
      </c>
      <c r="U199" s="22">
        <f>SUMIFS(源数据!$Z:$Z,源数据!$A:$A,地级市产品线!$C199,源数据!$F:$F,地级市产品线!$B199)</f>
        <v>0</v>
      </c>
      <c r="V199" s="22">
        <f t="shared" si="443"/>
        <v>3.8380000591278098</v>
      </c>
      <c r="W199" s="24" t="str">
        <f t="shared" si="322"/>
        <v/>
      </c>
      <c r="X199" s="24" t="str">
        <f t="shared" si="323"/>
        <v/>
      </c>
      <c r="Y199" s="22">
        <f t="shared" si="444"/>
        <v>3.8380000591278098</v>
      </c>
      <c r="Z199" s="23"/>
    </row>
    <row r="200" spans="1:26" ht="15.6" thickBot="1" x14ac:dyDescent="0.3">
      <c r="A200" s="52" t="s">
        <v>400</v>
      </c>
      <c r="B200" s="52" t="s">
        <v>431</v>
      </c>
      <c r="C200" s="48" t="s">
        <v>713</v>
      </c>
      <c r="D200" s="37">
        <f t="shared" ref="D200:F200" si="445">SUM(D196:D199)</f>
        <v>1142.960013866425</v>
      </c>
      <c r="E200" s="26">
        <f t="shared" si="445"/>
        <v>125.82000017166148</v>
      </c>
      <c r="F200" s="26">
        <f t="shared" si="445"/>
        <v>-1017.1400136947634</v>
      </c>
      <c r="G200" s="27">
        <f t="shared" si="319"/>
        <v>0.11008259138133397</v>
      </c>
      <c r="H200" s="25">
        <f t="shared" ref="H200:J200" si="446">SUM(H196:H199)</f>
        <v>1724.5000205039973</v>
      </c>
      <c r="I200" s="26">
        <f t="shared" si="446"/>
        <v>142.61999940872198</v>
      </c>
      <c r="J200" s="26">
        <f t="shared" si="446"/>
        <v>1847.0950073599824</v>
      </c>
      <c r="K200" s="28">
        <f t="shared" si="320"/>
        <v>8.2702231204984433E-2</v>
      </c>
      <c r="L200" s="28">
        <f t="shared" si="321"/>
        <v>1.0710901625968992</v>
      </c>
      <c r="M200" s="26">
        <f t="shared" ref="M200:N200" si="447">SUM(M196:M199)</f>
        <v>-1581.8800210952754</v>
      </c>
      <c r="N200" s="26">
        <f t="shared" si="447"/>
        <v>122.5949868559851</v>
      </c>
      <c r="O200" s="45"/>
      <c r="P200" s="25">
        <f t="shared" ref="P200:V200" si="448">SUM(P196:P199)</f>
        <v>581.54000663757347</v>
      </c>
      <c r="Q200" s="26">
        <f t="shared" si="448"/>
        <v>16.799999237060501</v>
      </c>
      <c r="R200" s="26">
        <f t="shared" si="448"/>
        <v>-0.95999997854232799</v>
      </c>
      <c r="S200" s="26">
        <f t="shared" si="448"/>
        <v>1630.6850070953376</v>
      </c>
      <c r="T200" s="26">
        <f t="shared" si="448"/>
        <v>52.39000022411345</v>
      </c>
      <c r="U200" s="26">
        <f t="shared" si="448"/>
        <v>39.159999847412067</v>
      </c>
      <c r="V200" s="26">
        <f t="shared" si="448"/>
        <v>1721.2750071883206</v>
      </c>
      <c r="W200" s="28">
        <f t="shared" si="322"/>
        <v>2.9598565662586496</v>
      </c>
      <c r="X200" s="28">
        <f t="shared" si="323"/>
        <v>102.45685031885111</v>
      </c>
      <c r="Y200" s="30">
        <f t="shared" ref="Y200" si="449">SUM(Y196:Y199)</f>
        <v>1139.7350005507474</v>
      </c>
      <c r="Z200" s="27"/>
    </row>
    <row r="201" spans="1:26" ht="15" x14ac:dyDescent="0.25">
      <c r="A201" s="53" t="s">
        <v>400</v>
      </c>
      <c r="B201" s="51" t="s">
        <v>424</v>
      </c>
      <c r="C201" s="55" t="s">
        <v>0</v>
      </c>
      <c r="D201" s="35">
        <f>SUMIFS(源数据!$N:$N,源数据!$A:$A,地级市产品线!$C201,源数据!$F:$F,地级市产品线!$B201)</f>
        <v>1530.0200091004376</v>
      </c>
      <c r="E201" s="18">
        <f>SUMIFS(源数据!$P:$P,源数据!$A:$A,地级市产品线!$C201,源数据!$F:$F,地级市产品线!$B201)</f>
        <v>1481.1280192136765</v>
      </c>
      <c r="F201" s="18">
        <f t="shared" ref="F201:F204" si="450">E201-D201</f>
        <v>-48.891989886761166</v>
      </c>
      <c r="G201" s="19">
        <f t="shared" si="319"/>
        <v>0.96804486895860475</v>
      </c>
      <c r="H201" s="17">
        <f>SUMIFS(源数据!$Q:$Q,源数据!$A:$A,地级市产品线!$C201,源数据!$F:$F,地级市产品线!$B201)</f>
        <v>2514.0600125193605</v>
      </c>
      <c r="I201" s="18">
        <f t="shared" ref="I201:I204" si="451">E201+Q201</f>
        <v>1925.7780225276947</v>
      </c>
      <c r="J201" s="18">
        <f>SUMIFS(源数据!$S:$S,源数据!$A:$A,地级市产品线!$C201,源数据!$F:$F,地级市产品线!$B201)</f>
        <v>1517.528019964695</v>
      </c>
      <c r="K201" s="20">
        <f t="shared" si="320"/>
        <v>0.76600320316055481</v>
      </c>
      <c r="L201" s="20">
        <f t="shared" si="321"/>
        <v>0.6036164659585701</v>
      </c>
      <c r="M201" s="18">
        <f t="shared" ref="M201:M204" si="452">I201-H201</f>
        <v>-588.2819899916658</v>
      </c>
      <c r="N201" s="18">
        <f t="shared" ref="N201:N204" si="453">J201-H201</f>
        <v>-996.53199255466552</v>
      </c>
      <c r="O201" s="43"/>
      <c r="P201" s="17">
        <f>SUMIFS(源数据!$T:$T,源数据!$A:$A,地级市产品线!$C201,源数据!$F:$F,地级市产品线!$B201)</f>
        <v>984.04000341892265</v>
      </c>
      <c r="Q201" s="18">
        <f>SUMIFS(源数据!$V:$V,源数据!$A:$A,地级市产品线!$C201,源数据!$F:$F,地级市产品线!$B201)</f>
        <v>444.65000331401814</v>
      </c>
      <c r="R201" s="18">
        <f>SUMIFS(源数据!$W:$W,源数据!$A:$A,地级市产品线!$C201,源数据!$F:$F,地级市产品线!$B201)</f>
        <v>0</v>
      </c>
      <c r="S201" s="18">
        <f>SUMIFS(源数据!$X:$X,源数据!$A:$A,地级市产品线!$C201,源数据!$F:$F,地级市产品线!$B201)</f>
        <v>16.699999988079071</v>
      </c>
      <c r="T201" s="18">
        <f>SUMIFS(源数据!$Y:$Y,源数据!$A:$A,地级市产品线!$C201,源数据!$F:$F,地级市产品线!$B201)</f>
        <v>19.700000762939499</v>
      </c>
      <c r="U201" s="18">
        <f>SUMIFS(源数据!$Z:$Z,源数据!$A:$A,地级市产品线!$C201,源数据!$F:$F,地级市产品线!$B201)</f>
        <v>0</v>
      </c>
      <c r="V201" s="18">
        <f t="shared" ref="V201:V204" si="454">R201+S201+T201+U201</f>
        <v>36.400000751018567</v>
      </c>
      <c r="W201" s="20">
        <f t="shared" si="322"/>
        <v>3.6990366879955452E-2</v>
      </c>
      <c r="X201" s="20">
        <f t="shared" si="323"/>
        <v>8.1862139839707526E-2</v>
      </c>
      <c r="Y201" s="18">
        <f t="shared" ref="Y201:Y204" si="455">V201-P201</f>
        <v>-947.64000266790413</v>
      </c>
      <c r="Z201" s="19"/>
    </row>
    <row r="202" spans="1:26" ht="15" x14ac:dyDescent="0.25">
      <c r="A202" s="54" t="s">
        <v>400</v>
      </c>
      <c r="B202" s="50" t="s">
        <v>424</v>
      </c>
      <c r="C202" s="56" t="s">
        <v>1</v>
      </c>
      <c r="D202" s="36">
        <f>SUMIFS(源数据!$N:$N,源数据!$A:$A,地级市产品线!$C202,源数据!$F:$F,地级市产品线!$B202)</f>
        <v>358.54000186920206</v>
      </c>
      <c r="E202" s="22">
        <f>SUMIFS(源数据!$P:$P,源数据!$A:$A,地级市产品线!$C202,源数据!$F:$F,地级市产品线!$B202)</f>
        <v>302.06999588012746</v>
      </c>
      <c r="F202" s="22">
        <f t="shared" si="450"/>
        <v>-56.470005989074593</v>
      </c>
      <c r="G202" s="23">
        <f t="shared" si="319"/>
        <v>0.84250012357149695</v>
      </c>
      <c r="H202" s="21">
        <f>SUMIFS(源数据!$Q:$Q,源数据!$A:$A,地级市产品线!$C202,源数据!$F:$F,地级市产品线!$B202)</f>
        <v>562.44000530243011</v>
      </c>
      <c r="I202" s="22">
        <f t="shared" si="451"/>
        <v>474.86999702453664</v>
      </c>
      <c r="J202" s="22">
        <f>SUMIFS(源数据!$S:$S,源数据!$A:$A,地级市产品线!$C202,源数据!$F:$F,地级市产品线!$B202)</f>
        <v>474.86999893188477</v>
      </c>
      <c r="K202" s="24">
        <f t="shared" si="320"/>
        <v>0.84430337911186437</v>
      </c>
      <c r="L202" s="24">
        <f t="shared" si="321"/>
        <v>0.84430338250306713</v>
      </c>
      <c r="M202" s="22">
        <f t="shared" si="452"/>
        <v>-87.570008277893464</v>
      </c>
      <c r="N202" s="22">
        <f t="shared" si="453"/>
        <v>-87.570006370545343</v>
      </c>
      <c r="O202" s="44"/>
      <c r="P202" s="21">
        <f>SUMIFS(源数据!$T:$T,源数据!$A:$A,地级市产品线!$C202,源数据!$F:$F,地级市产品线!$B202)</f>
        <v>203.90000343322751</v>
      </c>
      <c r="Q202" s="22">
        <f>SUMIFS(源数据!$V:$V,源数据!$A:$A,地级市产品线!$C202,源数据!$F:$F,地级市产品线!$B202)</f>
        <v>172.80000114440918</v>
      </c>
      <c r="R202" s="22">
        <f>SUMIFS(源数据!$W:$W,源数据!$A:$A,地级市产品线!$C202,源数据!$F:$F,地级市产品线!$B202)</f>
        <v>0</v>
      </c>
      <c r="S202" s="22">
        <f>SUMIFS(源数据!$X:$X,源数据!$A:$A,地级市产品线!$C202,源数据!$F:$F,地级市产品线!$B202)</f>
        <v>172.80000305175781</v>
      </c>
      <c r="T202" s="22">
        <f>SUMIFS(源数据!$Y:$Y,源数据!$A:$A,地级市产品线!$C202,源数据!$F:$F,地级市产品线!$B202)</f>
        <v>0</v>
      </c>
      <c r="U202" s="22">
        <f>SUMIFS(源数据!$Z:$Z,源数据!$A:$A,地级市产品线!$C202,源数据!$F:$F,地级市产品线!$B202)</f>
        <v>0</v>
      </c>
      <c r="V202" s="22">
        <f t="shared" si="454"/>
        <v>172.80000305175781</v>
      </c>
      <c r="W202" s="24">
        <f t="shared" si="322"/>
        <v>0.84747425278168653</v>
      </c>
      <c r="X202" s="24">
        <f t="shared" si="323"/>
        <v>1.000000011037897</v>
      </c>
      <c r="Y202" s="22">
        <f t="shared" si="455"/>
        <v>-31.100000381469698</v>
      </c>
      <c r="Z202" s="23"/>
    </row>
    <row r="203" spans="1:26" ht="15" x14ac:dyDescent="0.25">
      <c r="A203" s="54" t="s">
        <v>400</v>
      </c>
      <c r="B203" s="50" t="s">
        <v>424</v>
      </c>
      <c r="C203" s="56" t="s">
        <v>54</v>
      </c>
      <c r="D203" s="36">
        <f>SUMIFS(源数据!$N:$N,源数据!$A:$A,地级市产品线!$C203,源数据!$F:$F,地级市产品线!$B203)</f>
        <v>0</v>
      </c>
      <c r="E203" s="22">
        <f>SUMIFS(源数据!$P:$P,源数据!$A:$A,地级市产品线!$C203,源数据!$F:$F,地级市产品线!$B203)</f>
        <v>0</v>
      </c>
      <c r="F203" s="22">
        <f t="shared" si="450"/>
        <v>0</v>
      </c>
      <c r="G203" s="23" t="str">
        <f t="shared" si="319"/>
        <v/>
      </c>
      <c r="H203" s="21">
        <f>SUMIFS(源数据!$Q:$Q,源数据!$A:$A,地级市产品线!$C203,源数据!$F:$F,地级市产品线!$B203)</f>
        <v>0</v>
      </c>
      <c r="I203" s="22">
        <f t="shared" si="451"/>
        <v>0</v>
      </c>
      <c r="J203" s="22">
        <f>SUMIFS(源数据!$S:$S,源数据!$A:$A,地级市产品线!$C203,源数据!$F:$F,地级市产品线!$B203)</f>
        <v>0</v>
      </c>
      <c r="K203" s="24" t="str">
        <f t="shared" si="320"/>
        <v/>
      </c>
      <c r="L203" s="24" t="str">
        <f t="shared" si="321"/>
        <v/>
      </c>
      <c r="M203" s="22">
        <f t="shared" si="452"/>
        <v>0</v>
      </c>
      <c r="N203" s="22">
        <f t="shared" si="453"/>
        <v>0</v>
      </c>
      <c r="O203" s="44"/>
      <c r="P203" s="21">
        <f>SUMIFS(源数据!$T:$T,源数据!$A:$A,地级市产品线!$C203,源数据!$F:$F,地级市产品线!$B203)</f>
        <v>0</v>
      </c>
      <c r="Q203" s="22">
        <f>SUMIFS(源数据!$V:$V,源数据!$A:$A,地级市产品线!$C203,源数据!$F:$F,地级市产品线!$B203)</f>
        <v>0</v>
      </c>
      <c r="R203" s="22">
        <f>SUMIFS(源数据!$W:$W,源数据!$A:$A,地级市产品线!$C203,源数据!$F:$F,地级市产品线!$B203)</f>
        <v>0</v>
      </c>
      <c r="S203" s="22">
        <f>SUMIFS(源数据!$X:$X,源数据!$A:$A,地级市产品线!$C203,源数据!$F:$F,地级市产品线!$B203)</f>
        <v>0</v>
      </c>
      <c r="T203" s="22">
        <f>SUMIFS(源数据!$Y:$Y,源数据!$A:$A,地级市产品线!$C203,源数据!$F:$F,地级市产品线!$B203)</f>
        <v>0</v>
      </c>
      <c r="U203" s="22">
        <f>SUMIFS(源数据!$Z:$Z,源数据!$A:$A,地级市产品线!$C203,源数据!$F:$F,地级市产品线!$B203)</f>
        <v>0</v>
      </c>
      <c r="V203" s="22">
        <f t="shared" si="454"/>
        <v>0</v>
      </c>
      <c r="W203" s="24" t="str">
        <f t="shared" si="322"/>
        <v/>
      </c>
      <c r="X203" s="24" t="str">
        <f t="shared" si="323"/>
        <v/>
      </c>
      <c r="Y203" s="22">
        <f t="shared" si="455"/>
        <v>0</v>
      </c>
      <c r="Z203" s="23"/>
    </row>
    <row r="204" spans="1:26" ht="15" x14ac:dyDescent="0.25">
      <c r="A204" s="54" t="s">
        <v>400</v>
      </c>
      <c r="B204" s="50" t="s">
        <v>424</v>
      </c>
      <c r="C204" s="56" t="s">
        <v>2</v>
      </c>
      <c r="D204" s="36">
        <f>SUMIFS(源数据!$N:$N,源数据!$A:$A,地级市产品线!$C204,源数据!$F:$F,地级市产品线!$B204)</f>
        <v>0</v>
      </c>
      <c r="E204" s="22">
        <f>SUMIFS(源数据!$P:$P,源数据!$A:$A,地级市产品线!$C204,源数据!$F:$F,地级市产品线!$B204)</f>
        <v>28.710000038147001</v>
      </c>
      <c r="F204" s="22">
        <f t="shared" si="450"/>
        <v>28.710000038147001</v>
      </c>
      <c r="G204" s="23" t="str">
        <f t="shared" si="319"/>
        <v/>
      </c>
      <c r="H204" s="21">
        <f>SUMIFS(源数据!$Q:$Q,源数据!$A:$A,地级市产品线!$C204,源数据!$F:$F,地级市产品线!$B204)</f>
        <v>0</v>
      </c>
      <c r="I204" s="22">
        <f t="shared" si="451"/>
        <v>28.710000038147001</v>
      </c>
      <c r="J204" s="22">
        <f>SUMIFS(源数据!$S:$S,源数据!$A:$A,地级市产品线!$C204,源数据!$F:$F,地级市产品线!$B204)</f>
        <v>28.710000038147001</v>
      </c>
      <c r="K204" s="24" t="str">
        <f t="shared" si="320"/>
        <v/>
      </c>
      <c r="L204" s="24" t="str">
        <f t="shared" si="321"/>
        <v/>
      </c>
      <c r="M204" s="22">
        <f t="shared" si="452"/>
        <v>28.710000038147001</v>
      </c>
      <c r="N204" s="22">
        <f t="shared" si="453"/>
        <v>28.710000038147001</v>
      </c>
      <c r="O204" s="44"/>
      <c r="P204" s="21">
        <f>SUMIFS(源数据!$T:$T,源数据!$A:$A,地级市产品线!$C204,源数据!$F:$F,地级市产品线!$B204)</f>
        <v>0</v>
      </c>
      <c r="Q204" s="22">
        <f>SUMIFS(源数据!$V:$V,源数据!$A:$A,地级市产品线!$C204,源数据!$F:$F,地级市产品线!$B204)</f>
        <v>0</v>
      </c>
      <c r="R204" s="22">
        <f>SUMIFS(源数据!$W:$W,源数据!$A:$A,地级市产品线!$C204,源数据!$F:$F,地级市产品线!$B204)</f>
        <v>0</v>
      </c>
      <c r="S204" s="22">
        <f>SUMIFS(源数据!$X:$X,源数据!$A:$A,地级市产品线!$C204,源数据!$F:$F,地级市产品线!$B204)</f>
        <v>0</v>
      </c>
      <c r="T204" s="22">
        <f>SUMIFS(源数据!$Y:$Y,源数据!$A:$A,地级市产品线!$C204,源数据!$F:$F,地级市产品线!$B204)</f>
        <v>0</v>
      </c>
      <c r="U204" s="22">
        <f>SUMIFS(源数据!$Z:$Z,源数据!$A:$A,地级市产品线!$C204,源数据!$F:$F,地级市产品线!$B204)</f>
        <v>0</v>
      </c>
      <c r="V204" s="22">
        <f t="shared" si="454"/>
        <v>0</v>
      </c>
      <c r="W204" s="24" t="str">
        <f t="shared" si="322"/>
        <v/>
      </c>
      <c r="X204" s="24" t="str">
        <f t="shared" si="323"/>
        <v/>
      </c>
      <c r="Y204" s="22">
        <f t="shared" si="455"/>
        <v>0</v>
      </c>
      <c r="Z204" s="23"/>
    </row>
    <row r="205" spans="1:26" ht="15.6" thickBot="1" x14ac:dyDescent="0.3">
      <c r="A205" s="52" t="s">
        <v>400</v>
      </c>
      <c r="B205" s="52" t="s">
        <v>424</v>
      </c>
      <c r="C205" s="48" t="s">
        <v>713</v>
      </c>
      <c r="D205" s="37">
        <f t="shared" ref="D205:F205" si="456">SUM(D201:D204)</f>
        <v>1888.5600109696397</v>
      </c>
      <c r="E205" s="26">
        <f t="shared" si="456"/>
        <v>1811.9080151319508</v>
      </c>
      <c r="F205" s="26">
        <f t="shared" si="456"/>
        <v>-76.651995837688759</v>
      </c>
      <c r="G205" s="27">
        <f t="shared" si="319"/>
        <v>0.95941246484493037</v>
      </c>
      <c r="H205" s="25">
        <f t="shared" ref="H205:J205" si="457">SUM(H201:H204)</f>
        <v>3076.5000178217906</v>
      </c>
      <c r="I205" s="26">
        <f t="shared" si="457"/>
        <v>2429.3580195903783</v>
      </c>
      <c r="J205" s="26">
        <f t="shared" si="457"/>
        <v>2021.1080189347267</v>
      </c>
      <c r="K205" s="28">
        <f t="shared" si="320"/>
        <v>0.78964992865834638</v>
      </c>
      <c r="L205" s="28">
        <f t="shared" si="321"/>
        <v>0.65695043303321754</v>
      </c>
      <c r="M205" s="26">
        <f t="shared" ref="M205:N205" si="458">SUM(M201:M204)</f>
        <v>-647.14199823141234</v>
      </c>
      <c r="N205" s="26">
        <f t="shared" si="458"/>
        <v>-1055.3919988870639</v>
      </c>
      <c r="O205" s="45"/>
      <c r="P205" s="25">
        <f t="shared" ref="P205:V205" si="459">SUM(P201:P204)</f>
        <v>1187.9400068521502</v>
      </c>
      <c r="Q205" s="26">
        <f t="shared" si="459"/>
        <v>617.45000445842732</v>
      </c>
      <c r="R205" s="26">
        <f t="shared" si="459"/>
        <v>0</v>
      </c>
      <c r="S205" s="26">
        <f t="shared" si="459"/>
        <v>189.50000303983688</v>
      </c>
      <c r="T205" s="26">
        <f t="shared" si="459"/>
        <v>19.700000762939499</v>
      </c>
      <c r="U205" s="26">
        <f t="shared" si="459"/>
        <v>0</v>
      </c>
      <c r="V205" s="26">
        <f t="shared" si="459"/>
        <v>209.20000380277639</v>
      </c>
      <c r="W205" s="28">
        <f t="shared" si="322"/>
        <v>0.17610317237915299</v>
      </c>
      <c r="X205" s="28">
        <f t="shared" si="323"/>
        <v>0.33881286305320896</v>
      </c>
      <c r="Y205" s="30">
        <f t="shared" ref="Y205" si="460">SUM(Y201:Y204)</f>
        <v>-978.74000304937385</v>
      </c>
      <c r="Z205" s="27"/>
    </row>
    <row r="206" spans="1:26" ht="15" x14ac:dyDescent="0.25">
      <c r="A206" s="53" t="s">
        <v>400</v>
      </c>
      <c r="B206" s="51" t="s">
        <v>411</v>
      </c>
      <c r="C206" s="55" t="s">
        <v>0</v>
      </c>
      <c r="D206" s="35">
        <f>SUMIFS(源数据!$N:$N,源数据!$A:$A,地级市产品线!$C206,源数据!$F:$F,地级市产品线!$B206)</f>
        <v>1298.930005550385</v>
      </c>
      <c r="E206" s="18">
        <f>SUMIFS(源数据!$P:$P,源数据!$A:$A,地级市产品线!$C206,源数据!$F:$F,地级市产品线!$B206)</f>
        <v>1686.4899857640262</v>
      </c>
      <c r="F206" s="18">
        <f t="shared" ref="F206:F209" si="461">E206-D206</f>
        <v>387.55998021364121</v>
      </c>
      <c r="G206" s="19">
        <f t="shared" si="319"/>
        <v>1.298368640771697</v>
      </c>
      <c r="H206" s="17">
        <f>SUMIFS(源数据!$Q:$Q,源数据!$A:$A,地级市产品线!$C206,源数据!$F:$F,地级市产品线!$B206)</f>
        <v>2035.2700085639951</v>
      </c>
      <c r="I206" s="18">
        <f t="shared" ref="I206:I209" si="462">E206+Q206</f>
        <v>1897.0899842381471</v>
      </c>
      <c r="J206" s="18">
        <f>SUMIFS(源数据!$S:$S,源数据!$A:$A,地级市产品线!$C206,源数据!$F:$F,地级市产品线!$B206)</f>
        <v>1755.87398469448</v>
      </c>
      <c r="K206" s="20">
        <f t="shared" si="320"/>
        <v>0.9321072763100644</v>
      </c>
      <c r="L206" s="20">
        <f t="shared" si="321"/>
        <v>0.86272287082604548</v>
      </c>
      <c r="M206" s="18">
        <f t="shared" ref="M206:M209" si="463">I206-H206</f>
        <v>-138.18002432584808</v>
      </c>
      <c r="N206" s="18">
        <f t="shared" ref="N206:N209" si="464">J206-H206</f>
        <v>-279.39602386951515</v>
      </c>
      <c r="O206" s="43"/>
      <c r="P206" s="17">
        <f>SUMIFS(源数据!$T:$T,源数据!$A:$A,地级市产品线!$C206,源数据!$F:$F,地级市产品线!$B206)</f>
        <v>736.34000301361152</v>
      </c>
      <c r="Q206" s="18">
        <f>SUMIFS(源数据!$V:$V,源数据!$A:$A,地级市产品线!$C206,源数据!$F:$F,地级市产品线!$B206)</f>
        <v>210.59999847412089</v>
      </c>
      <c r="R206" s="18">
        <f>SUMIFS(源数据!$W:$W,源数据!$A:$A,地级市产品线!$C206,源数据!$F:$F,地级市产品线!$B206)</f>
        <v>0</v>
      </c>
      <c r="S206" s="18">
        <f>SUMIFS(源数据!$X:$X,源数据!$A:$A,地级市产品线!$C206,源数据!$F:$F,地级市产品线!$B206)</f>
        <v>44.392000019550323</v>
      </c>
      <c r="T206" s="18">
        <f>SUMIFS(源数据!$Y:$Y,源数据!$A:$A,地级市产品线!$C206,源数据!$F:$F,地级市产品线!$B206)</f>
        <v>24.991998910903931</v>
      </c>
      <c r="U206" s="18">
        <f>SUMIFS(源数据!$Z:$Z,源数据!$A:$A,地级市产品线!$C206,源数据!$F:$F,地级市产品线!$B206)</f>
        <v>0</v>
      </c>
      <c r="V206" s="18">
        <f t="shared" ref="V206:V209" si="465">R206+S206+T206+U206</f>
        <v>69.383998930454254</v>
      </c>
      <c r="W206" s="20">
        <f t="shared" si="322"/>
        <v>9.422820795622544E-2</v>
      </c>
      <c r="X206" s="20">
        <f t="shared" si="323"/>
        <v>0.32945868676718132</v>
      </c>
      <c r="Y206" s="18">
        <f t="shared" ref="Y206:Y209" si="466">V206-P206</f>
        <v>-666.95600408315727</v>
      </c>
      <c r="Z206" s="19"/>
    </row>
    <row r="207" spans="1:26" ht="15" x14ac:dyDescent="0.25">
      <c r="A207" s="54" t="s">
        <v>400</v>
      </c>
      <c r="B207" s="50" t="s">
        <v>411</v>
      </c>
      <c r="C207" s="56" t="s">
        <v>1</v>
      </c>
      <c r="D207" s="36">
        <f>SUMIFS(源数据!$N:$N,源数据!$A:$A,地级市产品线!$C207,源数据!$F:$F,地级市产品线!$B207)</f>
        <v>627.48000264167831</v>
      </c>
      <c r="E207" s="22">
        <f>SUMIFS(源数据!$P:$P,源数据!$A:$A,地级市产品线!$C207,源数据!$F:$F,地级市产品线!$B207)</f>
        <v>158.39999771118201</v>
      </c>
      <c r="F207" s="22">
        <f t="shared" si="461"/>
        <v>-469.08000493049633</v>
      </c>
      <c r="G207" s="23">
        <f t="shared" ref="G207:G270" si="467">IFERROR(E207/D207,"")</f>
        <v>0.2524383200170861</v>
      </c>
      <c r="H207" s="21">
        <f>SUMIFS(源数据!$Q:$Q,源数据!$A:$A,地级市产品线!$C207,源数据!$F:$F,地级市产品线!$B207)</f>
        <v>937.62000393867447</v>
      </c>
      <c r="I207" s="22">
        <f t="shared" si="462"/>
        <v>1177.919994354249</v>
      </c>
      <c r="J207" s="22">
        <f>SUMIFS(源数据!$S:$S,源数据!$A:$A,地级市产品线!$C207,源数据!$F:$F,地级市产品线!$B207)</f>
        <v>1111.219013214112</v>
      </c>
      <c r="K207" s="24">
        <f t="shared" ref="K207:K270" si="468">IFERROR(I207/H207,"")</f>
        <v>1.2562871839403411</v>
      </c>
      <c r="L207" s="24">
        <f t="shared" ref="L207:L270" si="469">IFERROR(J207/H207,"")</f>
        <v>1.1851485767647849</v>
      </c>
      <c r="M207" s="22">
        <f t="shared" si="463"/>
        <v>240.29999041557448</v>
      </c>
      <c r="N207" s="22">
        <f t="shared" si="464"/>
        <v>173.59900927543754</v>
      </c>
      <c r="O207" s="44"/>
      <c r="P207" s="21">
        <f>SUMIFS(源数据!$T:$T,源数据!$A:$A,地级市产品线!$C207,源数据!$F:$F,地级市产品线!$B207)</f>
        <v>310.14000129699673</v>
      </c>
      <c r="Q207" s="22">
        <f>SUMIFS(源数据!$V:$V,源数据!$A:$A,地级市产品线!$C207,源数据!$F:$F,地级市产品线!$B207)</f>
        <v>1019.519996643067</v>
      </c>
      <c r="R207" s="22">
        <f>SUMIFS(源数据!$W:$W,源数据!$A:$A,地级市产品线!$C207,源数据!$F:$F,地级市产品线!$B207)</f>
        <v>0</v>
      </c>
      <c r="S207" s="22">
        <f>SUMIFS(源数据!$X:$X,源数据!$A:$A,地级市产品线!$C207,源数据!$F:$F,地级市产品线!$B207)</f>
        <v>952.81901550293003</v>
      </c>
      <c r="T207" s="22">
        <f>SUMIFS(源数据!$Y:$Y,源数据!$A:$A,地级市产品线!$C207,源数据!$F:$F,地级市产品线!$B207)</f>
        <v>0</v>
      </c>
      <c r="U207" s="22">
        <f>SUMIFS(源数据!$Z:$Z,源数据!$A:$A,地级市产品线!$C207,源数据!$F:$F,地级市产品线!$B207)</f>
        <v>0</v>
      </c>
      <c r="V207" s="22">
        <f t="shared" si="465"/>
        <v>952.81901550293003</v>
      </c>
      <c r="W207" s="24">
        <f t="shared" ref="W207:W270" si="470">IFERROR(V207/P207,"")</f>
        <v>3.0722222593611526</v>
      </c>
      <c r="X207" s="24">
        <f t="shared" ref="X207:X270" si="471">IFERROR(V207/Q207,"")</f>
        <v>0.93457609329904212</v>
      </c>
      <c r="Y207" s="22">
        <f t="shared" si="466"/>
        <v>642.6790142059333</v>
      </c>
      <c r="Z207" s="23"/>
    </row>
    <row r="208" spans="1:26" ht="15" x14ac:dyDescent="0.25">
      <c r="A208" s="54" t="s">
        <v>400</v>
      </c>
      <c r="B208" s="50" t="s">
        <v>411</v>
      </c>
      <c r="C208" s="56" t="s">
        <v>54</v>
      </c>
      <c r="D208" s="36">
        <f>SUMIFS(源数据!$N:$N,源数据!$A:$A,地级市产品线!$C208,源数据!$F:$F,地级市产品线!$B208)</f>
        <v>20</v>
      </c>
      <c r="E208" s="22">
        <f>SUMIFS(源数据!$P:$P,源数据!$A:$A,地级市产品线!$C208,源数据!$F:$F,地级市产品线!$B208)</f>
        <v>10.125</v>
      </c>
      <c r="F208" s="22">
        <f t="shared" si="461"/>
        <v>-9.875</v>
      </c>
      <c r="G208" s="23">
        <f t="shared" si="467"/>
        <v>0.50624999999999998</v>
      </c>
      <c r="H208" s="21">
        <f>SUMIFS(源数据!$Q:$Q,源数据!$A:$A,地级市产品线!$C208,源数据!$F:$F,地级市产品线!$B208)</f>
        <v>30</v>
      </c>
      <c r="I208" s="22">
        <f t="shared" si="462"/>
        <v>10.125</v>
      </c>
      <c r="J208" s="22">
        <f>SUMIFS(源数据!$S:$S,源数据!$A:$A,地级市产品线!$C208,源数据!$F:$F,地级市产品线!$B208)</f>
        <v>45.695000112056697</v>
      </c>
      <c r="K208" s="24">
        <f t="shared" si="468"/>
        <v>0.33750000000000002</v>
      </c>
      <c r="L208" s="24">
        <f t="shared" si="469"/>
        <v>1.5231666704018898</v>
      </c>
      <c r="M208" s="22">
        <f t="shared" si="463"/>
        <v>-19.875</v>
      </c>
      <c r="N208" s="22">
        <f t="shared" si="464"/>
        <v>15.695000112056697</v>
      </c>
      <c r="O208" s="44"/>
      <c r="P208" s="21">
        <f>SUMIFS(源数据!$T:$T,源数据!$A:$A,地级市产品线!$C208,源数据!$F:$F,地级市产品线!$B208)</f>
        <v>10</v>
      </c>
      <c r="Q208" s="22">
        <f>SUMIFS(源数据!$V:$V,源数据!$A:$A,地级市产品线!$C208,源数据!$F:$F,地级市产品线!$B208)</f>
        <v>0</v>
      </c>
      <c r="R208" s="22">
        <f>SUMIFS(源数据!$W:$W,源数据!$A:$A,地级市产品线!$C208,源数据!$F:$F,地级市产品线!$B208)</f>
        <v>0</v>
      </c>
      <c r="S208" s="22">
        <f>SUMIFS(源数据!$X:$X,源数据!$A:$A,地级市产品线!$C208,源数据!$F:$F,地级市产品线!$B208)</f>
        <v>25.245000302791599</v>
      </c>
      <c r="T208" s="22">
        <f>SUMIFS(源数据!$Y:$Y,源数据!$A:$A,地级市产品线!$C208,源数据!$F:$F,地级市产品线!$B208)</f>
        <v>0</v>
      </c>
      <c r="U208" s="22">
        <f>SUMIFS(源数据!$Z:$Z,源数据!$A:$A,地级市产品线!$C208,源数据!$F:$F,地级市产品线!$B208)</f>
        <v>10.324999809265099</v>
      </c>
      <c r="V208" s="22">
        <f t="shared" si="465"/>
        <v>35.570000112056697</v>
      </c>
      <c r="W208" s="24">
        <f t="shared" si="470"/>
        <v>3.5570000112056697</v>
      </c>
      <c r="X208" s="24" t="str">
        <f t="shared" si="471"/>
        <v/>
      </c>
      <c r="Y208" s="22">
        <f t="shared" si="466"/>
        <v>25.570000112056697</v>
      </c>
      <c r="Z208" s="23"/>
    </row>
    <row r="209" spans="1:26" ht="15" x14ac:dyDescent="0.25">
      <c r="A209" s="54" t="s">
        <v>400</v>
      </c>
      <c r="B209" s="50" t="s">
        <v>411</v>
      </c>
      <c r="C209" s="56" t="s">
        <v>2</v>
      </c>
      <c r="D209" s="36">
        <f>SUMIFS(源数据!$N:$N,源数据!$A:$A,地级市产品线!$C209,源数据!$F:$F,地级市产品线!$B209)</f>
        <v>0</v>
      </c>
      <c r="E209" s="22">
        <f>SUMIFS(源数据!$P:$P,源数据!$A:$A,地级市产品线!$C209,源数据!$F:$F,地级市产品线!$B209)</f>
        <v>0</v>
      </c>
      <c r="F209" s="22">
        <f t="shared" si="461"/>
        <v>0</v>
      </c>
      <c r="G209" s="23" t="str">
        <f t="shared" si="467"/>
        <v/>
      </c>
      <c r="H209" s="21">
        <f>SUMIFS(源数据!$Q:$Q,源数据!$A:$A,地级市产品线!$C209,源数据!$F:$F,地级市产品线!$B209)</f>
        <v>0</v>
      </c>
      <c r="I209" s="22">
        <f t="shared" si="462"/>
        <v>0</v>
      </c>
      <c r="J209" s="22">
        <f>SUMIFS(源数据!$S:$S,源数据!$A:$A,地级市产品线!$C209,源数据!$F:$F,地级市产品线!$B209)</f>
        <v>0</v>
      </c>
      <c r="K209" s="24" t="str">
        <f t="shared" si="468"/>
        <v/>
      </c>
      <c r="L209" s="24" t="str">
        <f t="shared" si="469"/>
        <v/>
      </c>
      <c r="M209" s="22">
        <f t="shared" si="463"/>
        <v>0</v>
      </c>
      <c r="N209" s="22">
        <f t="shared" si="464"/>
        <v>0</v>
      </c>
      <c r="O209" s="44"/>
      <c r="P209" s="21">
        <f>SUMIFS(源数据!$T:$T,源数据!$A:$A,地级市产品线!$C209,源数据!$F:$F,地级市产品线!$B209)</f>
        <v>0</v>
      </c>
      <c r="Q209" s="22">
        <f>SUMIFS(源数据!$V:$V,源数据!$A:$A,地级市产品线!$C209,源数据!$F:$F,地级市产品线!$B209)</f>
        <v>0</v>
      </c>
      <c r="R209" s="22">
        <f>SUMIFS(源数据!$W:$W,源数据!$A:$A,地级市产品线!$C209,源数据!$F:$F,地级市产品线!$B209)</f>
        <v>0</v>
      </c>
      <c r="S209" s="22">
        <f>SUMIFS(源数据!$X:$X,源数据!$A:$A,地级市产品线!$C209,源数据!$F:$F,地级市产品线!$B209)</f>
        <v>0</v>
      </c>
      <c r="T209" s="22">
        <f>SUMIFS(源数据!$Y:$Y,源数据!$A:$A,地级市产品线!$C209,源数据!$F:$F,地级市产品线!$B209)</f>
        <v>0</v>
      </c>
      <c r="U209" s="22">
        <f>SUMIFS(源数据!$Z:$Z,源数据!$A:$A,地级市产品线!$C209,源数据!$F:$F,地级市产品线!$B209)</f>
        <v>0</v>
      </c>
      <c r="V209" s="22">
        <f t="shared" si="465"/>
        <v>0</v>
      </c>
      <c r="W209" s="24" t="str">
        <f t="shared" si="470"/>
        <v/>
      </c>
      <c r="X209" s="24" t="str">
        <f t="shared" si="471"/>
        <v/>
      </c>
      <c r="Y209" s="22">
        <f t="shared" si="466"/>
        <v>0</v>
      </c>
      <c r="Z209" s="23"/>
    </row>
    <row r="210" spans="1:26" ht="15.6" thickBot="1" x14ac:dyDescent="0.3">
      <c r="A210" s="52" t="s">
        <v>400</v>
      </c>
      <c r="B210" s="52" t="s">
        <v>411</v>
      </c>
      <c r="C210" s="48" t="s">
        <v>713</v>
      </c>
      <c r="D210" s="37">
        <f t="shared" ref="D210:F210" si="472">SUM(D206:D209)</f>
        <v>1946.4100081920633</v>
      </c>
      <c r="E210" s="26">
        <f t="shared" si="472"/>
        <v>1855.0149834752083</v>
      </c>
      <c r="F210" s="26">
        <f t="shared" si="472"/>
        <v>-91.395024716855119</v>
      </c>
      <c r="G210" s="27">
        <f t="shared" si="467"/>
        <v>0.95304431012366819</v>
      </c>
      <c r="H210" s="25">
        <f t="shared" ref="H210:J210" si="473">SUM(H206:H209)</f>
        <v>3002.8900125026694</v>
      </c>
      <c r="I210" s="26">
        <f t="shared" si="473"/>
        <v>3085.1349785923958</v>
      </c>
      <c r="J210" s="26">
        <f t="shared" si="473"/>
        <v>2912.787998020649</v>
      </c>
      <c r="K210" s="28">
        <f t="shared" si="468"/>
        <v>1.0273886042270266</v>
      </c>
      <c r="L210" s="28">
        <f t="shared" si="469"/>
        <v>0.96999490021050505</v>
      </c>
      <c r="M210" s="26">
        <f t="shared" ref="M210:N210" si="474">SUM(M206:M209)</f>
        <v>82.244966089726404</v>
      </c>
      <c r="N210" s="26">
        <f t="shared" si="474"/>
        <v>-90.102014482020905</v>
      </c>
      <c r="O210" s="45"/>
      <c r="P210" s="25">
        <f t="shared" ref="P210:V210" si="475">SUM(P206:P209)</f>
        <v>1056.4800043106084</v>
      </c>
      <c r="Q210" s="26">
        <f t="shared" si="475"/>
        <v>1230.119995117188</v>
      </c>
      <c r="R210" s="26">
        <f t="shared" si="475"/>
        <v>0</v>
      </c>
      <c r="S210" s="26">
        <f t="shared" si="475"/>
        <v>1022.4560158252719</v>
      </c>
      <c r="T210" s="26">
        <f t="shared" si="475"/>
        <v>24.991998910903931</v>
      </c>
      <c r="U210" s="26">
        <f t="shared" si="475"/>
        <v>10.324999809265099</v>
      </c>
      <c r="V210" s="26">
        <f t="shared" si="475"/>
        <v>1057.7730145454409</v>
      </c>
      <c r="W210" s="28">
        <f t="shared" si="470"/>
        <v>1.0012238851938104</v>
      </c>
      <c r="X210" s="28">
        <f t="shared" si="471"/>
        <v>0.85989417190529582</v>
      </c>
      <c r="Y210" s="30">
        <f t="shared" ref="Y210" si="476">SUM(Y206:Y209)</f>
        <v>1.2930102348327281</v>
      </c>
      <c r="Z210" s="27"/>
    </row>
    <row r="211" spans="1:26" ht="15" x14ac:dyDescent="0.25">
      <c r="A211" s="53" t="s">
        <v>400</v>
      </c>
      <c r="B211" s="51" t="s">
        <v>407</v>
      </c>
      <c r="C211" s="55" t="s">
        <v>0</v>
      </c>
      <c r="D211" s="35">
        <f>SUMIFS(源数据!$N:$N,源数据!$A:$A,地级市产品线!$C211,源数据!$F:$F,地级市产品线!$B211)</f>
        <v>498.16999721527139</v>
      </c>
      <c r="E211" s="18">
        <f>SUMIFS(源数据!$P:$P,源数据!$A:$A,地级市产品线!$C211,源数据!$F:$F,地级市产品线!$B211)</f>
        <v>-25.030003070831302</v>
      </c>
      <c r="F211" s="18">
        <f t="shared" ref="F211:F214" si="477">E211-D211</f>
        <v>-523.20000028610275</v>
      </c>
      <c r="G211" s="19">
        <f t="shared" si="467"/>
        <v>-5.0243899092171196E-2</v>
      </c>
      <c r="H211" s="17">
        <f>SUMIFS(源数据!$Q:$Q,源数据!$A:$A,地级市产品线!$C211,源数据!$F:$F,地级市产品线!$B211)</f>
        <v>796.19999599456787</v>
      </c>
      <c r="I211" s="18">
        <f t="shared" ref="I211:I214" si="478">E211+Q211</f>
        <v>230.4699959754945</v>
      </c>
      <c r="J211" s="18">
        <f>SUMIFS(源数据!$S:$S,源数据!$A:$A,地级市产品线!$C211,源数据!$F:$F,地级市产品线!$B211)</f>
        <v>127.78399479389191</v>
      </c>
      <c r="K211" s="20">
        <f t="shared" si="468"/>
        <v>0.28946244302300511</v>
      </c>
      <c r="L211" s="20">
        <f t="shared" si="469"/>
        <v>0.16049233287708245</v>
      </c>
      <c r="M211" s="18">
        <f t="shared" ref="M211:M214" si="479">I211-H211</f>
        <v>-565.73000001907337</v>
      </c>
      <c r="N211" s="18">
        <f t="shared" ref="N211:N214" si="480">J211-H211</f>
        <v>-668.41600120067596</v>
      </c>
      <c r="O211" s="43"/>
      <c r="P211" s="17">
        <f>SUMIFS(源数据!$T:$T,源数据!$A:$A,地级市产品线!$C211,源数据!$F:$F,地级市产品线!$B211)</f>
        <v>298.02999877929687</v>
      </c>
      <c r="Q211" s="18">
        <f>SUMIFS(源数据!$V:$V,源数据!$A:$A,地级市产品线!$C211,源数据!$F:$F,地级市产品线!$B211)</f>
        <v>255.4999990463258</v>
      </c>
      <c r="R211" s="18">
        <f>SUMIFS(源数据!$W:$W,源数据!$A:$A,地级市产品线!$C211,源数据!$F:$F,地级市产品线!$B211)</f>
        <v>0</v>
      </c>
      <c r="S211" s="18">
        <f>SUMIFS(源数据!$X:$X,源数据!$A:$A,地级市产品线!$C211,源数据!$F:$F,地级市产品线!$B211)</f>
        <v>79.284000396728501</v>
      </c>
      <c r="T211" s="18">
        <f>SUMIFS(源数据!$Y:$Y,源数据!$A:$A,地级市产品线!$C211,源数据!$F:$F,地级市产品线!$B211)</f>
        <v>73.529997467994704</v>
      </c>
      <c r="U211" s="18">
        <f>SUMIFS(源数据!$Z:$Z,源数据!$A:$A,地级市产品线!$C211,源数据!$F:$F,地级市产品线!$B211)</f>
        <v>0</v>
      </c>
      <c r="V211" s="18">
        <f t="shared" ref="V211:V214" si="481">R211+S211+T211+U211</f>
        <v>152.81399786472321</v>
      </c>
      <c r="W211" s="20">
        <f t="shared" si="470"/>
        <v>0.51274703382422948</v>
      </c>
      <c r="X211" s="20">
        <f t="shared" si="471"/>
        <v>0.59809784123332166</v>
      </c>
      <c r="Y211" s="18">
        <f t="shared" ref="Y211:Y214" si="482">V211-P211</f>
        <v>-145.21600091457367</v>
      </c>
      <c r="Z211" s="19"/>
    </row>
    <row r="212" spans="1:26" ht="15" x14ac:dyDescent="0.25">
      <c r="A212" s="54" t="s">
        <v>400</v>
      </c>
      <c r="B212" s="50" t="s">
        <v>407</v>
      </c>
      <c r="C212" s="56" t="s">
        <v>1</v>
      </c>
      <c r="D212" s="36">
        <f>SUMIFS(源数据!$N:$N,源数据!$A:$A,地级市产品线!$C212,源数据!$F:$F,地级市产品线!$B212)</f>
        <v>475.01999568939169</v>
      </c>
      <c r="E212" s="22">
        <f>SUMIFS(源数据!$P:$P,源数据!$A:$A,地级市产品线!$C212,源数据!$F:$F,地级市产品线!$B212)</f>
        <v>522.62398910522506</v>
      </c>
      <c r="F212" s="22">
        <f t="shared" si="477"/>
        <v>47.603993415833372</v>
      </c>
      <c r="G212" s="23">
        <f t="shared" si="467"/>
        <v>1.1002147148495216</v>
      </c>
      <c r="H212" s="21">
        <f>SUMIFS(源数据!$Q:$Q,源数据!$A:$A,地级市产品线!$C212,源数据!$F:$F,地级市产品线!$B212)</f>
        <v>716.37999391555832</v>
      </c>
      <c r="I212" s="22">
        <f t="shared" si="478"/>
        <v>751.48398733139061</v>
      </c>
      <c r="J212" s="22">
        <f>SUMIFS(源数据!$S:$S,源数据!$A:$A,地级市产品线!$C212,源数据!$F:$F,地级市产品线!$B212)</f>
        <v>627.51399147510574</v>
      </c>
      <c r="K212" s="24">
        <f t="shared" si="468"/>
        <v>1.0490019175772378</v>
      </c>
      <c r="L212" s="24">
        <f t="shared" si="469"/>
        <v>0.87595130629663076</v>
      </c>
      <c r="M212" s="22">
        <f t="shared" si="479"/>
        <v>35.103993415832292</v>
      </c>
      <c r="N212" s="22">
        <f t="shared" si="480"/>
        <v>-88.866002440452576</v>
      </c>
      <c r="O212" s="44"/>
      <c r="P212" s="21">
        <f>SUMIFS(源数据!$T:$T,源数据!$A:$A,地级市产品线!$C212,源数据!$F:$F,地级市产品线!$B212)</f>
        <v>241.3599982261656</v>
      </c>
      <c r="Q212" s="22">
        <f>SUMIFS(源数据!$V:$V,源数据!$A:$A,地级市产品线!$C212,源数据!$F:$F,地级市产品线!$B212)</f>
        <v>228.8599982261656</v>
      </c>
      <c r="R212" s="22">
        <f>SUMIFS(源数据!$W:$W,源数据!$A:$A,地级市产品线!$C212,源数据!$F:$F,地级市产品线!$B212)</f>
        <v>0</v>
      </c>
      <c r="S212" s="22">
        <f>SUMIFS(源数据!$X:$X,源数据!$A:$A,地级市产品线!$C212,源数据!$F:$F,地级市产品线!$B212)</f>
        <v>0.80000001192092896</v>
      </c>
      <c r="T212" s="22">
        <f>SUMIFS(源数据!$Y:$Y,源数据!$A:$A,地级市产品线!$C212,源数据!$F:$F,地级市产品线!$B212)</f>
        <v>104.0900023579597</v>
      </c>
      <c r="U212" s="22">
        <f>SUMIFS(源数据!$Z:$Z,源数据!$A:$A,地级市产品线!$C212,源数据!$F:$F,地级市产品线!$B212)</f>
        <v>0</v>
      </c>
      <c r="V212" s="22">
        <f t="shared" si="481"/>
        <v>104.89000236988063</v>
      </c>
      <c r="W212" s="24">
        <f t="shared" si="470"/>
        <v>0.43457906505117638</v>
      </c>
      <c r="X212" s="24">
        <f t="shared" si="471"/>
        <v>0.45831514105940663</v>
      </c>
      <c r="Y212" s="22">
        <f t="shared" si="482"/>
        <v>-136.46999585628498</v>
      </c>
      <c r="Z212" s="23"/>
    </row>
    <row r="213" spans="1:26" ht="15" x14ac:dyDescent="0.25">
      <c r="A213" s="54" t="s">
        <v>400</v>
      </c>
      <c r="B213" s="50" t="s">
        <v>407</v>
      </c>
      <c r="C213" s="56" t="s">
        <v>54</v>
      </c>
      <c r="D213" s="36">
        <f>SUMIFS(源数据!$N:$N,源数据!$A:$A,地级市产品线!$C213,源数据!$F:$F,地级市产品线!$B213)</f>
        <v>0</v>
      </c>
      <c r="E213" s="22">
        <f>SUMIFS(源数据!$P:$P,源数据!$A:$A,地级市产品线!$C213,源数据!$F:$F,地级市产品线!$B213)</f>
        <v>0</v>
      </c>
      <c r="F213" s="22">
        <f t="shared" si="477"/>
        <v>0</v>
      </c>
      <c r="G213" s="23" t="str">
        <f t="shared" si="467"/>
        <v/>
      </c>
      <c r="H213" s="21">
        <f>SUMIFS(源数据!$Q:$Q,源数据!$A:$A,地级市产品线!$C213,源数据!$F:$F,地级市产品线!$B213)</f>
        <v>0</v>
      </c>
      <c r="I213" s="22">
        <f t="shared" si="478"/>
        <v>0</v>
      </c>
      <c r="J213" s="22">
        <f>SUMIFS(源数据!$S:$S,源数据!$A:$A,地级市产品线!$C213,源数据!$F:$F,地级市产品线!$B213)</f>
        <v>0</v>
      </c>
      <c r="K213" s="24" t="str">
        <f t="shared" si="468"/>
        <v/>
      </c>
      <c r="L213" s="24" t="str">
        <f t="shared" si="469"/>
        <v/>
      </c>
      <c r="M213" s="22">
        <f t="shared" si="479"/>
        <v>0</v>
      </c>
      <c r="N213" s="22">
        <f t="shared" si="480"/>
        <v>0</v>
      </c>
      <c r="O213" s="44"/>
      <c r="P213" s="21">
        <f>SUMIFS(源数据!$T:$T,源数据!$A:$A,地级市产品线!$C213,源数据!$F:$F,地级市产品线!$B213)</f>
        <v>0</v>
      </c>
      <c r="Q213" s="22">
        <f>SUMIFS(源数据!$V:$V,源数据!$A:$A,地级市产品线!$C213,源数据!$F:$F,地级市产品线!$B213)</f>
        <v>0</v>
      </c>
      <c r="R213" s="22">
        <f>SUMIFS(源数据!$W:$W,源数据!$A:$A,地级市产品线!$C213,源数据!$F:$F,地级市产品线!$B213)</f>
        <v>0</v>
      </c>
      <c r="S213" s="22">
        <f>SUMIFS(源数据!$X:$X,源数据!$A:$A,地级市产品线!$C213,源数据!$F:$F,地级市产品线!$B213)</f>
        <v>0</v>
      </c>
      <c r="T213" s="22">
        <f>SUMIFS(源数据!$Y:$Y,源数据!$A:$A,地级市产品线!$C213,源数据!$F:$F,地级市产品线!$B213)</f>
        <v>0</v>
      </c>
      <c r="U213" s="22">
        <f>SUMIFS(源数据!$Z:$Z,源数据!$A:$A,地级市产品线!$C213,源数据!$F:$F,地级市产品线!$B213)</f>
        <v>0</v>
      </c>
      <c r="V213" s="22">
        <f t="shared" si="481"/>
        <v>0</v>
      </c>
      <c r="W213" s="24" t="str">
        <f t="shared" si="470"/>
        <v/>
      </c>
      <c r="X213" s="24" t="str">
        <f t="shared" si="471"/>
        <v/>
      </c>
      <c r="Y213" s="22">
        <f t="shared" si="482"/>
        <v>0</v>
      </c>
      <c r="Z213" s="23"/>
    </row>
    <row r="214" spans="1:26" ht="15" x14ac:dyDescent="0.25">
      <c r="A214" s="54" t="s">
        <v>400</v>
      </c>
      <c r="B214" s="50" t="s">
        <v>407</v>
      </c>
      <c r="C214" s="56" t="s">
        <v>2</v>
      </c>
      <c r="D214" s="36">
        <f>SUMIFS(源数据!$N:$N,源数据!$A:$A,地级市产品线!$C214,源数据!$F:$F,地级市产品线!$B214)</f>
        <v>0</v>
      </c>
      <c r="E214" s="22">
        <f>SUMIFS(源数据!$P:$P,源数据!$A:$A,地级市产品线!$C214,源数据!$F:$F,地级市产品线!$B214)</f>
        <v>-4.7299998998642003</v>
      </c>
      <c r="F214" s="22">
        <f t="shared" si="477"/>
        <v>-4.7299998998642003</v>
      </c>
      <c r="G214" s="23" t="str">
        <f t="shared" si="467"/>
        <v/>
      </c>
      <c r="H214" s="21">
        <f>SUMIFS(源数据!$Q:$Q,源数据!$A:$A,地级市产品线!$C214,源数据!$F:$F,地级市产品线!$B214)</f>
        <v>0</v>
      </c>
      <c r="I214" s="22">
        <f t="shared" si="478"/>
        <v>-4.7299998998642003</v>
      </c>
      <c r="J214" s="22">
        <f>SUMIFS(源数据!$S:$S,源数据!$A:$A,地级市产品线!$C214,源数据!$F:$F,地级市产品线!$B214)</f>
        <v>9.3100000619888004</v>
      </c>
      <c r="K214" s="24" t="str">
        <f t="shared" si="468"/>
        <v/>
      </c>
      <c r="L214" s="24" t="str">
        <f t="shared" si="469"/>
        <v/>
      </c>
      <c r="M214" s="22">
        <f t="shared" si="479"/>
        <v>-4.7299998998642003</v>
      </c>
      <c r="N214" s="22">
        <f t="shared" si="480"/>
        <v>9.3100000619888004</v>
      </c>
      <c r="O214" s="44"/>
      <c r="P214" s="21">
        <f>SUMIFS(源数据!$T:$T,源数据!$A:$A,地级市产品线!$C214,源数据!$F:$F,地级市产品线!$B214)</f>
        <v>0</v>
      </c>
      <c r="Q214" s="22">
        <f>SUMIFS(源数据!$V:$V,源数据!$A:$A,地级市产品线!$C214,源数据!$F:$F,地级市产品线!$B214)</f>
        <v>0</v>
      </c>
      <c r="R214" s="22">
        <f>SUMIFS(源数据!$W:$W,源数据!$A:$A,地级市产品线!$C214,源数据!$F:$F,地级市产品线!$B214)</f>
        <v>0</v>
      </c>
      <c r="S214" s="22">
        <f>SUMIFS(源数据!$X:$X,源数据!$A:$A,地级市产品线!$C214,源数据!$F:$F,地级市产品线!$B214)</f>
        <v>14.039999961853001</v>
      </c>
      <c r="T214" s="22">
        <f>SUMIFS(源数据!$Y:$Y,源数据!$A:$A,地级市产品线!$C214,源数据!$F:$F,地级市产品线!$B214)</f>
        <v>0</v>
      </c>
      <c r="U214" s="22">
        <f>SUMIFS(源数据!$Z:$Z,源数据!$A:$A,地级市产品线!$C214,源数据!$F:$F,地级市产品线!$B214)</f>
        <v>0</v>
      </c>
      <c r="V214" s="22">
        <f t="shared" si="481"/>
        <v>14.039999961853001</v>
      </c>
      <c r="W214" s="24" t="str">
        <f t="shared" si="470"/>
        <v/>
      </c>
      <c r="X214" s="24" t="str">
        <f t="shared" si="471"/>
        <v/>
      </c>
      <c r="Y214" s="22">
        <f t="shared" si="482"/>
        <v>14.039999961853001</v>
      </c>
      <c r="Z214" s="23"/>
    </row>
    <row r="215" spans="1:26" ht="15.6" thickBot="1" x14ac:dyDescent="0.3">
      <c r="A215" s="52" t="s">
        <v>400</v>
      </c>
      <c r="B215" s="52" t="s">
        <v>407</v>
      </c>
      <c r="C215" s="48" t="s">
        <v>713</v>
      </c>
      <c r="D215" s="37">
        <f t="shared" ref="D215:F215" si="483">SUM(D211:D214)</f>
        <v>973.18999290466309</v>
      </c>
      <c r="E215" s="26">
        <f t="shared" si="483"/>
        <v>492.86398613452957</v>
      </c>
      <c r="F215" s="26">
        <f t="shared" si="483"/>
        <v>-480.32600677013357</v>
      </c>
      <c r="G215" s="27">
        <f t="shared" si="467"/>
        <v>0.50644169147638596</v>
      </c>
      <c r="H215" s="25">
        <f t="shared" ref="H215:J215" si="484">SUM(H211:H214)</f>
        <v>1512.5799899101262</v>
      </c>
      <c r="I215" s="26">
        <f t="shared" si="484"/>
        <v>977.22398340702091</v>
      </c>
      <c r="J215" s="26">
        <f t="shared" si="484"/>
        <v>764.60798633098648</v>
      </c>
      <c r="K215" s="28">
        <f t="shared" si="468"/>
        <v>0.64606433373820127</v>
      </c>
      <c r="L215" s="28">
        <f t="shared" si="469"/>
        <v>0.50549920759986888</v>
      </c>
      <c r="M215" s="26">
        <f t="shared" ref="M215:N215" si="485">SUM(M211:M214)</f>
        <v>-535.35600650310528</v>
      </c>
      <c r="N215" s="26">
        <f t="shared" si="485"/>
        <v>-747.97200357913971</v>
      </c>
      <c r="O215" s="45"/>
      <c r="P215" s="25">
        <f t="shared" ref="P215:V215" si="486">SUM(P211:P214)</f>
        <v>539.38999700546242</v>
      </c>
      <c r="Q215" s="26">
        <f t="shared" si="486"/>
        <v>484.3599972724914</v>
      </c>
      <c r="R215" s="26">
        <f t="shared" si="486"/>
        <v>0</v>
      </c>
      <c r="S215" s="26">
        <f t="shared" si="486"/>
        <v>94.124000370502429</v>
      </c>
      <c r="T215" s="26">
        <f t="shared" si="486"/>
        <v>177.61999982595441</v>
      </c>
      <c r="U215" s="26">
        <f t="shared" si="486"/>
        <v>0</v>
      </c>
      <c r="V215" s="26">
        <f t="shared" si="486"/>
        <v>271.74400019645685</v>
      </c>
      <c r="W215" s="28">
        <f t="shared" si="470"/>
        <v>0.50379873876990877</v>
      </c>
      <c r="X215" s="28">
        <f t="shared" si="471"/>
        <v>0.56103724858925341</v>
      </c>
      <c r="Y215" s="30">
        <f t="shared" ref="Y215" si="487">SUM(Y211:Y214)</f>
        <v>-267.64599680900562</v>
      </c>
      <c r="Z215" s="27"/>
    </row>
    <row r="216" spans="1:26" ht="15" x14ac:dyDescent="0.25">
      <c r="A216" s="53" t="s">
        <v>400</v>
      </c>
      <c r="B216" s="51" t="s">
        <v>405</v>
      </c>
      <c r="C216" s="55" t="s">
        <v>0</v>
      </c>
      <c r="D216" s="35">
        <f>SUMIFS(源数据!$N:$N,源数据!$A:$A,地级市产品线!$C216,源数据!$F:$F,地级市产品线!$B216)</f>
        <v>547.71999740600563</v>
      </c>
      <c r="E216" s="18">
        <f>SUMIFS(源数据!$P:$P,源数据!$A:$A,地级市产品线!$C216,源数据!$F:$F,地级市产品线!$B216)</f>
        <v>470.04100048542023</v>
      </c>
      <c r="F216" s="18">
        <f t="shared" ref="F216:F219" si="488">E216-D216</f>
        <v>-77.678996920585405</v>
      </c>
      <c r="G216" s="19">
        <f t="shared" si="467"/>
        <v>0.8581775409178557</v>
      </c>
      <c r="H216" s="17">
        <f>SUMIFS(源数据!$Q:$Q,源数据!$A:$A,地级市产品线!$C216,源数据!$F:$F,地级市产品线!$B216)</f>
        <v>902.96999740600563</v>
      </c>
      <c r="I216" s="18">
        <f t="shared" ref="I216:I219" si="489">E216+Q216</f>
        <v>595.90100491046917</v>
      </c>
      <c r="J216" s="18">
        <f>SUMIFS(源数据!$S:$S,源数据!$A:$A,地级市产品线!$C216,源数据!$F:$F,地级市产品线!$B216)</f>
        <v>700.18699917197239</v>
      </c>
      <c r="K216" s="20">
        <f t="shared" si="468"/>
        <v>0.6599344459088734</v>
      </c>
      <c r="L216" s="20">
        <f t="shared" si="469"/>
        <v>0.77542664892900626</v>
      </c>
      <c r="M216" s="18">
        <f t="shared" ref="M216:M219" si="490">I216-H216</f>
        <v>-307.06899249553646</v>
      </c>
      <c r="N216" s="18">
        <f t="shared" ref="N216:N219" si="491">J216-H216</f>
        <v>-202.78299823403324</v>
      </c>
      <c r="O216" s="43"/>
      <c r="P216" s="17">
        <f>SUMIFS(源数据!$T:$T,源数据!$A:$A,地级市产品线!$C216,源数据!$F:$F,地级市产品线!$B216)</f>
        <v>355.24999999999989</v>
      </c>
      <c r="Q216" s="18">
        <f>SUMIFS(源数据!$V:$V,源数据!$A:$A,地级市产品线!$C216,源数据!$F:$F,地级市产品线!$B216)</f>
        <v>125.86000442504891</v>
      </c>
      <c r="R216" s="18">
        <f>SUMIFS(源数据!$W:$W,源数据!$A:$A,地级市产品线!$C216,源数据!$F:$F,地级市产品线!$B216)</f>
        <v>0</v>
      </c>
      <c r="S216" s="18">
        <f>SUMIFS(源数据!$X:$X,源数据!$A:$A,地级市产品线!$C216,源数据!$F:$F,地级市产品线!$B216)</f>
        <v>182.4459986388683</v>
      </c>
      <c r="T216" s="18">
        <f>SUMIFS(源数据!$Y:$Y,源数据!$A:$A,地级市产品线!$C216,源数据!$F:$F,地级市产品线!$B216)</f>
        <v>34</v>
      </c>
      <c r="U216" s="18">
        <f>SUMIFS(源数据!$Z:$Z,源数据!$A:$A,地级市产品线!$C216,源数据!$F:$F,地级市产品线!$B216)</f>
        <v>13.700000047683719</v>
      </c>
      <c r="V216" s="18">
        <f t="shared" ref="V216:V219" si="492">R216+S216+T216+U216</f>
        <v>230.14599868655202</v>
      </c>
      <c r="W216" s="20">
        <f t="shared" si="470"/>
        <v>0.64784236083477009</v>
      </c>
      <c r="X216" s="20">
        <f t="shared" si="471"/>
        <v>1.8285872445174323</v>
      </c>
      <c r="Y216" s="18">
        <f t="shared" ref="Y216:Y219" si="493">V216-P216</f>
        <v>-125.10400131344787</v>
      </c>
      <c r="Z216" s="19"/>
    </row>
    <row r="217" spans="1:26" ht="15" x14ac:dyDescent="0.25">
      <c r="A217" s="54" t="s">
        <v>400</v>
      </c>
      <c r="B217" s="50" t="s">
        <v>405</v>
      </c>
      <c r="C217" s="56" t="s">
        <v>1</v>
      </c>
      <c r="D217" s="36">
        <f>SUMIFS(源数据!$N:$N,源数据!$A:$A,地级市产品线!$C217,源数据!$F:$F,地级市产品线!$B217)</f>
        <v>673.59998857975029</v>
      </c>
      <c r="E217" s="22">
        <f>SUMIFS(源数据!$P:$P,源数据!$A:$A,地级市产品线!$C217,源数据!$F:$F,地级市产品线!$B217)</f>
        <v>548.59999752044723</v>
      </c>
      <c r="F217" s="22">
        <f t="shared" si="488"/>
        <v>-124.99999105930306</v>
      </c>
      <c r="G217" s="23">
        <f t="shared" si="467"/>
        <v>0.81442993886793424</v>
      </c>
      <c r="H217" s="21">
        <f>SUMIFS(源数据!$Q:$Q,源数据!$A:$A,地级市产品线!$C217,源数据!$F:$F,地级市产品线!$B217)</f>
        <v>1055.1999756097794</v>
      </c>
      <c r="I217" s="22">
        <f t="shared" si="489"/>
        <v>1009.3999853134162</v>
      </c>
      <c r="J217" s="22">
        <f>SUMIFS(源数据!$S:$S,源数据!$A:$A,地级市产品线!$C217,源数据!$F:$F,地级市产品线!$B217)</f>
        <v>703.39199411869026</v>
      </c>
      <c r="K217" s="24">
        <f t="shared" si="468"/>
        <v>0.95659591418214707</v>
      </c>
      <c r="L217" s="24">
        <f t="shared" si="469"/>
        <v>0.66659591582364641</v>
      </c>
      <c r="M217" s="22">
        <f t="shared" si="490"/>
        <v>-45.799990296363148</v>
      </c>
      <c r="N217" s="22">
        <f t="shared" si="491"/>
        <v>-351.80798149108909</v>
      </c>
      <c r="O217" s="44"/>
      <c r="P217" s="21">
        <f>SUMIFS(源数据!$T:$T,源数据!$A:$A,地级市产品线!$C217,源数据!$F:$F,地级市产品线!$B217)</f>
        <v>381.59998703002947</v>
      </c>
      <c r="Q217" s="22">
        <f>SUMIFS(源数据!$V:$V,源数据!$A:$A,地级市产品线!$C217,源数据!$F:$F,地级市产品线!$B217)</f>
        <v>460.79998779296898</v>
      </c>
      <c r="R217" s="22">
        <f>SUMIFS(源数据!$W:$W,源数据!$A:$A,地级市产品线!$C217,源数据!$F:$F,地级市产品线!$B217)</f>
        <v>0</v>
      </c>
      <c r="S217" s="22">
        <f>SUMIFS(源数据!$X:$X,源数据!$A:$A,地级市产品线!$C217,源数据!$F:$F,地级市产品线!$B217)</f>
        <v>178.55999755859401</v>
      </c>
      <c r="T217" s="22">
        <f>SUMIFS(源数据!$Y:$Y,源数据!$A:$A,地级市产品线!$C217,源数据!$F:$F,地级市产品线!$B217)</f>
        <v>-23.768000960350026</v>
      </c>
      <c r="U217" s="22">
        <f>SUMIFS(源数据!$Z:$Z,源数据!$A:$A,地级市产品线!$C217,源数据!$F:$F,地级市产品线!$B217)</f>
        <v>0</v>
      </c>
      <c r="V217" s="22">
        <f t="shared" si="492"/>
        <v>154.79199659824397</v>
      </c>
      <c r="W217" s="24">
        <f t="shared" si="470"/>
        <v>0.40563941787048025</v>
      </c>
      <c r="X217" s="24">
        <f t="shared" si="471"/>
        <v>0.33592014040545037</v>
      </c>
      <c r="Y217" s="22">
        <f t="shared" si="493"/>
        <v>-226.8079904317855</v>
      </c>
      <c r="Z217" s="23"/>
    </row>
    <row r="218" spans="1:26" ht="15" x14ac:dyDescent="0.25">
      <c r="A218" s="54" t="s">
        <v>400</v>
      </c>
      <c r="B218" s="50" t="s">
        <v>405</v>
      </c>
      <c r="C218" s="56" t="s">
        <v>54</v>
      </c>
      <c r="D218" s="36">
        <f>SUMIFS(源数据!$N:$N,源数据!$A:$A,地级市产品线!$C218,源数据!$F:$F,地级市产品线!$B218)</f>
        <v>0</v>
      </c>
      <c r="E218" s="22">
        <f>SUMIFS(源数据!$P:$P,源数据!$A:$A,地级市产品线!$C218,源数据!$F:$F,地级市产品线!$B218)</f>
        <v>7.0250000953674299</v>
      </c>
      <c r="F218" s="22">
        <f t="shared" si="488"/>
        <v>7.0250000953674299</v>
      </c>
      <c r="G218" s="23" t="str">
        <f t="shared" si="467"/>
        <v/>
      </c>
      <c r="H218" s="21">
        <f>SUMIFS(源数据!$Q:$Q,源数据!$A:$A,地级市产品线!$C218,源数据!$F:$F,地级市产品线!$B218)</f>
        <v>0</v>
      </c>
      <c r="I218" s="22">
        <f t="shared" si="489"/>
        <v>7.0250000953674299</v>
      </c>
      <c r="J218" s="22">
        <f>SUMIFS(源数据!$S:$S,源数据!$A:$A,地级市产品线!$C218,源数据!$F:$F,地级市产品线!$B218)</f>
        <v>11.050000190734901</v>
      </c>
      <c r="K218" s="24" t="str">
        <f t="shared" si="468"/>
        <v/>
      </c>
      <c r="L218" s="24" t="str">
        <f t="shared" si="469"/>
        <v/>
      </c>
      <c r="M218" s="22">
        <f t="shared" si="490"/>
        <v>7.0250000953674299</v>
      </c>
      <c r="N218" s="22">
        <f t="shared" si="491"/>
        <v>11.050000190734901</v>
      </c>
      <c r="O218" s="44"/>
      <c r="P218" s="21">
        <f>SUMIFS(源数据!$T:$T,源数据!$A:$A,地级市产品线!$C218,源数据!$F:$F,地级市产品线!$B218)</f>
        <v>0</v>
      </c>
      <c r="Q218" s="22">
        <f>SUMIFS(源数据!$V:$V,源数据!$A:$A,地级市产品线!$C218,源数据!$F:$F,地级市产品线!$B218)</f>
        <v>0</v>
      </c>
      <c r="R218" s="22">
        <f>SUMIFS(源数据!$W:$W,源数据!$A:$A,地级市产品线!$C218,源数据!$F:$F,地级市产品线!$B218)</f>
        <v>0</v>
      </c>
      <c r="S218" s="22">
        <f>SUMIFS(源数据!$X:$X,源数据!$A:$A,地级市产品线!$C218,源数据!$F:$F,地级市产品线!$B218)</f>
        <v>4.0250000953674299</v>
      </c>
      <c r="T218" s="22">
        <f>SUMIFS(源数据!$Y:$Y,源数据!$A:$A,地级市产品线!$C218,源数据!$F:$F,地级市产品线!$B218)</f>
        <v>0</v>
      </c>
      <c r="U218" s="22">
        <f>SUMIFS(源数据!$Z:$Z,源数据!$A:$A,地级市产品线!$C218,源数据!$F:$F,地级市产品线!$B218)</f>
        <v>0</v>
      </c>
      <c r="V218" s="22">
        <f t="shared" si="492"/>
        <v>4.0250000953674299</v>
      </c>
      <c r="W218" s="24" t="str">
        <f t="shared" si="470"/>
        <v/>
      </c>
      <c r="X218" s="24" t="str">
        <f t="shared" si="471"/>
        <v/>
      </c>
      <c r="Y218" s="22">
        <f t="shared" si="493"/>
        <v>4.0250000953674299</v>
      </c>
      <c r="Z218" s="23"/>
    </row>
    <row r="219" spans="1:26" ht="15" x14ac:dyDescent="0.25">
      <c r="A219" s="54" t="s">
        <v>400</v>
      </c>
      <c r="B219" s="50" t="s">
        <v>405</v>
      </c>
      <c r="C219" s="56" t="s">
        <v>2</v>
      </c>
      <c r="D219" s="36">
        <f>SUMIFS(源数据!$N:$N,源数据!$A:$A,地级市产品线!$C219,源数据!$F:$F,地级市产品线!$B219)</f>
        <v>0</v>
      </c>
      <c r="E219" s="22">
        <f>SUMIFS(源数据!$P:$P,源数据!$A:$A,地级市产品线!$C219,源数据!$F:$F,地级市产品线!$B219)</f>
        <v>4.8569998741149902</v>
      </c>
      <c r="F219" s="22">
        <f t="shared" si="488"/>
        <v>4.8569998741149902</v>
      </c>
      <c r="G219" s="23" t="str">
        <f t="shared" si="467"/>
        <v/>
      </c>
      <c r="H219" s="21">
        <f>SUMIFS(源数据!$Q:$Q,源数据!$A:$A,地级市产品线!$C219,源数据!$F:$F,地级市产品线!$B219)</f>
        <v>0</v>
      </c>
      <c r="I219" s="22">
        <f t="shared" si="489"/>
        <v>4.8569998741149902</v>
      </c>
      <c r="J219" s="22">
        <f>SUMIFS(源数据!$S:$S,源数据!$A:$A,地级市产品线!$C219,源数据!$F:$F,地级市产品线!$B219)</f>
        <v>4.8569998741149902</v>
      </c>
      <c r="K219" s="24" t="str">
        <f t="shared" si="468"/>
        <v/>
      </c>
      <c r="L219" s="24" t="str">
        <f t="shared" si="469"/>
        <v/>
      </c>
      <c r="M219" s="22">
        <f t="shared" si="490"/>
        <v>4.8569998741149902</v>
      </c>
      <c r="N219" s="22">
        <f t="shared" si="491"/>
        <v>4.8569998741149902</v>
      </c>
      <c r="O219" s="44"/>
      <c r="P219" s="21">
        <f>SUMIFS(源数据!$T:$T,源数据!$A:$A,地级市产品线!$C219,源数据!$F:$F,地级市产品线!$B219)</f>
        <v>0</v>
      </c>
      <c r="Q219" s="22">
        <f>SUMIFS(源数据!$V:$V,源数据!$A:$A,地级市产品线!$C219,源数据!$F:$F,地级市产品线!$B219)</f>
        <v>0</v>
      </c>
      <c r="R219" s="22">
        <f>SUMIFS(源数据!$W:$W,源数据!$A:$A,地级市产品线!$C219,源数据!$F:$F,地级市产品线!$B219)</f>
        <v>0</v>
      </c>
      <c r="S219" s="22">
        <f>SUMIFS(源数据!$X:$X,源数据!$A:$A,地级市产品线!$C219,源数据!$F:$F,地级市产品线!$B219)</f>
        <v>0</v>
      </c>
      <c r="T219" s="22">
        <f>SUMIFS(源数据!$Y:$Y,源数据!$A:$A,地级市产品线!$C219,源数据!$F:$F,地级市产品线!$B219)</f>
        <v>0</v>
      </c>
      <c r="U219" s="22">
        <f>SUMIFS(源数据!$Z:$Z,源数据!$A:$A,地级市产品线!$C219,源数据!$F:$F,地级市产品线!$B219)</f>
        <v>0</v>
      </c>
      <c r="V219" s="22">
        <f t="shared" si="492"/>
        <v>0</v>
      </c>
      <c r="W219" s="24" t="str">
        <f t="shared" si="470"/>
        <v/>
      </c>
      <c r="X219" s="24" t="str">
        <f t="shared" si="471"/>
        <v/>
      </c>
      <c r="Y219" s="22">
        <f t="shared" si="493"/>
        <v>0</v>
      </c>
      <c r="Z219" s="23"/>
    </row>
    <row r="220" spans="1:26" ht="15.6" thickBot="1" x14ac:dyDescent="0.3">
      <c r="A220" s="52" t="s">
        <v>400</v>
      </c>
      <c r="B220" s="52" t="s">
        <v>405</v>
      </c>
      <c r="C220" s="48" t="s">
        <v>713</v>
      </c>
      <c r="D220" s="37">
        <f t="shared" ref="D220:F220" si="494">SUM(D216:D219)</f>
        <v>1221.3199859857559</v>
      </c>
      <c r="E220" s="26">
        <f t="shared" si="494"/>
        <v>1030.5229979753499</v>
      </c>
      <c r="F220" s="26">
        <f t="shared" si="494"/>
        <v>-190.79698801040604</v>
      </c>
      <c r="G220" s="27">
        <f t="shared" si="467"/>
        <v>0.84377805145274087</v>
      </c>
      <c r="H220" s="25">
        <f t="shared" ref="H220:J220" si="495">SUM(H216:H219)</f>
        <v>1958.169973015785</v>
      </c>
      <c r="I220" s="26">
        <f t="shared" si="495"/>
        <v>1617.1829901933679</v>
      </c>
      <c r="J220" s="26">
        <f t="shared" si="495"/>
        <v>1419.4859933555126</v>
      </c>
      <c r="K220" s="28">
        <f t="shared" si="468"/>
        <v>0.82586446145057479</v>
      </c>
      <c r="L220" s="28">
        <f t="shared" si="469"/>
        <v>0.72490438159939552</v>
      </c>
      <c r="M220" s="26">
        <f t="shared" ref="M220:N220" si="496">SUM(M216:M219)</f>
        <v>-340.98698282241719</v>
      </c>
      <c r="N220" s="26">
        <f t="shared" si="496"/>
        <v>-538.68397966027248</v>
      </c>
      <c r="O220" s="45"/>
      <c r="P220" s="25">
        <f t="shared" ref="P220:V220" si="497">SUM(P216:P219)</f>
        <v>736.8499870300293</v>
      </c>
      <c r="Q220" s="26">
        <f t="shared" si="497"/>
        <v>586.65999221801792</v>
      </c>
      <c r="R220" s="26">
        <f t="shared" si="497"/>
        <v>0</v>
      </c>
      <c r="S220" s="26">
        <f t="shared" si="497"/>
        <v>365.03099629282974</v>
      </c>
      <c r="T220" s="26">
        <f t="shared" si="497"/>
        <v>10.231999039649974</v>
      </c>
      <c r="U220" s="26">
        <f t="shared" si="497"/>
        <v>13.700000047683719</v>
      </c>
      <c r="V220" s="26">
        <f t="shared" si="497"/>
        <v>388.96299538016342</v>
      </c>
      <c r="W220" s="28">
        <f t="shared" si="470"/>
        <v>0.52787270438577316</v>
      </c>
      <c r="X220" s="28">
        <f t="shared" si="471"/>
        <v>0.66301264879097943</v>
      </c>
      <c r="Y220" s="30">
        <f t="shared" ref="Y220" si="498">SUM(Y216:Y219)</f>
        <v>-347.88699164986593</v>
      </c>
      <c r="Z220" s="27"/>
    </row>
    <row r="221" spans="1:26" ht="15" x14ac:dyDescent="0.25">
      <c r="A221" s="53" t="s">
        <v>400</v>
      </c>
      <c r="B221" s="51" t="s">
        <v>409</v>
      </c>
      <c r="C221" s="55" t="s">
        <v>0</v>
      </c>
      <c r="D221" s="35">
        <f>SUMIFS(源数据!$N:$N,源数据!$A:$A,地级市产品线!$C221,源数据!$F:$F,地级市产品线!$B221)</f>
        <v>616.06000900268555</v>
      </c>
      <c r="E221" s="18">
        <f>SUMIFS(源数据!$P:$P,源数据!$A:$A,地级市产品线!$C221,源数据!$F:$F,地级市产品线!$B221)</f>
        <v>47.119999885559096</v>
      </c>
      <c r="F221" s="18">
        <f t="shared" ref="F221:F224" si="499">E221-D221</f>
        <v>-568.94000911712646</v>
      </c>
      <c r="G221" s="19">
        <f t="shared" si="467"/>
        <v>7.6486055249454912E-2</v>
      </c>
      <c r="H221" s="17">
        <f>SUMIFS(源数据!$Q:$Q,源数据!$A:$A,地级市产品线!$C221,源数据!$F:$F,地级市产品线!$B221)</f>
        <v>951.33001327514705</v>
      </c>
      <c r="I221" s="18">
        <f t="shared" ref="I221:I224" si="500">E221+Q221</f>
        <v>300.86000537872309</v>
      </c>
      <c r="J221" s="18">
        <f>SUMIFS(源数据!$S:$S,源数据!$A:$A,地级市产品线!$C221,源数据!$F:$F,地级市产品线!$B221)</f>
        <v>316.15998983383196</v>
      </c>
      <c r="K221" s="20">
        <f t="shared" si="468"/>
        <v>0.3162519853052374</v>
      </c>
      <c r="L221" s="20">
        <f t="shared" si="469"/>
        <v>0.33233471605230541</v>
      </c>
      <c r="M221" s="18">
        <f t="shared" ref="M221:M224" si="501">I221-H221</f>
        <v>-650.47000789642402</v>
      </c>
      <c r="N221" s="18">
        <f t="shared" ref="N221:N224" si="502">J221-H221</f>
        <v>-635.17002344131515</v>
      </c>
      <c r="O221" s="43"/>
      <c r="P221" s="17">
        <f>SUMIFS(源数据!$T:$T,源数据!$A:$A,地级市产品线!$C221,源数据!$F:$F,地级市产品线!$B221)</f>
        <v>335.27000427246099</v>
      </c>
      <c r="Q221" s="18">
        <f>SUMIFS(源数据!$V:$V,源数据!$A:$A,地级市产品线!$C221,源数据!$F:$F,地级市产品线!$B221)</f>
        <v>253.74000549316401</v>
      </c>
      <c r="R221" s="18">
        <f>SUMIFS(源数据!$W:$W,源数据!$A:$A,地级市产品线!$C221,源数据!$F:$F,地级市产品线!$B221)</f>
        <v>0</v>
      </c>
      <c r="S221" s="18">
        <f>SUMIFS(源数据!$X:$X,源数据!$A:$A,地级市产品线!$C221,源数据!$F:$F,地级市产品线!$B221)</f>
        <v>30.119999408721871</v>
      </c>
      <c r="T221" s="18">
        <f>SUMIFS(源数据!$Y:$Y,源数据!$A:$A,地级市产品线!$C221,源数据!$F:$F,地级市产品线!$B221)</f>
        <v>238.91999053955101</v>
      </c>
      <c r="U221" s="18">
        <f>SUMIFS(源数据!$Z:$Z,源数据!$A:$A,地级市产品线!$C221,源数据!$F:$F,地级市产品线!$B221)</f>
        <v>0</v>
      </c>
      <c r="V221" s="18">
        <f t="shared" ref="V221:V224" si="503">R221+S221+T221+U221</f>
        <v>269.03998994827288</v>
      </c>
      <c r="W221" s="20">
        <f t="shared" si="470"/>
        <v>0.80245768043607757</v>
      </c>
      <c r="X221" s="20">
        <f t="shared" si="471"/>
        <v>1.0602978802076248</v>
      </c>
      <c r="Y221" s="18">
        <f t="shared" ref="Y221:Y224" si="504">V221-P221</f>
        <v>-66.230014324188119</v>
      </c>
      <c r="Z221" s="19"/>
    </row>
    <row r="222" spans="1:26" ht="15" x14ac:dyDescent="0.25">
      <c r="A222" s="54" t="s">
        <v>400</v>
      </c>
      <c r="B222" s="50" t="s">
        <v>409</v>
      </c>
      <c r="C222" s="56" t="s">
        <v>1</v>
      </c>
      <c r="D222" s="36">
        <f>SUMIFS(源数据!$N:$N,源数据!$A:$A,地级市产品线!$C222,源数据!$F:$F,地级市产品线!$B222)</f>
        <v>890.92999267578136</v>
      </c>
      <c r="E222" s="22">
        <f>SUMIFS(源数据!$P:$P,源数据!$A:$A,地级市产品线!$C222,源数据!$F:$F,地级市产品线!$B222)</f>
        <v>76.800003051757798</v>
      </c>
      <c r="F222" s="22">
        <f t="shared" si="499"/>
        <v>-814.12998962402355</v>
      </c>
      <c r="G222" s="23">
        <f t="shared" si="467"/>
        <v>8.6202062657134176E-2</v>
      </c>
      <c r="H222" s="21">
        <f>SUMIFS(源数据!$Q:$Q,源数据!$A:$A,地级市产品线!$C222,源数据!$F:$F,地级市产品线!$B222)</f>
        <v>1443.3000092506409</v>
      </c>
      <c r="I222" s="22">
        <f t="shared" si="500"/>
        <v>76.800003051757798</v>
      </c>
      <c r="J222" s="22">
        <f>SUMIFS(源数据!$S:$S,源数据!$A:$A,地级市产品线!$C222,源数据!$F:$F,地级市产品线!$B222)</f>
        <v>114.28900146484369</v>
      </c>
      <c r="K222" s="24">
        <f t="shared" si="468"/>
        <v>5.3211392336671735E-2</v>
      </c>
      <c r="L222" s="24">
        <f t="shared" si="469"/>
        <v>7.9185893946042696E-2</v>
      </c>
      <c r="M222" s="22">
        <f t="shared" si="501"/>
        <v>-1366.5000061988831</v>
      </c>
      <c r="N222" s="22">
        <f t="shared" si="502"/>
        <v>-1329.0110077857971</v>
      </c>
      <c r="O222" s="44"/>
      <c r="P222" s="21">
        <f>SUMIFS(源数据!$T:$T,源数据!$A:$A,地级市产品线!$C222,源数据!$F:$F,地级市产品线!$B222)</f>
        <v>552.37001657485939</v>
      </c>
      <c r="Q222" s="22">
        <f>SUMIFS(源数据!$V:$V,源数据!$A:$A,地级市产品线!$C222,源数据!$F:$F,地级市产品线!$B222)</f>
        <v>0</v>
      </c>
      <c r="R222" s="22">
        <f>SUMIFS(源数据!$W:$W,源数据!$A:$A,地级市产品线!$C222,源数据!$F:$F,地级市产品线!$B222)</f>
        <v>0</v>
      </c>
      <c r="S222" s="22">
        <f>SUMIFS(源数据!$X:$X,源数据!$A:$A,地级市产品线!$C222,源数据!$F:$F,地级市产品线!$B222)</f>
        <v>0</v>
      </c>
      <c r="T222" s="22">
        <f>SUMIFS(源数据!$Y:$Y,源数据!$A:$A,地级市产品线!$C222,源数据!$F:$F,地级市产品线!$B222)</f>
        <v>0</v>
      </c>
      <c r="U222" s="22">
        <f>SUMIFS(源数据!$Z:$Z,源数据!$A:$A,地级市产品线!$C222,源数据!$F:$F,地级市产品线!$B222)</f>
        <v>37.488998413085902</v>
      </c>
      <c r="V222" s="22">
        <f t="shared" si="503"/>
        <v>37.488998413085902</v>
      </c>
      <c r="W222" s="24">
        <f t="shared" si="470"/>
        <v>6.7869358017562206E-2</v>
      </c>
      <c r="X222" s="24" t="str">
        <f t="shared" si="471"/>
        <v/>
      </c>
      <c r="Y222" s="22">
        <f t="shared" si="504"/>
        <v>-514.88101816177345</v>
      </c>
      <c r="Z222" s="23"/>
    </row>
    <row r="223" spans="1:26" ht="15" x14ac:dyDescent="0.25">
      <c r="A223" s="54" t="s">
        <v>400</v>
      </c>
      <c r="B223" s="50" t="s">
        <v>409</v>
      </c>
      <c r="C223" s="56" t="s">
        <v>54</v>
      </c>
      <c r="D223" s="36">
        <f>SUMIFS(源数据!$N:$N,源数据!$A:$A,地级市产品线!$C223,源数据!$F:$F,地级市产品线!$B223)</f>
        <v>0</v>
      </c>
      <c r="E223" s="22">
        <f>SUMIFS(源数据!$P:$P,源数据!$A:$A,地级市产品线!$C223,源数据!$F:$F,地级市产品线!$B223)</f>
        <v>13.5999999046326</v>
      </c>
      <c r="F223" s="22">
        <f t="shared" si="499"/>
        <v>13.5999999046326</v>
      </c>
      <c r="G223" s="23" t="str">
        <f t="shared" si="467"/>
        <v/>
      </c>
      <c r="H223" s="21">
        <f>SUMIFS(源数据!$Q:$Q,源数据!$A:$A,地级市产品线!$C223,源数据!$F:$F,地级市产品线!$B223)</f>
        <v>0</v>
      </c>
      <c r="I223" s="22">
        <f t="shared" si="500"/>
        <v>13.5999999046326</v>
      </c>
      <c r="J223" s="22">
        <f>SUMIFS(源数据!$S:$S,源数据!$A:$A,地级市产品线!$C223,源数据!$F:$F,地级市产品线!$B223)</f>
        <v>13.5999999046326</v>
      </c>
      <c r="K223" s="24" t="str">
        <f t="shared" si="468"/>
        <v/>
      </c>
      <c r="L223" s="24" t="str">
        <f t="shared" si="469"/>
        <v/>
      </c>
      <c r="M223" s="22">
        <f t="shared" si="501"/>
        <v>13.5999999046326</v>
      </c>
      <c r="N223" s="22">
        <f t="shared" si="502"/>
        <v>13.5999999046326</v>
      </c>
      <c r="O223" s="44"/>
      <c r="P223" s="21">
        <f>SUMIFS(源数据!$T:$T,源数据!$A:$A,地级市产品线!$C223,源数据!$F:$F,地级市产品线!$B223)</f>
        <v>0</v>
      </c>
      <c r="Q223" s="22">
        <f>SUMIFS(源数据!$V:$V,源数据!$A:$A,地级市产品线!$C223,源数据!$F:$F,地级市产品线!$B223)</f>
        <v>0</v>
      </c>
      <c r="R223" s="22">
        <f>SUMIFS(源数据!$W:$W,源数据!$A:$A,地级市产品线!$C223,源数据!$F:$F,地级市产品线!$B223)</f>
        <v>0</v>
      </c>
      <c r="S223" s="22">
        <f>SUMIFS(源数据!$X:$X,源数据!$A:$A,地级市产品线!$C223,源数据!$F:$F,地级市产品线!$B223)</f>
        <v>0</v>
      </c>
      <c r="T223" s="22">
        <f>SUMIFS(源数据!$Y:$Y,源数据!$A:$A,地级市产品线!$C223,源数据!$F:$F,地级市产品线!$B223)</f>
        <v>0</v>
      </c>
      <c r="U223" s="22">
        <f>SUMIFS(源数据!$Z:$Z,源数据!$A:$A,地级市产品线!$C223,源数据!$F:$F,地级市产品线!$B223)</f>
        <v>0</v>
      </c>
      <c r="V223" s="22">
        <f t="shared" si="503"/>
        <v>0</v>
      </c>
      <c r="W223" s="24" t="str">
        <f t="shared" si="470"/>
        <v/>
      </c>
      <c r="X223" s="24" t="str">
        <f t="shared" si="471"/>
        <v/>
      </c>
      <c r="Y223" s="22">
        <f t="shared" si="504"/>
        <v>0</v>
      </c>
      <c r="Z223" s="23"/>
    </row>
    <row r="224" spans="1:26" ht="15" x14ac:dyDescent="0.25">
      <c r="A224" s="54" t="s">
        <v>400</v>
      </c>
      <c r="B224" s="50" t="s">
        <v>409</v>
      </c>
      <c r="C224" s="56" t="s">
        <v>2</v>
      </c>
      <c r="D224" s="36">
        <f>SUMIFS(源数据!$N:$N,源数据!$A:$A,地级市产品线!$C224,源数据!$F:$F,地级市产品线!$B224)</f>
        <v>0</v>
      </c>
      <c r="E224" s="22">
        <f>SUMIFS(源数据!$P:$P,源数据!$A:$A,地级市产品线!$C224,源数据!$F:$F,地级市产品线!$B224)</f>
        <v>0</v>
      </c>
      <c r="F224" s="22">
        <f t="shared" si="499"/>
        <v>0</v>
      </c>
      <c r="G224" s="23" t="str">
        <f t="shared" si="467"/>
        <v/>
      </c>
      <c r="H224" s="21">
        <f>SUMIFS(源数据!$Q:$Q,源数据!$A:$A,地级市产品线!$C224,源数据!$F:$F,地级市产品线!$B224)</f>
        <v>0</v>
      </c>
      <c r="I224" s="22">
        <f t="shared" si="500"/>
        <v>0</v>
      </c>
      <c r="J224" s="22">
        <f>SUMIFS(源数据!$S:$S,源数据!$A:$A,地级市产品线!$C224,源数据!$F:$F,地级市产品线!$B224)</f>
        <v>690</v>
      </c>
      <c r="K224" s="24" t="str">
        <f t="shared" si="468"/>
        <v/>
      </c>
      <c r="L224" s="24" t="str">
        <f t="shared" si="469"/>
        <v/>
      </c>
      <c r="M224" s="22">
        <f t="shared" si="501"/>
        <v>0</v>
      </c>
      <c r="N224" s="22">
        <f t="shared" si="502"/>
        <v>690</v>
      </c>
      <c r="O224" s="44"/>
      <c r="P224" s="21">
        <f>SUMIFS(源数据!$T:$T,源数据!$A:$A,地级市产品线!$C224,源数据!$F:$F,地级市产品线!$B224)</f>
        <v>0</v>
      </c>
      <c r="Q224" s="22">
        <f>SUMIFS(源数据!$V:$V,源数据!$A:$A,地级市产品线!$C224,源数据!$F:$F,地级市产品线!$B224)</f>
        <v>0</v>
      </c>
      <c r="R224" s="22">
        <f>SUMIFS(源数据!$W:$W,源数据!$A:$A,地级市产品线!$C224,源数据!$F:$F,地级市产品线!$B224)</f>
        <v>0</v>
      </c>
      <c r="S224" s="22">
        <f>SUMIFS(源数据!$X:$X,源数据!$A:$A,地级市产品线!$C224,源数据!$F:$F,地级市产品线!$B224)</f>
        <v>0</v>
      </c>
      <c r="T224" s="22">
        <f>SUMIFS(源数据!$Y:$Y,源数据!$A:$A,地级市产品线!$C224,源数据!$F:$F,地级市产品线!$B224)</f>
        <v>690</v>
      </c>
      <c r="U224" s="22">
        <f>SUMIFS(源数据!$Z:$Z,源数据!$A:$A,地级市产品线!$C224,源数据!$F:$F,地级市产品线!$B224)</f>
        <v>0</v>
      </c>
      <c r="V224" s="22">
        <f t="shared" si="503"/>
        <v>690</v>
      </c>
      <c r="W224" s="24" t="str">
        <f t="shared" si="470"/>
        <v/>
      </c>
      <c r="X224" s="24" t="str">
        <f t="shared" si="471"/>
        <v/>
      </c>
      <c r="Y224" s="22">
        <f t="shared" si="504"/>
        <v>690</v>
      </c>
      <c r="Z224" s="23"/>
    </row>
    <row r="225" spans="1:26" ht="15.6" thickBot="1" x14ac:dyDescent="0.3">
      <c r="A225" s="52" t="s">
        <v>400</v>
      </c>
      <c r="B225" s="52" t="s">
        <v>409</v>
      </c>
      <c r="C225" s="48" t="s">
        <v>713</v>
      </c>
      <c r="D225" s="37">
        <f t="shared" ref="D225:F225" si="505">SUM(D221:D224)</f>
        <v>1506.9900016784668</v>
      </c>
      <c r="E225" s="26">
        <f t="shared" si="505"/>
        <v>137.52000284194949</v>
      </c>
      <c r="F225" s="26">
        <f t="shared" si="505"/>
        <v>-1369.4699988365173</v>
      </c>
      <c r="G225" s="27">
        <f t="shared" si="467"/>
        <v>9.1254754635917562E-2</v>
      </c>
      <c r="H225" s="25">
        <f t="shared" ref="H225:J225" si="506">SUM(H221:H224)</f>
        <v>2394.6300225257878</v>
      </c>
      <c r="I225" s="26">
        <f t="shared" si="506"/>
        <v>391.26000833511353</v>
      </c>
      <c r="J225" s="26">
        <f t="shared" si="506"/>
        <v>1134.0489912033083</v>
      </c>
      <c r="K225" s="28">
        <f t="shared" si="468"/>
        <v>0.16339058838092391</v>
      </c>
      <c r="L225" s="28">
        <f t="shared" si="469"/>
        <v>0.47358004390471375</v>
      </c>
      <c r="M225" s="26">
        <f t="shared" ref="M225:N225" si="507">SUM(M221:M224)</f>
        <v>-2003.3700141906745</v>
      </c>
      <c r="N225" s="26">
        <f t="shared" si="507"/>
        <v>-1260.5810313224797</v>
      </c>
      <c r="O225" s="45"/>
      <c r="P225" s="25">
        <f t="shared" ref="P225:V225" si="508">SUM(P221:P224)</f>
        <v>887.64002084732033</v>
      </c>
      <c r="Q225" s="26">
        <f t="shared" si="508"/>
        <v>253.74000549316401</v>
      </c>
      <c r="R225" s="26">
        <f t="shared" si="508"/>
        <v>0</v>
      </c>
      <c r="S225" s="26">
        <f t="shared" si="508"/>
        <v>30.119999408721871</v>
      </c>
      <c r="T225" s="26">
        <f t="shared" si="508"/>
        <v>928.91999053955101</v>
      </c>
      <c r="U225" s="26">
        <f t="shared" si="508"/>
        <v>37.488998413085902</v>
      </c>
      <c r="V225" s="26">
        <f t="shared" si="508"/>
        <v>996.52898836135876</v>
      </c>
      <c r="W225" s="28">
        <f t="shared" si="470"/>
        <v>1.1226724403549262</v>
      </c>
      <c r="X225" s="28">
        <f t="shared" si="471"/>
        <v>3.9273625237948777</v>
      </c>
      <c r="Y225" s="30">
        <f t="shared" ref="Y225" si="509">SUM(Y221:Y224)</f>
        <v>108.88896751403843</v>
      </c>
      <c r="Z225" s="27"/>
    </row>
    <row r="226" spans="1:26" ht="15" x14ac:dyDescent="0.25">
      <c r="A226" s="53" t="s">
        <v>400</v>
      </c>
      <c r="B226" s="51" t="s">
        <v>434</v>
      </c>
      <c r="C226" s="55" t="s">
        <v>0</v>
      </c>
      <c r="D226" s="35">
        <f>SUMIFS(源数据!$N:$N,源数据!$A:$A,地级市产品线!$C226,源数据!$F:$F,地级市产品线!$B226)</f>
        <v>358.2799968719483</v>
      </c>
      <c r="E226" s="18">
        <f>SUMIFS(源数据!$P:$P,源数据!$A:$A,地级市产品线!$C226,源数据!$F:$F,地级市产品线!$B226)</f>
        <v>366.18099212646536</v>
      </c>
      <c r="F226" s="18">
        <f t="shared" ref="F226:F229" si="510">E226-D226</f>
        <v>7.9009952545170563</v>
      </c>
      <c r="G226" s="19">
        <f t="shared" si="467"/>
        <v>1.0220525715180826</v>
      </c>
      <c r="H226" s="17">
        <f>SUMIFS(源数据!$Q:$Q,源数据!$A:$A,地级市产品线!$C226,源数据!$F:$F,地级市产品线!$B226)</f>
        <v>554.16999530792305</v>
      </c>
      <c r="I226" s="18">
        <f t="shared" ref="I226:I229" si="511">E226+Q226</f>
        <v>554.5809936523442</v>
      </c>
      <c r="J226" s="18">
        <f>SUMIFS(源数据!$S:$S,源数据!$A:$A,地级市产品线!$C226,源数据!$F:$F,地级市产品线!$B226)</f>
        <v>388.23099207878164</v>
      </c>
      <c r="K226" s="20">
        <f t="shared" si="468"/>
        <v>1.0007416466930743</v>
      </c>
      <c r="L226" s="20">
        <f t="shared" si="469"/>
        <v>0.70056299577002923</v>
      </c>
      <c r="M226" s="18">
        <f t="shared" ref="M226:M229" si="512">I226-H226</f>
        <v>0.41099834442115935</v>
      </c>
      <c r="N226" s="18">
        <f t="shared" ref="N226:N229" si="513">J226-H226</f>
        <v>-165.93900322914141</v>
      </c>
      <c r="O226" s="43"/>
      <c r="P226" s="17">
        <f>SUMIFS(源数据!$T:$T,源数据!$A:$A,地级市产品线!$C226,源数据!$F:$F,地级市产品线!$B226)</f>
        <v>195.88999843597412</v>
      </c>
      <c r="Q226" s="18">
        <f>SUMIFS(源数据!$V:$V,源数据!$A:$A,地级市产品线!$C226,源数据!$F:$F,地级市产品线!$B226)</f>
        <v>188.40000152587891</v>
      </c>
      <c r="R226" s="18">
        <f>SUMIFS(源数据!$W:$W,源数据!$A:$A,地级市产品线!$C226,源数据!$F:$F,地级市产品线!$B226)</f>
        <v>12</v>
      </c>
      <c r="S226" s="18">
        <f>SUMIFS(源数据!$X:$X,源数据!$A:$A,地级市产品线!$C226,源数据!$F:$F,地级市产品线!$B226)</f>
        <v>7.7999999523162797</v>
      </c>
      <c r="T226" s="18">
        <f>SUMIFS(源数据!$Y:$Y,源数据!$A:$A,地级市产品线!$C226,源数据!$F:$F,地级市产品线!$B226)</f>
        <v>2.25</v>
      </c>
      <c r="U226" s="18">
        <f>SUMIFS(源数据!$Z:$Z,源数据!$A:$A,地级市产品线!$C226,源数据!$F:$F,地级市产品线!$B226)</f>
        <v>0</v>
      </c>
      <c r="V226" s="18">
        <f t="shared" ref="V226:V229" si="514">R226+S226+T226+U226</f>
        <v>22.049999952316281</v>
      </c>
      <c r="W226" s="20">
        <f t="shared" si="470"/>
        <v>0.11256317386476082</v>
      </c>
      <c r="X226" s="20">
        <f t="shared" si="471"/>
        <v>0.11703821535950179</v>
      </c>
      <c r="Y226" s="18">
        <f t="shared" ref="Y226:Y229" si="515">V226-P226</f>
        <v>-173.83999848365784</v>
      </c>
      <c r="Z226" s="19"/>
    </row>
    <row r="227" spans="1:26" ht="15" x14ac:dyDescent="0.25">
      <c r="A227" s="54" t="s">
        <v>400</v>
      </c>
      <c r="B227" s="50" t="s">
        <v>434</v>
      </c>
      <c r="C227" s="56" t="s">
        <v>1</v>
      </c>
      <c r="D227" s="36">
        <f>SUMIFS(源数据!$N:$N,源数据!$A:$A,地级市产品线!$C227,源数据!$F:$F,地级市产品线!$B227)</f>
        <v>0</v>
      </c>
      <c r="E227" s="22">
        <f>SUMIFS(源数据!$P:$P,源数据!$A:$A,地级市产品线!$C227,源数据!$F:$F,地级市产品线!$B227)</f>
        <v>0</v>
      </c>
      <c r="F227" s="22">
        <f t="shared" si="510"/>
        <v>0</v>
      </c>
      <c r="G227" s="23" t="str">
        <f t="shared" si="467"/>
        <v/>
      </c>
      <c r="H227" s="21">
        <f>SUMIFS(源数据!$Q:$Q,源数据!$A:$A,地级市产品线!$C227,源数据!$F:$F,地级市产品线!$B227)</f>
        <v>0</v>
      </c>
      <c r="I227" s="22">
        <f t="shared" si="511"/>
        <v>0</v>
      </c>
      <c r="J227" s="22">
        <f>SUMIFS(源数据!$S:$S,源数据!$A:$A,地级市产品线!$C227,源数据!$F:$F,地级市产品线!$B227)</f>
        <v>0</v>
      </c>
      <c r="K227" s="24" t="str">
        <f t="shared" si="468"/>
        <v/>
      </c>
      <c r="L227" s="24" t="str">
        <f t="shared" si="469"/>
        <v/>
      </c>
      <c r="M227" s="22">
        <f t="shared" si="512"/>
        <v>0</v>
      </c>
      <c r="N227" s="22">
        <f t="shared" si="513"/>
        <v>0</v>
      </c>
      <c r="O227" s="44"/>
      <c r="P227" s="21">
        <f>SUMIFS(源数据!$T:$T,源数据!$A:$A,地级市产品线!$C227,源数据!$F:$F,地级市产品线!$B227)</f>
        <v>0</v>
      </c>
      <c r="Q227" s="22">
        <f>SUMIFS(源数据!$V:$V,源数据!$A:$A,地级市产品线!$C227,源数据!$F:$F,地级市产品线!$B227)</f>
        <v>0</v>
      </c>
      <c r="R227" s="22">
        <f>SUMIFS(源数据!$W:$W,源数据!$A:$A,地级市产品线!$C227,源数据!$F:$F,地级市产品线!$B227)</f>
        <v>0</v>
      </c>
      <c r="S227" s="22">
        <f>SUMIFS(源数据!$X:$X,源数据!$A:$A,地级市产品线!$C227,源数据!$F:$F,地级市产品线!$B227)</f>
        <v>0</v>
      </c>
      <c r="T227" s="22">
        <f>SUMIFS(源数据!$Y:$Y,源数据!$A:$A,地级市产品线!$C227,源数据!$F:$F,地级市产品线!$B227)</f>
        <v>0</v>
      </c>
      <c r="U227" s="22">
        <f>SUMIFS(源数据!$Z:$Z,源数据!$A:$A,地级市产品线!$C227,源数据!$F:$F,地级市产品线!$B227)</f>
        <v>0</v>
      </c>
      <c r="V227" s="22">
        <f t="shared" si="514"/>
        <v>0</v>
      </c>
      <c r="W227" s="24" t="str">
        <f t="shared" si="470"/>
        <v/>
      </c>
      <c r="X227" s="24" t="str">
        <f t="shared" si="471"/>
        <v/>
      </c>
      <c r="Y227" s="22">
        <f t="shared" si="515"/>
        <v>0</v>
      </c>
      <c r="Z227" s="23"/>
    </row>
    <row r="228" spans="1:26" ht="15" x14ac:dyDescent="0.25">
      <c r="A228" s="54" t="s">
        <v>400</v>
      </c>
      <c r="B228" s="50" t="s">
        <v>434</v>
      </c>
      <c r="C228" s="56" t="s">
        <v>54</v>
      </c>
      <c r="D228" s="36">
        <f>SUMIFS(源数据!$N:$N,源数据!$A:$A,地级市产品线!$C228,源数据!$F:$F,地级市产品线!$B228)</f>
        <v>0</v>
      </c>
      <c r="E228" s="22">
        <f>SUMIFS(源数据!$P:$P,源数据!$A:$A,地级市产品线!$C228,源数据!$F:$F,地级市产品线!$B228)</f>
        <v>0</v>
      </c>
      <c r="F228" s="22">
        <f t="shared" si="510"/>
        <v>0</v>
      </c>
      <c r="G228" s="23" t="str">
        <f t="shared" si="467"/>
        <v/>
      </c>
      <c r="H228" s="21">
        <f>SUMIFS(源数据!$Q:$Q,源数据!$A:$A,地级市产品线!$C228,源数据!$F:$F,地级市产品线!$B228)</f>
        <v>0</v>
      </c>
      <c r="I228" s="22">
        <f t="shared" si="511"/>
        <v>0</v>
      </c>
      <c r="J228" s="22">
        <f>SUMIFS(源数据!$S:$S,源数据!$A:$A,地级市产品线!$C228,源数据!$F:$F,地级市产品线!$B228)</f>
        <v>0</v>
      </c>
      <c r="K228" s="24" t="str">
        <f t="shared" si="468"/>
        <v/>
      </c>
      <c r="L228" s="24" t="str">
        <f t="shared" si="469"/>
        <v/>
      </c>
      <c r="M228" s="22">
        <f t="shared" si="512"/>
        <v>0</v>
      </c>
      <c r="N228" s="22">
        <f t="shared" si="513"/>
        <v>0</v>
      </c>
      <c r="O228" s="44"/>
      <c r="P228" s="21">
        <f>SUMIFS(源数据!$T:$T,源数据!$A:$A,地级市产品线!$C228,源数据!$F:$F,地级市产品线!$B228)</f>
        <v>0</v>
      </c>
      <c r="Q228" s="22">
        <f>SUMIFS(源数据!$V:$V,源数据!$A:$A,地级市产品线!$C228,源数据!$F:$F,地级市产品线!$B228)</f>
        <v>0</v>
      </c>
      <c r="R228" s="22">
        <f>SUMIFS(源数据!$W:$W,源数据!$A:$A,地级市产品线!$C228,源数据!$F:$F,地级市产品线!$B228)</f>
        <v>0</v>
      </c>
      <c r="S228" s="22">
        <f>SUMIFS(源数据!$X:$X,源数据!$A:$A,地级市产品线!$C228,源数据!$F:$F,地级市产品线!$B228)</f>
        <v>0</v>
      </c>
      <c r="T228" s="22">
        <f>SUMIFS(源数据!$Y:$Y,源数据!$A:$A,地级市产品线!$C228,源数据!$F:$F,地级市产品线!$B228)</f>
        <v>0</v>
      </c>
      <c r="U228" s="22">
        <f>SUMIFS(源数据!$Z:$Z,源数据!$A:$A,地级市产品线!$C228,源数据!$F:$F,地级市产品线!$B228)</f>
        <v>0</v>
      </c>
      <c r="V228" s="22">
        <f t="shared" si="514"/>
        <v>0</v>
      </c>
      <c r="W228" s="24" t="str">
        <f t="shared" si="470"/>
        <v/>
      </c>
      <c r="X228" s="24" t="str">
        <f t="shared" si="471"/>
        <v/>
      </c>
      <c r="Y228" s="22">
        <f t="shared" si="515"/>
        <v>0</v>
      </c>
      <c r="Z228" s="23"/>
    </row>
    <row r="229" spans="1:26" ht="15" x14ac:dyDescent="0.25">
      <c r="A229" s="54" t="s">
        <v>400</v>
      </c>
      <c r="B229" s="50" t="s">
        <v>434</v>
      </c>
      <c r="C229" s="56" t="s">
        <v>2</v>
      </c>
      <c r="D229" s="36">
        <f>SUMIFS(源数据!$N:$N,源数据!$A:$A,地级市产品线!$C229,源数据!$F:$F,地级市产品线!$B229)</f>
        <v>0</v>
      </c>
      <c r="E229" s="22">
        <f>SUMIFS(源数据!$P:$P,源数据!$A:$A,地级市产品线!$C229,源数据!$F:$F,地级市产品线!$B229)</f>
        <v>9</v>
      </c>
      <c r="F229" s="22">
        <f t="shared" si="510"/>
        <v>9</v>
      </c>
      <c r="G229" s="23" t="str">
        <f t="shared" si="467"/>
        <v/>
      </c>
      <c r="H229" s="21">
        <f>SUMIFS(源数据!$Q:$Q,源数据!$A:$A,地级市产品线!$C229,源数据!$F:$F,地级市产品线!$B229)</f>
        <v>0</v>
      </c>
      <c r="I229" s="22">
        <f t="shared" si="511"/>
        <v>9</v>
      </c>
      <c r="J229" s="22">
        <f>SUMIFS(源数据!$S:$S,源数据!$A:$A,地级市产品线!$C229,源数据!$F:$F,地级市产品线!$B229)</f>
        <v>9</v>
      </c>
      <c r="K229" s="24" t="str">
        <f t="shared" si="468"/>
        <v/>
      </c>
      <c r="L229" s="24" t="str">
        <f t="shared" si="469"/>
        <v/>
      </c>
      <c r="M229" s="22">
        <f t="shared" si="512"/>
        <v>9</v>
      </c>
      <c r="N229" s="22">
        <f t="shared" si="513"/>
        <v>9</v>
      </c>
      <c r="O229" s="44"/>
      <c r="P229" s="21">
        <f>SUMIFS(源数据!$T:$T,源数据!$A:$A,地级市产品线!$C229,源数据!$F:$F,地级市产品线!$B229)</f>
        <v>0</v>
      </c>
      <c r="Q229" s="22">
        <f>SUMIFS(源数据!$V:$V,源数据!$A:$A,地级市产品线!$C229,源数据!$F:$F,地级市产品线!$B229)</f>
        <v>0</v>
      </c>
      <c r="R229" s="22">
        <f>SUMIFS(源数据!$W:$W,源数据!$A:$A,地级市产品线!$C229,源数据!$F:$F,地级市产品线!$B229)</f>
        <v>0</v>
      </c>
      <c r="S229" s="22">
        <f>SUMIFS(源数据!$X:$X,源数据!$A:$A,地级市产品线!$C229,源数据!$F:$F,地级市产品线!$B229)</f>
        <v>0</v>
      </c>
      <c r="T229" s="22">
        <f>SUMIFS(源数据!$Y:$Y,源数据!$A:$A,地级市产品线!$C229,源数据!$F:$F,地级市产品线!$B229)</f>
        <v>0</v>
      </c>
      <c r="U229" s="22">
        <f>SUMIFS(源数据!$Z:$Z,源数据!$A:$A,地级市产品线!$C229,源数据!$F:$F,地级市产品线!$B229)</f>
        <v>0</v>
      </c>
      <c r="V229" s="22">
        <f t="shared" si="514"/>
        <v>0</v>
      </c>
      <c r="W229" s="24" t="str">
        <f t="shared" si="470"/>
        <v/>
      </c>
      <c r="X229" s="24" t="str">
        <f t="shared" si="471"/>
        <v/>
      </c>
      <c r="Y229" s="22">
        <f t="shared" si="515"/>
        <v>0</v>
      </c>
      <c r="Z229" s="23"/>
    </row>
    <row r="230" spans="1:26" ht="15.6" thickBot="1" x14ac:dyDescent="0.3">
      <c r="A230" s="52" t="s">
        <v>400</v>
      </c>
      <c r="B230" s="52" t="s">
        <v>434</v>
      </c>
      <c r="C230" s="48" t="s">
        <v>713</v>
      </c>
      <c r="D230" s="37">
        <f t="shared" ref="D230:F230" si="516">SUM(D226:D229)</f>
        <v>358.2799968719483</v>
      </c>
      <c r="E230" s="26">
        <f t="shared" si="516"/>
        <v>375.18099212646536</v>
      </c>
      <c r="F230" s="26">
        <f t="shared" si="516"/>
        <v>16.900995254517056</v>
      </c>
      <c r="G230" s="27">
        <f t="shared" si="467"/>
        <v>1.0471725896005228</v>
      </c>
      <c r="H230" s="25">
        <f t="shared" ref="H230:J230" si="517">SUM(H226:H229)</f>
        <v>554.16999530792305</v>
      </c>
      <c r="I230" s="26">
        <f t="shared" si="517"/>
        <v>563.5809936523442</v>
      </c>
      <c r="J230" s="26">
        <f t="shared" si="517"/>
        <v>397.23099207878164</v>
      </c>
      <c r="K230" s="28">
        <f t="shared" si="468"/>
        <v>1.0169821506470988</v>
      </c>
      <c r="L230" s="28">
        <f t="shared" si="469"/>
        <v>0.71680349972405366</v>
      </c>
      <c r="M230" s="26">
        <f t="shared" ref="M230:N230" si="518">SUM(M226:M229)</f>
        <v>9.4109983444211593</v>
      </c>
      <c r="N230" s="26">
        <f t="shared" si="518"/>
        <v>-156.93900322914141</v>
      </c>
      <c r="O230" s="45"/>
      <c r="P230" s="25">
        <f t="shared" ref="P230:V230" si="519">SUM(P226:P229)</f>
        <v>195.88999843597412</v>
      </c>
      <c r="Q230" s="26">
        <f t="shared" si="519"/>
        <v>188.40000152587891</v>
      </c>
      <c r="R230" s="26">
        <f t="shared" si="519"/>
        <v>12</v>
      </c>
      <c r="S230" s="26">
        <f t="shared" si="519"/>
        <v>7.7999999523162797</v>
      </c>
      <c r="T230" s="26">
        <f t="shared" si="519"/>
        <v>2.25</v>
      </c>
      <c r="U230" s="26">
        <f t="shared" si="519"/>
        <v>0</v>
      </c>
      <c r="V230" s="26">
        <f t="shared" si="519"/>
        <v>22.049999952316281</v>
      </c>
      <c r="W230" s="28">
        <f t="shared" si="470"/>
        <v>0.11256317386476082</v>
      </c>
      <c r="X230" s="28">
        <f t="shared" si="471"/>
        <v>0.11703821535950179</v>
      </c>
      <c r="Y230" s="30">
        <f t="shared" ref="Y230" si="520">SUM(Y226:Y229)</f>
        <v>-173.83999848365784</v>
      </c>
      <c r="Z230" s="27"/>
    </row>
    <row r="231" spans="1:26" ht="15" x14ac:dyDescent="0.25">
      <c r="A231" s="53" t="s">
        <v>400</v>
      </c>
      <c r="B231" s="51" t="s">
        <v>437</v>
      </c>
      <c r="C231" s="55" t="s">
        <v>0</v>
      </c>
      <c r="D231" s="35">
        <f>SUMIFS(源数据!$N:$N,源数据!$A:$A,地级市产品线!$C231,源数据!$F:$F,地级市产品线!$B231)</f>
        <v>216.24000239372234</v>
      </c>
      <c r="E231" s="18">
        <f>SUMIFS(源数据!$P:$P,源数据!$A:$A,地级市产品线!$C231,源数据!$F:$F,地级市产品线!$B231)</f>
        <v>36.200000047683723</v>
      </c>
      <c r="F231" s="18">
        <f t="shared" ref="F231:F234" si="521">E231-D231</f>
        <v>-180.04000234603862</v>
      </c>
      <c r="G231" s="19">
        <f t="shared" si="467"/>
        <v>0.16740658364298394</v>
      </c>
      <c r="H231" s="17">
        <f>SUMIFS(源数据!$Q:$Q,源数据!$A:$A,地级市产品线!$C231,源数据!$F:$F,地级市产品线!$B231)</f>
        <v>326.21000361442532</v>
      </c>
      <c r="I231" s="18">
        <f t="shared" ref="I231:I234" si="522">E231+Q231</f>
        <v>237.00999760627732</v>
      </c>
      <c r="J231" s="18">
        <f>SUMIFS(源数据!$S:$S,源数据!$A:$A,地级市产品线!$C231,源数据!$F:$F,地级市产品线!$B231)</f>
        <v>282.37599325180082</v>
      </c>
      <c r="K231" s="20">
        <f t="shared" si="468"/>
        <v>0.72655649728761573</v>
      </c>
      <c r="L231" s="20">
        <f t="shared" si="469"/>
        <v>0.86562640667992652</v>
      </c>
      <c r="M231" s="18">
        <f t="shared" ref="M231:M234" si="523">I231-H231</f>
        <v>-89.200006008147994</v>
      </c>
      <c r="N231" s="18">
        <f t="shared" ref="N231:N234" si="524">J231-H231</f>
        <v>-43.834010362624497</v>
      </c>
      <c r="O231" s="43"/>
      <c r="P231" s="17">
        <f>SUMIFS(源数据!$T:$T,源数据!$A:$A,地级市产品线!$C231,源数据!$F:$F,地级市产品线!$B231)</f>
        <v>109.9700012207031</v>
      </c>
      <c r="Q231" s="18">
        <f>SUMIFS(源数据!$V:$V,源数据!$A:$A,地级市产品线!$C231,源数据!$F:$F,地级市产品线!$B231)</f>
        <v>200.80999755859361</v>
      </c>
      <c r="R231" s="18">
        <f>SUMIFS(源数据!$W:$W,源数据!$A:$A,地级市产品线!$C231,源数据!$F:$F,地级市产品线!$B231)</f>
        <v>246.17599320411711</v>
      </c>
      <c r="S231" s="18">
        <f>SUMIFS(源数据!$X:$X,源数据!$A:$A,地级市产品线!$C231,源数据!$F:$F,地级市产品线!$B231)</f>
        <v>0</v>
      </c>
      <c r="T231" s="18">
        <f>SUMIFS(源数据!$Y:$Y,源数据!$A:$A,地级市产品线!$C231,源数据!$F:$F,地级市产品线!$B231)</f>
        <v>0</v>
      </c>
      <c r="U231" s="18">
        <f>SUMIFS(源数据!$Z:$Z,源数据!$A:$A,地级市产品线!$C231,源数据!$F:$F,地级市产品线!$B231)</f>
        <v>0</v>
      </c>
      <c r="V231" s="18">
        <f t="shared" ref="V231:V234" si="525">R231+S231+T231+U231</f>
        <v>246.17599320411711</v>
      </c>
      <c r="W231" s="20">
        <f t="shared" si="470"/>
        <v>2.2385740699416461</v>
      </c>
      <c r="X231" s="20">
        <f t="shared" si="471"/>
        <v>1.2259150251335784</v>
      </c>
      <c r="Y231" s="18">
        <f t="shared" ref="Y231:Y234" si="526">V231-P231</f>
        <v>136.20599198341401</v>
      </c>
      <c r="Z231" s="19"/>
    </row>
    <row r="232" spans="1:26" ht="15" x14ac:dyDescent="0.25">
      <c r="A232" s="54" t="s">
        <v>400</v>
      </c>
      <c r="B232" s="50" t="s">
        <v>437</v>
      </c>
      <c r="C232" s="56" t="s">
        <v>1</v>
      </c>
      <c r="D232" s="36">
        <f>SUMIFS(源数据!$N:$N,源数据!$A:$A,地级市产品线!$C232,源数据!$F:$F,地级市产品线!$B232)</f>
        <v>461.24000632762949</v>
      </c>
      <c r="E232" s="22">
        <f>SUMIFS(源数据!$P:$P,源数据!$A:$A,地级市产品线!$C232,源数据!$F:$F,地级市产品线!$B232)</f>
        <v>59.159997940063505</v>
      </c>
      <c r="F232" s="22">
        <f t="shared" si="521"/>
        <v>-402.08000838756595</v>
      </c>
      <c r="G232" s="23">
        <f t="shared" si="467"/>
        <v>0.12826293714435688</v>
      </c>
      <c r="H232" s="21">
        <f>SUMIFS(源数据!$Q:$Q,源数据!$A:$A,地级市产品线!$C232,源数据!$F:$F,地级市产品线!$B232)</f>
        <v>700.06000983715035</v>
      </c>
      <c r="I232" s="22">
        <f t="shared" si="522"/>
        <v>379.55999875068676</v>
      </c>
      <c r="J232" s="22">
        <f>SUMIFS(源数据!$S:$S,源数据!$A:$A,地级市产品线!$C232,源数据!$F:$F,地级市产品线!$B232)</f>
        <v>135.75999939441678</v>
      </c>
      <c r="K232" s="24">
        <f t="shared" si="468"/>
        <v>0.54218208927400513</v>
      </c>
      <c r="L232" s="24">
        <f t="shared" si="469"/>
        <v>0.19392623130408149</v>
      </c>
      <c r="M232" s="22">
        <f t="shared" si="523"/>
        <v>-320.50001108646359</v>
      </c>
      <c r="N232" s="22">
        <f t="shared" si="524"/>
        <v>-564.30001044273354</v>
      </c>
      <c r="O232" s="44"/>
      <c r="P232" s="21">
        <f>SUMIFS(源数据!$T:$T,源数据!$A:$A,地级市产品线!$C232,源数据!$F:$F,地级市产品线!$B232)</f>
        <v>238.82000350952168</v>
      </c>
      <c r="Q232" s="22">
        <f>SUMIFS(源数据!$V:$V,源数据!$A:$A,地级市产品线!$C232,源数据!$F:$F,地级市产品线!$B232)</f>
        <v>320.40000081062323</v>
      </c>
      <c r="R232" s="22">
        <f>SUMIFS(源数据!$W:$W,源数据!$A:$A,地级市产品线!$C232,源数据!$F:$F,地级市产品线!$B232)</f>
        <v>0</v>
      </c>
      <c r="S232" s="22">
        <f>SUMIFS(源数据!$X:$X,源数据!$A:$A,地级市产品线!$C232,源数据!$F:$F,地级市产品线!$B232)</f>
        <v>54.160000920295673</v>
      </c>
      <c r="T232" s="22">
        <f>SUMIFS(源数据!$Y:$Y,源数据!$A:$A,地级市产品线!$C232,源数据!$F:$F,地级市产品线!$B232)</f>
        <v>22.440000534057599</v>
      </c>
      <c r="U232" s="22">
        <f>SUMIFS(源数据!$Z:$Z,源数据!$A:$A,地级市产品线!$C232,源数据!$F:$F,地级市产品线!$B232)</f>
        <v>0</v>
      </c>
      <c r="V232" s="22">
        <f t="shared" si="525"/>
        <v>76.600001454353276</v>
      </c>
      <c r="W232" s="24">
        <f t="shared" si="470"/>
        <v>0.32074365768652729</v>
      </c>
      <c r="X232" s="24">
        <f t="shared" si="471"/>
        <v>0.23907615874080085</v>
      </c>
      <c r="Y232" s="22">
        <f t="shared" si="526"/>
        <v>-162.22000205516841</v>
      </c>
      <c r="Z232" s="23"/>
    </row>
    <row r="233" spans="1:26" ht="15" x14ac:dyDescent="0.25">
      <c r="A233" s="54" t="s">
        <v>400</v>
      </c>
      <c r="B233" s="50" t="s">
        <v>437</v>
      </c>
      <c r="C233" s="56" t="s">
        <v>54</v>
      </c>
      <c r="D233" s="36">
        <f>SUMIFS(源数据!$N:$N,源数据!$A:$A,地级市产品线!$C233,源数据!$F:$F,地级市产品线!$B233)</f>
        <v>0</v>
      </c>
      <c r="E233" s="22">
        <f>SUMIFS(源数据!$P:$P,源数据!$A:$A,地级市产品线!$C233,源数据!$F:$F,地级市产品线!$B233)</f>
        <v>0</v>
      </c>
      <c r="F233" s="22">
        <f t="shared" si="521"/>
        <v>0</v>
      </c>
      <c r="G233" s="23" t="str">
        <f t="shared" si="467"/>
        <v/>
      </c>
      <c r="H233" s="21">
        <f>SUMIFS(源数据!$Q:$Q,源数据!$A:$A,地级市产品线!$C233,源数据!$F:$F,地级市产品线!$B233)</f>
        <v>0</v>
      </c>
      <c r="I233" s="22">
        <f t="shared" si="522"/>
        <v>0</v>
      </c>
      <c r="J233" s="22">
        <f>SUMIFS(源数据!$S:$S,源数据!$A:$A,地级市产品线!$C233,源数据!$F:$F,地级市产品线!$B233)</f>
        <v>0</v>
      </c>
      <c r="K233" s="24" t="str">
        <f t="shared" si="468"/>
        <v/>
      </c>
      <c r="L233" s="24" t="str">
        <f t="shared" si="469"/>
        <v/>
      </c>
      <c r="M233" s="22">
        <f t="shared" si="523"/>
        <v>0</v>
      </c>
      <c r="N233" s="22">
        <f t="shared" si="524"/>
        <v>0</v>
      </c>
      <c r="O233" s="44"/>
      <c r="P233" s="21">
        <f>SUMIFS(源数据!$T:$T,源数据!$A:$A,地级市产品线!$C233,源数据!$F:$F,地级市产品线!$B233)</f>
        <v>0</v>
      </c>
      <c r="Q233" s="22">
        <f>SUMIFS(源数据!$V:$V,源数据!$A:$A,地级市产品线!$C233,源数据!$F:$F,地级市产品线!$B233)</f>
        <v>0</v>
      </c>
      <c r="R233" s="22">
        <f>SUMIFS(源数据!$W:$W,源数据!$A:$A,地级市产品线!$C233,源数据!$F:$F,地级市产品线!$B233)</f>
        <v>0</v>
      </c>
      <c r="S233" s="22">
        <f>SUMIFS(源数据!$X:$X,源数据!$A:$A,地级市产品线!$C233,源数据!$F:$F,地级市产品线!$B233)</f>
        <v>0</v>
      </c>
      <c r="T233" s="22">
        <f>SUMIFS(源数据!$Y:$Y,源数据!$A:$A,地级市产品线!$C233,源数据!$F:$F,地级市产品线!$B233)</f>
        <v>0</v>
      </c>
      <c r="U233" s="22">
        <f>SUMIFS(源数据!$Z:$Z,源数据!$A:$A,地级市产品线!$C233,源数据!$F:$F,地级市产品线!$B233)</f>
        <v>0</v>
      </c>
      <c r="V233" s="22">
        <f t="shared" si="525"/>
        <v>0</v>
      </c>
      <c r="W233" s="24" t="str">
        <f t="shared" si="470"/>
        <v/>
      </c>
      <c r="X233" s="24" t="str">
        <f t="shared" si="471"/>
        <v/>
      </c>
      <c r="Y233" s="22">
        <f t="shared" si="526"/>
        <v>0</v>
      </c>
      <c r="Z233" s="23"/>
    </row>
    <row r="234" spans="1:26" ht="15" x14ac:dyDescent="0.25">
      <c r="A234" s="54" t="s">
        <v>400</v>
      </c>
      <c r="B234" s="50" t="s">
        <v>437</v>
      </c>
      <c r="C234" s="56" t="s">
        <v>2</v>
      </c>
      <c r="D234" s="36">
        <f>SUMIFS(源数据!$N:$N,源数据!$A:$A,地级市产品线!$C234,源数据!$F:$F,地级市产品线!$B234)</f>
        <v>0</v>
      </c>
      <c r="E234" s="22">
        <f>SUMIFS(源数据!$P:$P,源数据!$A:$A,地级市产品线!$C234,源数据!$F:$F,地级市产品线!$B234)</f>
        <v>0</v>
      </c>
      <c r="F234" s="22">
        <f t="shared" si="521"/>
        <v>0</v>
      </c>
      <c r="G234" s="23" t="str">
        <f t="shared" si="467"/>
        <v/>
      </c>
      <c r="H234" s="21">
        <f>SUMIFS(源数据!$Q:$Q,源数据!$A:$A,地级市产品线!$C234,源数据!$F:$F,地级市产品线!$B234)</f>
        <v>0</v>
      </c>
      <c r="I234" s="22">
        <f t="shared" si="522"/>
        <v>0</v>
      </c>
      <c r="J234" s="22">
        <f>SUMIFS(源数据!$S:$S,源数据!$A:$A,地级市产品线!$C234,源数据!$F:$F,地级市产品线!$B234)</f>
        <v>0</v>
      </c>
      <c r="K234" s="24" t="str">
        <f t="shared" si="468"/>
        <v/>
      </c>
      <c r="L234" s="24" t="str">
        <f t="shared" si="469"/>
        <v/>
      </c>
      <c r="M234" s="22">
        <f t="shared" si="523"/>
        <v>0</v>
      </c>
      <c r="N234" s="22">
        <f t="shared" si="524"/>
        <v>0</v>
      </c>
      <c r="O234" s="44"/>
      <c r="P234" s="21">
        <f>SUMIFS(源数据!$T:$T,源数据!$A:$A,地级市产品线!$C234,源数据!$F:$F,地级市产品线!$B234)</f>
        <v>0</v>
      </c>
      <c r="Q234" s="22">
        <f>SUMIFS(源数据!$V:$V,源数据!$A:$A,地级市产品线!$C234,源数据!$F:$F,地级市产品线!$B234)</f>
        <v>0</v>
      </c>
      <c r="R234" s="22">
        <f>SUMIFS(源数据!$W:$W,源数据!$A:$A,地级市产品线!$C234,源数据!$F:$F,地级市产品线!$B234)</f>
        <v>0</v>
      </c>
      <c r="S234" s="22">
        <f>SUMIFS(源数据!$X:$X,源数据!$A:$A,地级市产品线!$C234,源数据!$F:$F,地级市产品线!$B234)</f>
        <v>0</v>
      </c>
      <c r="T234" s="22">
        <f>SUMIFS(源数据!$Y:$Y,源数据!$A:$A,地级市产品线!$C234,源数据!$F:$F,地级市产品线!$B234)</f>
        <v>0</v>
      </c>
      <c r="U234" s="22">
        <f>SUMIFS(源数据!$Z:$Z,源数据!$A:$A,地级市产品线!$C234,源数据!$F:$F,地级市产品线!$B234)</f>
        <v>0</v>
      </c>
      <c r="V234" s="22">
        <f t="shared" si="525"/>
        <v>0</v>
      </c>
      <c r="W234" s="24" t="str">
        <f t="shared" si="470"/>
        <v/>
      </c>
      <c r="X234" s="24" t="str">
        <f t="shared" si="471"/>
        <v/>
      </c>
      <c r="Y234" s="22">
        <f t="shared" si="526"/>
        <v>0</v>
      </c>
      <c r="Z234" s="23"/>
    </row>
    <row r="235" spans="1:26" ht="15.6" thickBot="1" x14ac:dyDescent="0.3">
      <c r="A235" s="52" t="s">
        <v>400</v>
      </c>
      <c r="B235" s="52" t="s">
        <v>437</v>
      </c>
      <c r="C235" s="48" t="s">
        <v>713</v>
      </c>
      <c r="D235" s="37">
        <f t="shared" ref="D235:F235" si="527">SUM(D231:D234)</f>
        <v>677.48000872135185</v>
      </c>
      <c r="E235" s="26">
        <f t="shared" si="527"/>
        <v>95.359997987747221</v>
      </c>
      <c r="F235" s="26">
        <f t="shared" si="527"/>
        <v>-582.12001073360454</v>
      </c>
      <c r="G235" s="27">
        <f t="shared" si="467"/>
        <v>0.14075691793138781</v>
      </c>
      <c r="H235" s="25">
        <f t="shared" ref="H235:J235" si="528">SUM(H231:H234)</f>
        <v>1026.2700134515758</v>
      </c>
      <c r="I235" s="26">
        <f t="shared" si="528"/>
        <v>616.56999635696411</v>
      </c>
      <c r="J235" s="26">
        <f t="shared" si="528"/>
        <v>418.13599264621757</v>
      </c>
      <c r="K235" s="28">
        <f t="shared" si="468"/>
        <v>0.6007873057532892</v>
      </c>
      <c r="L235" s="28">
        <f t="shared" si="469"/>
        <v>0.40743272936518199</v>
      </c>
      <c r="M235" s="26">
        <f t="shared" ref="M235:N235" si="529">SUM(M231:M234)</f>
        <v>-409.70001709461155</v>
      </c>
      <c r="N235" s="26">
        <f t="shared" si="529"/>
        <v>-608.13402080535798</v>
      </c>
      <c r="O235" s="45"/>
      <c r="P235" s="25">
        <f t="shared" ref="P235:V235" si="530">SUM(P231:P234)</f>
        <v>348.79000473022478</v>
      </c>
      <c r="Q235" s="26">
        <f t="shared" si="530"/>
        <v>521.20999836921681</v>
      </c>
      <c r="R235" s="26">
        <f t="shared" si="530"/>
        <v>246.17599320411711</v>
      </c>
      <c r="S235" s="26">
        <f t="shared" si="530"/>
        <v>54.160000920295673</v>
      </c>
      <c r="T235" s="26">
        <f t="shared" si="530"/>
        <v>22.440000534057599</v>
      </c>
      <c r="U235" s="26">
        <f t="shared" si="530"/>
        <v>0</v>
      </c>
      <c r="V235" s="26">
        <f t="shared" si="530"/>
        <v>322.77599465847038</v>
      </c>
      <c r="W235" s="28">
        <f t="shared" si="470"/>
        <v>0.92541641182672307</v>
      </c>
      <c r="X235" s="28">
        <f t="shared" si="471"/>
        <v>0.6192820469069763</v>
      </c>
      <c r="Y235" s="30">
        <f t="shared" ref="Y235" si="531">SUM(Y231:Y234)</f>
        <v>-26.014010071754399</v>
      </c>
      <c r="Z235" s="27"/>
    </row>
    <row r="236" spans="1:26" ht="15" x14ac:dyDescent="0.25">
      <c r="A236" s="53" t="s">
        <v>455</v>
      </c>
      <c r="B236" s="51" t="s">
        <v>499</v>
      </c>
      <c r="C236" s="55" t="s">
        <v>0</v>
      </c>
      <c r="D236" s="35">
        <f>SUMIFS(源数据!$N:$N,源数据!$A:$A,地级市产品线!$C236,源数据!$F:$F,地级市产品线!$B236)</f>
        <v>338.43999767303467</v>
      </c>
      <c r="E236" s="18">
        <f>SUMIFS(源数据!$P:$P,源数据!$A:$A,地级市产品线!$C236,源数据!$F:$F,地级市产品线!$B236)</f>
        <v>206.98000073432925</v>
      </c>
      <c r="F236" s="18">
        <f t="shared" ref="F236:F239" si="532">E236-D236</f>
        <v>-131.45999693870542</v>
      </c>
      <c r="G236" s="19">
        <f t="shared" si="467"/>
        <v>0.61157074269422396</v>
      </c>
      <c r="H236" s="17">
        <f>SUMIFS(源数据!$Q:$Q,源数据!$A:$A,地级市产品线!$C236,源数据!$F:$F,地级市产品线!$B236)</f>
        <v>513.65999650955166</v>
      </c>
      <c r="I236" s="18">
        <f t="shared" ref="I236:I239" si="533">E236+Q236</f>
        <v>376.09999966621405</v>
      </c>
      <c r="J236" s="18">
        <f>SUMIFS(源数据!$S:$S,源数据!$A:$A,地级市产品线!$C236,源数据!$F:$F,地级市产品线!$B236)</f>
        <v>397.99000096321095</v>
      </c>
      <c r="K236" s="20">
        <f t="shared" si="468"/>
        <v>0.73219639882783893</v>
      </c>
      <c r="L236" s="20">
        <f t="shared" si="469"/>
        <v>0.77481213967926776</v>
      </c>
      <c r="M236" s="18">
        <f t="shared" ref="M236:M239" si="534">I236-H236</f>
        <v>-137.55999684333761</v>
      </c>
      <c r="N236" s="18">
        <f t="shared" ref="N236:N239" si="535">J236-H236</f>
        <v>-115.66999554634072</v>
      </c>
      <c r="O236" s="43"/>
      <c r="P236" s="17">
        <f>SUMIFS(源数据!$T:$T,源数据!$A:$A,地级市产品线!$C236,源数据!$F:$F,地级市产品线!$B236)</f>
        <v>175.21999883651736</v>
      </c>
      <c r="Q236" s="18">
        <f>SUMIFS(源数据!$V:$V,源数据!$A:$A,地级市产品线!$C236,源数据!$F:$F,地级市产品线!$B236)</f>
        <v>169.11999893188479</v>
      </c>
      <c r="R236" s="18">
        <f>SUMIFS(源数据!$W:$W,源数据!$A:$A,地级市产品线!$C236,源数据!$F:$F,地级市产品线!$B236)</f>
        <v>0</v>
      </c>
      <c r="S236" s="18">
        <f>SUMIFS(源数据!$X:$X,源数据!$A:$A,地级市产品线!$C236,源数据!$F:$F,地级市产品线!$B236)</f>
        <v>43.75</v>
      </c>
      <c r="T236" s="18">
        <f>SUMIFS(源数据!$Y:$Y,源数据!$A:$A,地级市产品线!$C236,源数据!$F:$F,地级市产品线!$B236)</f>
        <v>39.75</v>
      </c>
      <c r="U236" s="18">
        <f>SUMIFS(源数据!$Z:$Z,源数据!$A:$A,地级市产品线!$C236,源数据!$F:$F,地级市产品线!$B236)</f>
        <v>107.51000022888189</v>
      </c>
      <c r="V236" s="18">
        <f t="shared" ref="V236:V239" si="536">R236+S236+T236+U236</f>
        <v>191.01000022888189</v>
      </c>
      <c r="W236" s="20">
        <f t="shared" si="470"/>
        <v>1.0901152921881754</v>
      </c>
      <c r="X236" s="20">
        <f t="shared" si="471"/>
        <v>1.1294347293947984</v>
      </c>
      <c r="Y236" s="18">
        <f t="shared" ref="Y236:Y239" si="537">V236-P236</f>
        <v>15.79000139236453</v>
      </c>
      <c r="Z236" s="19"/>
    </row>
    <row r="237" spans="1:26" ht="15" x14ac:dyDescent="0.25">
      <c r="A237" s="54" t="s">
        <v>455</v>
      </c>
      <c r="B237" s="50" t="s">
        <v>499</v>
      </c>
      <c r="C237" s="56" t="s">
        <v>1</v>
      </c>
      <c r="D237" s="36">
        <f>SUMIFS(源数据!$N:$N,源数据!$A:$A,地级市产品线!$C237,源数据!$F:$F,地级市产品线!$B237)</f>
        <v>426.80000019073486</v>
      </c>
      <c r="E237" s="22">
        <f>SUMIFS(源数据!$P:$P,源数据!$A:$A,地级市产品线!$C237,源数据!$F:$F,地级市产品线!$B237)</f>
        <v>96.498998641967802</v>
      </c>
      <c r="F237" s="22">
        <f t="shared" si="532"/>
        <v>-330.30100154876709</v>
      </c>
      <c r="G237" s="23">
        <f t="shared" si="467"/>
        <v>0.22609887206851656</v>
      </c>
      <c r="H237" s="21">
        <f>SUMIFS(源数据!$Q:$Q,源数据!$A:$A,地级市产品线!$C237,源数据!$F:$F,地级市产品线!$B237)</f>
        <v>648.20000028610229</v>
      </c>
      <c r="I237" s="22">
        <f t="shared" si="533"/>
        <v>184.4989986419678</v>
      </c>
      <c r="J237" s="22">
        <f>SUMIFS(源数据!$S:$S,源数据!$A:$A,地级市产品线!$C237,源数据!$F:$F,地级市产品线!$B237)</f>
        <v>220.35799598693839</v>
      </c>
      <c r="K237" s="24">
        <f t="shared" si="468"/>
        <v>0.28463282715293692</v>
      </c>
      <c r="L237" s="24">
        <f t="shared" si="469"/>
        <v>0.33995371164714111</v>
      </c>
      <c r="M237" s="22">
        <f t="shared" si="534"/>
        <v>-463.70100164413452</v>
      </c>
      <c r="N237" s="22">
        <f t="shared" si="535"/>
        <v>-427.84200429916393</v>
      </c>
      <c r="O237" s="44"/>
      <c r="P237" s="21">
        <f>SUMIFS(源数据!$T:$T,源数据!$A:$A,地级市产品线!$C237,源数据!$F:$F,地级市产品线!$B237)</f>
        <v>221.40000009536743</v>
      </c>
      <c r="Q237" s="22">
        <f>SUMIFS(源数据!$V:$V,源数据!$A:$A,地级市产品线!$C237,源数据!$F:$F,地级市产品线!$B237)</f>
        <v>88</v>
      </c>
      <c r="R237" s="22">
        <f>SUMIFS(源数据!$W:$W,源数据!$A:$A,地级市产品线!$C237,源数据!$F:$F,地级市产品线!$B237)</f>
        <v>0</v>
      </c>
      <c r="S237" s="22">
        <f>SUMIFS(源数据!$X:$X,源数据!$A:$A,地级市产品线!$C237,源数据!$F:$F,地级市产品线!$B237)</f>
        <v>0</v>
      </c>
      <c r="T237" s="22">
        <f>SUMIFS(源数据!$Y:$Y,源数据!$A:$A,地级市产品线!$C237,源数据!$F:$F,地级市产品线!$B237)</f>
        <v>0</v>
      </c>
      <c r="U237" s="22">
        <f>SUMIFS(源数据!$Z:$Z,源数据!$A:$A,地级市产品线!$C237,源数据!$F:$F,地级市产品线!$B237)</f>
        <v>123.8589973449707</v>
      </c>
      <c r="V237" s="22">
        <f t="shared" si="536"/>
        <v>123.8589973449707</v>
      </c>
      <c r="W237" s="24">
        <f t="shared" si="470"/>
        <v>0.55943539878779935</v>
      </c>
      <c r="X237" s="24">
        <f t="shared" si="471"/>
        <v>1.4074886061928489</v>
      </c>
      <c r="Y237" s="22">
        <f t="shared" si="537"/>
        <v>-97.541002750396729</v>
      </c>
      <c r="Z237" s="23"/>
    </row>
    <row r="238" spans="1:26" ht="15" x14ac:dyDescent="0.25">
      <c r="A238" s="54" t="s">
        <v>455</v>
      </c>
      <c r="B238" s="50" t="s">
        <v>499</v>
      </c>
      <c r="C238" s="56" t="s">
        <v>54</v>
      </c>
      <c r="D238" s="36">
        <f>SUMIFS(源数据!$N:$N,源数据!$A:$A,地级市产品线!$C238,源数据!$F:$F,地级市产品线!$B238)</f>
        <v>0</v>
      </c>
      <c r="E238" s="22">
        <f>SUMIFS(源数据!$P:$P,源数据!$A:$A,地级市产品线!$C238,源数据!$F:$F,地级市产品线!$B238)</f>
        <v>0</v>
      </c>
      <c r="F238" s="22">
        <f t="shared" si="532"/>
        <v>0</v>
      </c>
      <c r="G238" s="23" t="str">
        <f t="shared" si="467"/>
        <v/>
      </c>
      <c r="H238" s="21">
        <f>SUMIFS(源数据!$Q:$Q,源数据!$A:$A,地级市产品线!$C238,源数据!$F:$F,地级市产品线!$B238)</f>
        <v>0</v>
      </c>
      <c r="I238" s="22">
        <f t="shared" si="533"/>
        <v>0</v>
      </c>
      <c r="J238" s="22">
        <f>SUMIFS(源数据!$S:$S,源数据!$A:$A,地级市产品线!$C238,源数据!$F:$F,地级市产品线!$B238)</f>
        <v>0</v>
      </c>
      <c r="K238" s="24" t="str">
        <f t="shared" si="468"/>
        <v/>
      </c>
      <c r="L238" s="24" t="str">
        <f t="shared" si="469"/>
        <v/>
      </c>
      <c r="M238" s="22">
        <f t="shared" si="534"/>
        <v>0</v>
      </c>
      <c r="N238" s="22">
        <f t="shared" si="535"/>
        <v>0</v>
      </c>
      <c r="O238" s="44"/>
      <c r="P238" s="21">
        <f>SUMIFS(源数据!$T:$T,源数据!$A:$A,地级市产品线!$C238,源数据!$F:$F,地级市产品线!$B238)</f>
        <v>0</v>
      </c>
      <c r="Q238" s="22">
        <f>SUMIFS(源数据!$V:$V,源数据!$A:$A,地级市产品线!$C238,源数据!$F:$F,地级市产品线!$B238)</f>
        <v>0</v>
      </c>
      <c r="R238" s="22">
        <f>SUMIFS(源数据!$W:$W,源数据!$A:$A,地级市产品线!$C238,源数据!$F:$F,地级市产品线!$B238)</f>
        <v>0</v>
      </c>
      <c r="S238" s="22">
        <f>SUMIFS(源数据!$X:$X,源数据!$A:$A,地级市产品线!$C238,源数据!$F:$F,地级市产品线!$B238)</f>
        <v>0</v>
      </c>
      <c r="T238" s="22">
        <f>SUMIFS(源数据!$Y:$Y,源数据!$A:$A,地级市产品线!$C238,源数据!$F:$F,地级市产品线!$B238)</f>
        <v>0</v>
      </c>
      <c r="U238" s="22">
        <f>SUMIFS(源数据!$Z:$Z,源数据!$A:$A,地级市产品线!$C238,源数据!$F:$F,地级市产品线!$B238)</f>
        <v>0</v>
      </c>
      <c r="V238" s="22">
        <f t="shared" si="536"/>
        <v>0</v>
      </c>
      <c r="W238" s="24" t="str">
        <f t="shared" si="470"/>
        <v/>
      </c>
      <c r="X238" s="24" t="str">
        <f t="shared" si="471"/>
        <v/>
      </c>
      <c r="Y238" s="22">
        <f t="shared" si="537"/>
        <v>0</v>
      </c>
      <c r="Z238" s="23"/>
    </row>
    <row r="239" spans="1:26" ht="15" x14ac:dyDescent="0.25">
      <c r="A239" s="54" t="s">
        <v>455</v>
      </c>
      <c r="B239" s="50" t="s">
        <v>499</v>
      </c>
      <c r="C239" s="56" t="s">
        <v>2</v>
      </c>
      <c r="D239" s="36">
        <f>SUMIFS(源数据!$N:$N,源数据!$A:$A,地级市产品线!$C239,源数据!$F:$F,地级市产品线!$B239)</f>
        <v>0</v>
      </c>
      <c r="E239" s="22">
        <f>SUMIFS(源数据!$P:$P,源数据!$A:$A,地级市产品线!$C239,源数据!$F:$F,地级市产品线!$B239)</f>
        <v>0</v>
      </c>
      <c r="F239" s="22">
        <f t="shared" si="532"/>
        <v>0</v>
      </c>
      <c r="G239" s="23" t="str">
        <f t="shared" si="467"/>
        <v/>
      </c>
      <c r="H239" s="21">
        <f>SUMIFS(源数据!$Q:$Q,源数据!$A:$A,地级市产品线!$C239,源数据!$F:$F,地级市产品线!$B239)</f>
        <v>0</v>
      </c>
      <c r="I239" s="22">
        <f t="shared" si="533"/>
        <v>0</v>
      </c>
      <c r="J239" s="22">
        <f>SUMIFS(源数据!$S:$S,源数据!$A:$A,地级市产品线!$C239,源数据!$F:$F,地级市产品线!$B239)</f>
        <v>0</v>
      </c>
      <c r="K239" s="24" t="str">
        <f t="shared" si="468"/>
        <v/>
      </c>
      <c r="L239" s="24" t="str">
        <f t="shared" si="469"/>
        <v/>
      </c>
      <c r="M239" s="22">
        <f t="shared" si="534"/>
        <v>0</v>
      </c>
      <c r="N239" s="22">
        <f t="shared" si="535"/>
        <v>0</v>
      </c>
      <c r="O239" s="44"/>
      <c r="P239" s="21">
        <f>SUMIFS(源数据!$T:$T,源数据!$A:$A,地级市产品线!$C239,源数据!$F:$F,地级市产品线!$B239)</f>
        <v>0</v>
      </c>
      <c r="Q239" s="22">
        <f>SUMIFS(源数据!$V:$V,源数据!$A:$A,地级市产品线!$C239,源数据!$F:$F,地级市产品线!$B239)</f>
        <v>0</v>
      </c>
      <c r="R239" s="22">
        <f>SUMIFS(源数据!$W:$W,源数据!$A:$A,地级市产品线!$C239,源数据!$F:$F,地级市产品线!$B239)</f>
        <v>0</v>
      </c>
      <c r="S239" s="22">
        <f>SUMIFS(源数据!$X:$X,源数据!$A:$A,地级市产品线!$C239,源数据!$F:$F,地级市产品线!$B239)</f>
        <v>0</v>
      </c>
      <c r="T239" s="22">
        <f>SUMIFS(源数据!$Y:$Y,源数据!$A:$A,地级市产品线!$C239,源数据!$F:$F,地级市产品线!$B239)</f>
        <v>0</v>
      </c>
      <c r="U239" s="22">
        <f>SUMIFS(源数据!$Z:$Z,源数据!$A:$A,地级市产品线!$C239,源数据!$F:$F,地级市产品线!$B239)</f>
        <v>0</v>
      </c>
      <c r="V239" s="22">
        <f t="shared" si="536"/>
        <v>0</v>
      </c>
      <c r="W239" s="24" t="str">
        <f t="shared" si="470"/>
        <v/>
      </c>
      <c r="X239" s="24" t="str">
        <f t="shared" si="471"/>
        <v/>
      </c>
      <c r="Y239" s="22">
        <f t="shared" si="537"/>
        <v>0</v>
      </c>
      <c r="Z239" s="23"/>
    </row>
    <row r="240" spans="1:26" ht="15.6" thickBot="1" x14ac:dyDescent="0.3">
      <c r="A240" s="52" t="s">
        <v>455</v>
      </c>
      <c r="B240" s="52" t="s">
        <v>499</v>
      </c>
      <c r="C240" s="48" t="s">
        <v>713</v>
      </c>
      <c r="D240" s="37">
        <f t="shared" ref="D240:F240" si="538">SUM(D236:D239)</f>
        <v>765.23999786376953</v>
      </c>
      <c r="E240" s="26">
        <f t="shared" si="538"/>
        <v>303.47899937629705</v>
      </c>
      <c r="F240" s="26">
        <f t="shared" si="538"/>
        <v>-461.76099848747253</v>
      </c>
      <c r="G240" s="27">
        <f t="shared" si="467"/>
        <v>0.39658015815101627</v>
      </c>
      <c r="H240" s="25">
        <f t="shared" ref="H240:J240" si="539">SUM(H236:H239)</f>
        <v>1161.8599967956538</v>
      </c>
      <c r="I240" s="26">
        <f t="shared" si="539"/>
        <v>560.59899830818188</v>
      </c>
      <c r="J240" s="26">
        <f t="shared" si="539"/>
        <v>618.34799695014931</v>
      </c>
      <c r="K240" s="28">
        <f t="shared" si="468"/>
        <v>0.48250133394237099</v>
      </c>
      <c r="L240" s="28">
        <f t="shared" si="469"/>
        <v>0.53220525593059331</v>
      </c>
      <c r="M240" s="26">
        <f t="shared" ref="M240:N240" si="540">SUM(M236:M239)</f>
        <v>-601.26099848747208</v>
      </c>
      <c r="N240" s="26">
        <f t="shared" si="540"/>
        <v>-543.51199984550465</v>
      </c>
      <c r="O240" s="45"/>
      <c r="P240" s="25">
        <f t="shared" ref="P240:V240" si="541">SUM(P236:P239)</f>
        <v>396.61999893188477</v>
      </c>
      <c r="Q240" s="26">
        <f t="shared" si="541"/>
        <v>257.11999893188477</v>
      </c>
      <c r="R240" s="26">
        <f t="shared" si="541"/>
        <v>0</v>
      </c>
      <c r="S240" s="26">
        <f t="shared" si="541"/>
        <v>43.75</v>
      </c>
      <c r="T240" s="26">
        <f t="shared" si="541"/>
        <v>39.75</v>
      </c>
      <c r="U240" s="26">
        <f t="shared" si="541"/>
        <v>231.3689975738526</v>
      </c>
      <c r="V240" s="26">
        <f t="shared" si="541"/>
        <v>314.8689975738526</v>
      </c>
      <c r="W240" s="28">
        <f t="shared" si="470"/>
        <v>0.79388078871919909</v>
      </c>
      <c r="X240" s="28">
        <f t="shared" si="471"/>
        <v>1.2245994044876551</v>
      </c>
      <c r="Y240" s="30">
        <f t="shared" ref="Y240" si="542">SUM(Y236:Y239)</f>
        <v>-81.751001358032198</v>
      </c>
      <c r="Z240" s="27"/>
    </row>
    <row r="241" spans="1:26" ht="15" x14ac:dyDescent="0.25">
      <c r="A241" s="53" t="s">
        <v>455</v>
      </c>
      <c r="B241" s="51" t="s">
        <v>461</v>
      </c>
      <c r="C241" s="55" t="s">
        <v>0</v>
      </c>
      <c r="D241" s="35">
        <f>SUMIFS(源数据!$N:$N,源数据!$A:$A,地级市产品线!$C241,源数据!$F:$F,地级市产品线!$B241)</f>
        <v>210</v>
      </c>
      <c r="E241" s="18">
        <f>SUMIFS(源数据!$P:$P,源数据!$A:$A,地级市产品线!$C241,源数据!$F:$F,地级市产品线!$B241)</f>
        <v>0</v>
      </c>
      <c r="F241" s="18">
        <f t="shared" ref="F241:F244" si="543">E241-D241</f>
        <v>-210</v>
      </c>
      <c r="G241" s="19">
        <f t="shared" si="467"/>
        <v>0</v>
      </c>
      <c r="H241" s="17">
        <f>SUMIFS(源数据!$Q:$Q,源数据!$A:$A,地级市产品线!$C241,源数据!$F:$F,地级市产品线!$B241)</f>
        <v>337.5</v>
      </c>
      <c r="I241" s="18">
        <f t="shared" ref="I241:I244" si="544">E241+Q241</f>
        <v>0</v>
      </c>
      <c r="J241" s="18">
        <f>SUMIFS(源数据!$S:$S,源数据!$A:$A,地级市产品线!$C241,源数据!$F:$F,地级市产品线!$B241)</f>
        <v>3.5999999046325701</v>
      </c>
      <c r="K241" s="20">
        <f t="shared" si="468"/>
        <v>0</v>
      </c>
      <c r="L241" s="20">
        <f t="shared" si="469"/>
        <v>1.0666666384096505E-2</v>
      </c>
      <c r="M241" s="18">
        <f t="shared" ref="M241:M244" si="545">I241-H241</f>
        <v>-337.5</v>
      </c>
      <c r="N241" s="18">
        <f t="shared" ref="N241:N244" si="546">J241-H241</f>
        <v>-333.90000009536743</v>
      </c>
      <c r="O241" s="43"/>
      <c r="P241" s="17">
        <f>SUMIFS(源数据!$T:$T,源数据!$A:$A,地级市产品线!$C241,源数据!$F:$F,地级市产品线!$B241)</f>
        <v>127.5</v>
      </c>
      <c r="Q241" s="18">
        <f>SUMIFS(源数据!$V:$V,源数据!$A:$A,地级市产品线!$C241,源数据!$F:$F,地级市产品线!$B241)</f>
        <v>0</v>
      </c>
      <c r="R241" s="18">
        <f>SUMIFS(源数据!$W:$W,源数据!$A:$A,地级市产品线!$C241,源数据!$F:$F,地级市产品线!$B241)</f>
        <v>0</v>
      </c>
      <c r="S241" s="18">
        <f>SUMIFS(源数据!$X:$X,源数据!$A:$A,地级市产品线!$C241,源数据!$F:$F,地级市产品线!$B241)</f>
        <v>3.5999999046325701</v>
      </c>
      <c r="T241" s="18">
        <f>SUMIFS(源数据!$Y:$Y,源数据!$A:$A,地级市产品线!$C241,源数据!$F:$F,地级市产品线!$B241)</f>
        <v>0</v>
      </c>
      <c r="U241" s="18">
        <f>SUMIFS(源数据!$Z:$Z,源数据!$A:$A,地级市产品线!$C241,源数据!$F:$F,地级市产品线!$B241)</f>
        <v>0</v>
      </c>
      <c r="V241" s="18">
        <f t="shared" ref="V241:V244" si="547">R241+S241+T241+U241</f>
        <v>3.5999999046325701</v>
      </c>
      <c r="W241" s="20">
        <f t="shared" si="470"/>
        <v>2.8235293369667215E-2</v>
      </c>
      <c r="X241" s="20" t="str">
        <f t="shared" si="471"/>
        <v/>
      </c>
      <c r="Y241" s="18">
        <f t="shared" ref="Y241:Y244" si="548">V241-P241</f>
        <v>-123.90000009536743</v>
      </c>
      <c r="Z241" s="19"/>
    </row>
    <row r="242" spans="1:26" ht="15" x14ac:dyDescent="0.25">
      <c r="A242" s="54" t="s">
        <v>455</v>
      </c>
      <c r="B242" s="50" t="s">
        <v>461</v>
      </c>
      <c r="C242" s="56" t="s">
        <v>1</v>
      </c>
      <c r="D242" s="36">
        <f>SUMIFS(源数据!$N:$N,源数据!$A:$A,地级市产品线!$C242,源数据!$F:$F,地级市产品线!$B242)</f>
        <v>833</v>
      </c>
      <c r="E242" s="22">
        <f>SUMIFS(源数据!$P:$P,源数据!$A:$A,地级市产品线!$C242,源数据!$F:$F,地级市产品线!$B242)</f>
        <v>44.75400018692013</v>
      </c>
      <c r="F242" s="22">
        <f t="shared" si="543"/>
        <v>-788.24599981307983</v>
      </c>
      <c r="G242" s="23">
        <f t="shared" si="467"/>
        <v>5.3726290740600396E-2</v>
      </c>
      <c r="H242" s="21">
        <f>SUMIFS(源数据!$Q:$Q,源数据!$A:$A,地级市产品线!$C242,源数据!$F:$F,地级市产品线!$B242)</f>
        <v>1255.5</v>
      </c>
      <c r="I242" s="22">
        <f t="shared" si="544"/>
        <v>57.25400018692013</v>
      </c>
      <c r="J242" s="22">
        <f>SUMIFS(源数据!$S:$S,源数据!$A:$A,地级市产品线!$C242,源数据!$F:$F,地级市产品线!$B242)</f>
        <v>-832.39697599411056</v>
      </c>
      <c r="K242" s="24">
        <f t="shared" si="468"/>
        <v>4.5602548934225509E-2</v>
      </c>
      <c r="L242" s="24">
        <f t="shared" si="469"/>
        <v>-0.66300037912712906</v>
      </c>
      <c r="M242" s="22">
        <f t="shared" si="545"/>
        <v>-1198.2459998130798</v>
      </c>
      <c r="N242" s="22">
        <f t="shared" si="546"/>
        <v>-2087.8969759941106</v>
      </c>
      <c r="O242" s="44"/>
      <c r="P242" s="21">
        <f>SUMIFS(源数据!$T:$T,源数据!$A:$A,地级市产品线!$C242,源数据!$F:$F,地级市产品线!$B242)</f>
        <v>422.5</v>
      </c>
      <c r="Q242" s="22">
        <f>SUMIFS(源数据!$V:$V,源数据!$A:$A,地级市产品线!$C242,源数据!$F:$F,地级市产品线!$B242)</f>
        <v>12.5</v>
      </c>
      <c r="R242" s="22">
        <f>SUMIFS(源数据!$W:$W,源数据!$A:$A,地级市产品线!$C242,源数据!$F:$F,地级市产品线!$B242)</f>
        <v>0</v>
      </c>
      <c r="S242" s="22">
        <f>SUMIFS(源数据!$X:$X,源数据!$A:$A,地级市产品线!$C242,源数据!$F:$F,地级市产品线!$B242)</f>
        <v>4.5</v>
      </c>
      <c r="T242" s="22">
        <f>SUMIFS(源数据!$Y:$Y,源数据!$A:$A,地级市产品线!$C242,源数据!$F:$F,地级市产品线!$B242)</f>
        <v>0</v>
      </c>
      <c r="U242" s="22">
        <f>SUMIFS(源数据!$Z:$Z,源数据!$A:$A,地级市产品线!$C242,源数据!$F:$F,地级市产品线!$B242)</f>
        <v>-881.65097618103073</v>
      </c>
      <c r="V242" s="22">
        <f t="shared" si="547"/>
        <v>-877.15097618103073</v>
      </c>
      <c r="W242" s="24">
        <f t="shared" si="470"/>
        <v>-2.0760969850438595</v>
      </c>
      <c r="X242" s="24">
        <f t="shared" si="471"/>
        <v>-70.172078094482458</v>
      </c>
      <c r="Y242" s="22">
        <f t="shared" si="548"/>
        <v>-1299.6509761810307</v>
      </c>
      <c r="Z242" s="23"/>
    </row>
    <row r="243" spans="1:26" ht="15" x14ac:dyDescent="0.25">
      <c r="A243" s="54" t="s">
        <v>455</v>
      </c>
      <c r="B243" s="50" t="s">
        <v>461</v>
      </c>
      <c r="C243" s="56" t="s">
        <v>54</v>
      </c>
      <c r="D243" s="36">
        <f>SUMIFS(源数据!$N:$N,源数据!$A:$A,地级市产品线!$C243,源数据!$F:$F,地级市产品线!$B243)</f>
        <v>0</v>
      </c>
      <c r="E243" s="22">
        <f>SUMIFS(源数据!$P:$P,源数据!$A:$A,地级市产品线!$C243,源数据!$F:$F,地级市产品线!$B243)</f>
        <v>0</v>
      </c>
      <c r="F243" s="22">
        <f t="shared" si="543"/>
        <v>0</v>
      </c>
      <c r="G243" s="23" t="str">
        <f t="shared" si="467"/>
        <v/>
      </c>
      <c r="H243" s="21">
        <f>SUMIFS(源数据!$Q:$Q,源数据!$A:$A,地级市产品线!$C243,源数据!$F:$F,地级市产品线!$B243)</f>
        <v>0</v>
      </c>
      <c r="I243" s="22">
        <f t="shared" si="544"/>
        <v>0</v>
      </c>
      <c r="J243" s="22">
        <f>SUMIFS(源数据!$S:$S,源数据!$A:$A,地级市产品线!$C243,源数据!$F:$F,地级市产品线!$B243)</f>
        <v>0</v>
      </c>
      <c r="K243" s="24" t="str">
        <f t="shared" si="468"/>
        <v/>
      </c>
      <c r="L243" s="24" t="str">
        <f t="shared" si="469"/>
        <v/>
      </c>
      <c r="M243" s="22">
        <f t="shared" si="545"/>
        <v>0</v>
      </c>
      <c r="N243" s="22">
        <f t="shared" si="546"/>
        <v>0</v>
      </c>
      <c r="O243" s="44"/>
      <c r="P243" s="21">
        <f>SUMIFS(源数据!$T:$T,源数据!$A:$A,地级市产品线!$C243,源数据!$F:$F,地级市产品线!$B243)</f>
        <v>0</v>
      </c>
      <c r="Q243" s="22">
        <f>SUMIFS(源数据!$V:$V,源数据!$A:$A,地级市产品线!$C243,源数据!$F:$F,地级市产品线!$B243)</f>
        <v>0</v>
      </c>
      <c r="R243" s="22">
        <f>SUMIFS(源数据!$W:$W,源数据!$A:$A,地级市产品线!$C243,源数据!$F:$F,地级市产品线!$B243)</f>
        <v>0</v>
      </c>
      <c r="S243" s="22">
        <f>SUMIFS(源数据!$X:$X,源数据!$A:$A,地级市产品线!$C243,源数据!$F:$F,地级市产品线!$B243)</f>
        <v>0</v>
      </c>
      <c r="T243" s="22">
        <f>SUMIFS(源数据!$Y:$Y,源数据!$A:$A,地级市产品线!$C243,源数据!$F:$F,地级市产品线!$B243)</f>
        <v>0</v>
      </c>
      <c r="U243" s="22">
        <f>SUMIFS(源数据!$Z:$Z,源数据!$A:$A,地级市产品线!$C243,源数据!$F:$F,地级市产品线!$B243)</f>
        <v>0</v>
      </c>
      <c r="V243" s="22">
        <f t="shared" si="547"/>
        <v>0</v>
      </c>
      <c r="W243" s="24" t="str">
        <f t="shared" si="470"/>
        <v/>
      </c>
      <c r="X243" s="24" t="str">
        <f t="shared" si="471"/>
        <v/>
      </c>
      <c r="Y243" s="22">
        <f t="shared" si="548"/>
        <v>0</v>
      </c>
      <c r="Z243" s="23"/>
    </row>
    <row r="244" spans="1:26" ht="15" x14ac:dyDescent="0.25">
      <c r="A244" s="54" t="s">
        <v>455</v>
      </c>
      <c r="B244" s="50" t="s">
        <v>461</v>
      </c>
      <c r="C244" s="56" t="s">
        <v>2</v>
      </c>
      <c r="D244" s="36">
        <f>SUMIFS(源数据!$N:$N,源数据!$A:$A,地级市产品线!$C244,源数据!$F:$F,地级市产品线!$B244)</f>
        <v>0</v>
      </c>
      <c r="E244" s="22">
        <f>SUMIFS(源数据!$P:$P,源数据!$A:$A,地级市产品线!$C244,源数据!$F:$F,地级市产品线!$B244)</f>
        <v>0</v>
      </c>
      <c r="F244" s="22">
        <f t="shared" si="543"/>
        <v>0</v>
      </c>
      <c r="G244" s="23" t="str">
        <f t="shared" si="467"/>
        <v/>
      </c>
      <c r="H244" s="21">
        <f>SUMIFS(源数据!$Q:$Q,源数据!$A:$A,地级市产品线!$C244,源数据!$F:$F,地级市产品线!$B244)</f>
        <v>0</v>
      </c>
      <c r="I244" s="22">
        <f t="shared" si="544"/>
        <v>0</v>
      </c>
      <c r="J244" s="22">
        <f>SUMIFS(源数据!$S:$S,源数据!$A:$A,地级市产品线!$C244,源数据!$F:$F,地级市产品线!$B244)</f>
        <v>0</v>
      </c>
      <c r="K244" s="24" t="str">
        <f t="shared" si="468"/>
        <v/>
      </c>
      <c r="L244" s="24" t="str">
        <f t="shared" si="469"/>
        <v/>
      </c>
      <c r="M244" s="22">
        <f t="shared" si="545"/>
        <v>0</v>
      </c>
      <c r="N244" s="22">
        <f t="shared" si="546"/>
        <v>0</v>
      </c>
      <c r="O244" s="44"/>
      <c r="P244" s="21">
        <f>SUMIFS(源数据!$T:$T,源数据!$A:$A,地级市产品线!$C244,源数据!$F:$F,地级市产品线!$B244)</f>
        <v>0</v>
      </c>
      <c r="Q244" s="22">
        <f>SUMIFS(源数据!$V:$V,源数据!$A:$A,地级市产品线!$C244,源数据!$F:$F,地级市产品线!$B244)</f>
        <v>0</v>
      </c>
      <c r="R244" s="22">
        <f>SUMIFS(源数据!$W:$W,源数据!$A:$A,地级市产品线!$C244,源数据!$F:$F,地级市产品线!$B244)</f>
        <v>0</v>
      </c>
      <c r="S244" s="22">
        <f>SUMIFS(源数据!$X:$X,源数据!$A:$A,地级市产品线!$C244,源数据!$F:$F,地级市产品线!$B244)</f>
        <v>0</v>
      </c>
      <c r="T244" s="22">
        <f>SUMIFS(源数据!$Y:$Y,源数据!$A:$A,地级市产品线!$C244,源数据!$F:$F,地级市产品线!$B244)</f>
        <v>0</v>
      </c>
      <c r="U244" s="22">
        <f>SUMIFS(源数据!$Z:$Z,源数据!$A:$A,地级市产品线!$C244,源数据!$F:$F,地级市产品线!$B244)</f>
        <v>0</v>
      </c>
      <c r="V244" s="22">
        <f t="shared" si="547"/>
        <v>0</v>
      </c>
      <c r="W244" s="24" t="str">
        <f t="shared" si="470"/>
        <v/>
      </c>
      <c r="X244" s="24" t="str">
        <f t="shared" si="471"/>
        <v/>
      </c>
      <c r="Y244" s="22">
        <f t="shared" si="548"/>
        <v>0</v>
      </c>
      <c r="Z244" s="23"/>
    </row>
    <row r="245" spans="1:26" ht="15.6" thickBot="1" x14ac:dyDescent="0.3">
      <c r="A245" s="52" t="s">
        <v>455</v>
      </c>
      <c r="B245" s="52" t="s">
        <v>461</v>
      </c>
      <c r="C245" s="48" t="s">
        <v>713</v>
      </c>
      <c r="D245" s="37">
        <f t="shared" ref="D245:F245" si="549">SUM(D241:D244)</f>
        <v>1043</v>
      </c>
      <c r="E245" s="26">
        <f t="shared" si="549"/>
        <v>44.75400018692013</v>
      </c>
      <c r="F245" s="26">
        <f t="shared" si="549"/>
        <v>-998.24599981307983</v>
      </c>
      <c r="G245" s="27">
        <f t="shared" si="467"/>
        <v>4.2908916765982866E-2</v>
      </c>
      <c r="H245" s="25">
        <f t="shared" ref="H245:J245" si="550">SUM(H241:H244)</f>
        <v>1593</v>
      </c>
      <c r="I245" s="26">
        <f t="shared" si="550"/>
        <v>57.25400018692013</v>
      </c>
      <c r="J245" s="26">
        <f t="shared" si="550"/>
        <v>-828.79697608947799</v>
      </c>
      <c r="K245" s="28">
        <f t="shared" si="468"/>
        <v>3.594099195663536E-2</v>
      </c>
      <c r="L245" s="28">
        <f t="shared" si="469"/>
        <v>-0.52027431016288639</v>
      </c>
      <c r="M245" s="26">
        <f t="shared" ref="M245:N245" si="551">SUM(M241:M244)</f>
        <v>-1535.7459998130798</v>
      </c>
      <c r="N245" s="26">
        <f t="shared" si="551"/>
        <v>-2421.796976089478</v>
      </c>
      <c r="O245" s="45"/>
      <c r="P245" s="25">
        <f t="shared" ref="P245:V245" si="552">SUM(P241:P244)</f>
        <v>550</v>
      </c>
      <c r="Q245" s="26">
        <f t="shared" si="552"/>
        <v>12.5</v>
      </c>
      <c r="R245" s="26">
        <f t="shared" si="552"/>
        <v>0</v>
      </c>
      <c r="S245" s="26">
        <f t="shared" si="552"/>
        <v>8.0999999046325701</v>
      </c>
      <c r="T245" s="26">
        <f t="shared" si="552"/>
        <v>0</v>
      </c>
      <c r="U245" s="26">
        <f t="shared" si="552"/>
        <v>-881.65097618103073</v>
      </c>
      <c r="V245" s="26">
        <f t="shared" si="552"/>
        <v>-873.55097627639816</v>
      </c>
      <c r="W245" s="28">
        <f t="shared" si="470"/>
        <v>-1.5882745023207239</v>
      </c>
      <c r="X245" s="28">
        <f t="shared" si="471"/>
        <v>-69.884078102111857</v>
      </c>
      <c r="Y245" s="30">
        <f t="shared" ref="Y245" si="553">SUM(Y241:Y244)</f>
        <v>-1423.5509762763982</v>
      </c>
      <c r="Z245" s="27"/>
    </row>
    <row r="246" spans="1:26" ht="15" x14ac:dyDescent="0.25">
      <c r="A246" s="53" t="s">
        <v>455</v>
      </c>
      <c r="B246" s="51" t="s">
        <v>474</v>
      </c>
      <c r="C246" s="55" t="s">
        <v>0</v>
      </c>
      <c r="D246" s="35">
        <f>SUMIFS(源数据!$N:$N,源数据!$A:$A,地级市产品线!$C246,源数据!$F:$F,地级市产品线!$B246)</f>
        <v>294.80000305175821</v>
      </c>
      <c r="E246" s="18">
        <f>SUMIFS(源数据!$P:$P,源数据!$A:$A,地级市产品线!$C246,源数据!$F:$F,地级市产品线!$B246)</f>
        <v>22.630000114440918</v>
      </c>
      <c r="F246" s="18">
        <f t="shared" ref="F246:F249" si="554">E246-D246</f>
        <v>-272.17000293731729</v>
      </c>
      <c r="G246" s="19">
        <f t="shared" si="467"/>
        <v>7.6763907327598482E-2</v>
      </c>
      <c r="H246" s="17">
        <f>SUMIFS(源数据!$Q:$Q,源数据!$A:$A,地级市产品线!$C246,源数据!$F:$F,地级市产品线!$B246)</f>
        <v>442.20000457763598</v>
      </c>
      <c r="I246" s="18">
        <f t="shared" ref="I246:I249" si="555">E246+Q246</f>
        <v>233.82999706268291</v>
      </c>
      <c r="J246" s="18">
        <f>SUMIFS(源数据!$S:$S,源数据!$A:$A,地级市产品线!$C246,源数据!$F:$F,地级市产品线!$B246)</f>
        <v>233.83000850677493</v>
      </c>
      <c r="K246" s="20">
        <f t="shared" si="468"/>
        <v>0.52878786667138067</v>
      </c>
      <c r="L246" s="20">
        <f t="shared" si="469"/>
        <v>0.528787892551281</v>
      </c>
      <c r="M246" s="18">
        <f t="shared" ref="M246:M249" si="556">I246-H246</f>
        <v>-208.37000751495307</v>
      </c>
      <c r="N246" s="18">
        <f t="shared" ref="N246:N249" si="557">J246-H246</f>
        <v>-208.36999607086105</v>
      </c>
      <c r="O246" s="43"/>
      <c r="P246" s="17">
        <f>SUMIFS(源数据!$T:$T,源数据!$A:$A,地级市产品线!$C246,源数据!$F:$F,地级市产品线!$B246)</f>
        <v>147.40000152587911</v>
      </c>
      <c r="Q246" s="18">
        <f>SUMIFS(源数据!$V:$V,源数据!$A:$A,地级市产品线!$C246,源数据!$F:$F,地级市产品线!$B246)</f>
        <v>211.19999694824199</v>
      </c>
      <c r="R246" s="18">
        <f>SUMIFS(源数据!$W:$W,源数据!$A:$A,地级市产品线!$C246,源数据!$F:$F,地级市产品线!$B246)</f>
        <v>0</v>
      </c>
      <c r="S246" s="18">
        <f>SUMIFS(源数据!$X:$X,源数据!$A:$A,地级市产品线!$C246,源数据!$F:$F,地级市产品线!$B246)</f>
        <v>0</v>
      </c>
      <c r="T246" s="18">
        <f>SUMIFS(源数据!$Y:$Y,源数据!$A:$A,地级市产品线!$C246,源数据!$F:$F,地级市产品线!$B246)</f>
        <v>42.240001678466797</v>
      </c>
      <c r="U246" s="18">
        <f>SUMIFS(源数据!$Z:$Z,源数据!$A:$A,地级市产品线!$C246,源数据!$F:$F,地级市产品线!$B246)</f>
        <v>168.96000671386699</v>
      </c>
      <c r="V246" s="18">
        <f t="shared" ref="V246:V249" si="558">R246+S246+T246+U246</f>
        <v>211.20000839233379</v>
      </c>
      <c r="W246" s="20">
        <f t="shared" si="470"/>
        <v>1.4328358629986395</v>
      </c>
      <c r="X246" s="20">
        <f t="shared" si="471"/>
        <v>1.0000000541860414</v>
      </c>
      <c r="Y246" s="18">
        <f t="shared" ref="Y246:Y249" si="559">V246-P246</f>
        <v>63.80000686645468</v>
      </c>
      <c r="Z246" s="19"/>
    </row>
    <row r="247" spans="1:26" ht="15" x14ac:dyDescent="0.25">
      <c r="A247" s="54" t="s">
        <v>455</v>
      </c>
      <c r="B247" s="50" t="s">
        <v>474</v>
      </c>
      <c r="C247" s="56" t="s">
        <v>1</v>
      </c>
      <c r="D247" s="36">
        <f>SUMIFS(源数据!$N:$N,源数据!$A:$A,地级市产品线!$C247,源数据!$F:$F,地级市产品线!$B247)</f>
        <v>278.31999969482422</v>
      </c>
      <c r="E247" s="22">
        <f>SUMIFS(源数据!$P:$P,源数据!$A:$A,地级市产品线!$C247,源数据!$F:$F,地级市产品线!$B247)</f>
        <v>172.80000114440909</v>
      </c>
      <c r="F247" s="22">
        <f t="shared" si="554"/>
        <v>-105.51999855041512</v>
      </c>
      <c r="G247" s="23">
        <f t="shared" si="467"/>
        <v>0.62086807032869717</v>
      </c>
      <c r="H247" s="21">
        <f>SUMIFS(源数据!$Q:$Q,源数据!$A:$A,地级市产品线!$C247,源数据!$F:$F,地级市产品线!$B247)</f>
        <v>484.97999954223633</v>
      </c>
      <c r="I247" s="22">
        <f t="shared" si="555"/>
        <v>374.99999618530262</v>
      </c>
      <c r="J247" s="22">
        <f>SUMIFS(源数据!$S:$S,源数据!$A:$A,地级市产品线!$C247,源数据!$F:$F,地级市产品线!$B247)</f>
        <v>346.10000228881847</v>
      </c>
      <c r="K247" s="24">
        <f t="shared" si="468"/>
        <v>0.77322775483372141</v>
      </c>
      <c r="L247" s="24">
        <f t="shared" si="469"/>
        <v>0.71363768117344195</v>
      </c>
      <c r="M247" s="22">
        <f t="shared" si="556"/>
        <v>-109.98000335693371</v>
      </c>
      <c r="N247" s="22">
        <f t="shared" si="557"/>
        <v>-138.87999725341786</v>
      </c>
      <c r="O247" s="44"/>
      <c r="P247" s="21">
        <f>SUMIFS(源数据!$T:$T,源数据!$A:$A,地级市产品线!$C247,源数据!$F:$F,地级市产品线!$B247)</f>
        <v>206.65999984741211</v>
      </c>
      <c r="Q247" s="22">
        <f>SUMIFS(源数据!$V:$V,源数据!$A:$A,地级市产品线!$C247,源数据!$F:$F,地级市产品线!$B247)</f>
        <v>202.1999950408935</v>
      </c>
      <c r="R247" s="22">
        <f>SUMIFS(源数据!$W:$W,源数据!$A:$A,地级市产品线!$C247,源数据!$F:$F,地级市产品线!$B247)</f>
        <v>0</v>
      </c>
      <c r="S247" s="22">
        <f>SUMIFS(源数据!$X:$X,源数据!$A:$A,地级市产品线!$C247,源数据!$F:$F,地级市产品线!$B247)</f>
        <v>0</v>
      </c>
      <c r="T247" s="22">
        <f>SUMIFS(源数据!$Y:$Y,源数据!$A:$A,地级市产品线!$C247,源数据!$F:$F,地级市产品线!$B247)</f>
        <v>173.30000114440909</v>
      </c>
      <c r="U247" s="22">
        <f>SUMIFS(源数据!$Z:$Z,源数据!$A:$A,地级市产品线!$C247,源数据!$F:$F,地级市产品线!$B247)</f>
        <v>0</v>
      </c>
      <c r="V247" s="22">
        <f t="shared" si="558"/>
        <v>173.30000114440909</v>
      </c>
      <c r="W247" s="24">
        <f t="shared" si="470"/>
        <v>0.83857544407415829</v>
      </c>
      <c r="X247" s="24">
        <f t="shared" si="471"/>
        <v>0.85707223241702069</v>
      </c>
      <c r="Y247" s="22">
        <f t="shared" si="559"/>
        <v>-33.359998703003015</v>
      </c>
      <c r="Z247" s="23"/>
    </row>
    <row r="248" spans="1:26" ht="15" x14ac:dyDescent="0.25">
      <c r="A248" s="54" t="s">
        <v>455</v>
      </c>
      <c r="B248" s="50" t="s">
        <v>474</v>
      </c>
      <c r="C248" s="56" t="s">
        <v>54</v>
      </c>
      <c r="D248" s="36">
        <f>SUMIFS(源数据!$N:$N,源数据!$A:$A,地级市产品线!$C248,源数据!$F:$F,地级市产品线!$B248)</f>
        <v>0</v>
      </c>
      <c r="E248" s="22">
        <f>SUMIFS(源数据!$P:$P,源数据!$A:$A,地级市产品线!$C248,源数据!$F:$F,地级市产品线!$B248)</f>
        <v>0</v>
      </c>
      <c r="F248" s="22">
        <f t="shared" si="554"/>
        <v>0</v>
      </c>
      <c r="G248" s="23" t="str">
        <f t="shared" si="467"/>
        <v/>
      </c>
      <c r="H248" s="21">
        <f>SUMIFS(源数据!$Q:$Q,源数据!$A:$A,地级市产品线!$C248,源数据!$F:$F,地级市产品线!$B248)</f>
        <v>0</v>
      </c>
      <c r="I248" s="22">
        <f t="shared" si="555"/>
        <v>0</v>
      </c>
      <c r="J248" s="22">
        <f>SUMIFS(源数据!$S:$S,源数据!$A:$A,地级市产品线!$C248,源数据!$F:$F,地级市产品线!$B248)</f>
        <v>0</v>
      </c>
      <c r="K248" s="24" t="str">
        <f t="shared" si="468"/>
        <v/>
      </c>
      <c r="L248" s="24" t="str">
        <f t="shared" si="469"/>
        <v/>
      </c>
      <c r="M248" s="22">
        <f t="shared" si="556"/>
        <v>0</v>
      </c>
      <c r="N248" s="22">
        <f t="shared" si="557"/>
        <v>0</v>
      </c>
      <c r="O248" s="44"/>
      <c r="P248" s="21">
        <f>SUMIFS(源数据!$T:$T,源数据!$A:$A,地级市产品线!$C248,源数据!$F:$F,地级市产品线!$B248)</f>
        <v>0</v>
      </c>
      <c r="Q248" s="22">
        <f>SUMIFS(源数据!$V:$V,源数据!$A:$A,地级市产品线!$C248,源数据!$F:$F,地级市产品线!$B248)</f>
        <v>0</v>
      </c>
      <c r="R248" s="22">
        <f>SUMIFS(源数据!$W:$W,源数据!$A:$A,地级市产品线!$C248,源数据!$F:$F,地级市产品线!$B248)</f>
        <v>0</v>
      </c>
      <c r="S248" s="22">
        <f>SUMIFS(源数据!$X:$X,源数据!$A:$A,地级市产品线!$C248,源数据!$F:$F,地级市产品线!$B248)</f>
        <v>0</v>
      </c>
      <c r="T248" s="22">
        <f>SUMIFS(源数据!$Y:$Y,源数据!$A:$A,地级市产品线!$C248,源数据!$F:$F,地级市产品线!$B248)</f>
        <v>0</v>
      </c>
      <c r="U248" s="22">
        <f>SUMIFS(源数据!$Z:$Z,源数据!$A:$A,地级市产品线!$C248,源数据!$F:$F,地级市产品线!$B248)</f>
        <v>0</v>
      </c>
      <c r="V248" s="22">
        <f t="shared" si="558"/>
        <v>0</v>
      </c>
      <c r="W248" s="24" t="str">
        <f t="shared" si="470"/>
        <v/>
      </c>
      <c r="X248" s="24" t="str">
        <f t="shared" si="471"/>
        <v/>
      </c>
      <c r="Y248" s="22">
        <f t="shared" si="559"/>
        <v>0</v>
      </c>
      <c r="Z248" s="23"/>
    </row>
    <row r="249" spans="1:26" ht="15" x14ac:dyDescent="0.25">
      <c r="A249" s="54" t="s">
        <v>455</v>
      </c>
      <c r="B249" s="50" t="s">
        <v>474</v>
      </c>
      <c r="C249" s="56" t="s">
        <v>2</v>
      </c>
      <c r="D249" s="36">
        <f>SUMIFS(源数据!$N:$N,源数据!$A:$A,地级市产品线!$C249,源数据!$F:$F,地级市产品线!$B249)</f>
        <v>0</v>
      </c>
      <c r="E249" s="22">
        <f>SUMIFS(源数据!$P:$P,源数据!$A:$A,地级市产品线!$C249,源数据!$F:$F,地级市产品线!$B249)</f>
        <v>0</v>
      </c>
      <c r="F249" s="22">
        <f t="shared" si="554"/>
        <v>0</v>
      </c>
      <c r="G249" s="23" t="str">
        <f t="shared" si="467"/>
        <v/>
      </c>
      <c r="H249" s="21">
        <f>SUMIFS(源数据!$Q:$Q,源数据!$A:$A,地级市产品线!$C249,源数据!$F:$F,地级市产品线!$B249)</f>
        <v>0</v>
      </c>
      <c r="I249" s="22">
        <f t="shared" si="555"/>
        <v>0</v>
      </c>
      <c r="J249" s="22">
        <f>SUMIFS(源数据!$S:$S,源数据!$A:$A,地级市产品线!$C249,源数据!$F:$F,地级市产品线!$B249)</f>
        <v>0</v>
      </c>
      <c r="K249" s="24" t="str">
        <f t="shared" si="468"/>
        <v/>
      </c>
      <c r="L249" s="24" t="str">
        <f t="shared" si="469"/>
        <v/>
      </c>
      <c r="M249" s="22">
        <f t="shared" si="556"/>
        <v>0</v>
      </c>
      <c r="N249" s="22">
        <f t="shared" si="557"/>
        <v>0</v>
      </c>
      <c r="O249" s="44"/>
      <c r="P249" s="21">
        <f>SUMIFS(源数据!$T:$T,源数据!$A:$A,地级市产品线!$C249,源数据!$F:$F,地级市产品线!$B249)</f>
        <v>0</v>
      </c>
      <c r="Q249" s="22">
        <f>SUMIFS(源数据!$V:$V,源数据!$A:$A,地级市产品线!$C249,源数据!$F:$F,地级市产品线!$B249)</f>
        <v>0</v>
      </c>
      <c r="R249" s="22">
        <f>SUMIFS(源数据!$W:$W,源数据!$A:$A,地级市产品线!$C249,源数据!$F:$F,地级市产品线!$B249)</f>
        <v>0</v>
      </c>
      <c r="S249" s="22">
        <f>SUMIFS(源数据!$X:$X,源数据!$A:$A,地级市产品线!$C249,源数据!$F:$F,地级市产品线!$B249)</f>
        <v>0</v>
      </c>
      <c r="T249" s="22">
        <f>SUMIFS(源数据!$Y:$Y,源数据!$A:$A,地级市产品线!$C249,源数据!$F:$F,地级市产品线!$B249)</f>
        <v>0</v>
      </c>
      <c r="U249" s="22">
        <f>SUMIFS(源数据!$Z:$Z,源数据!$A:$A,地级市产品线!$C249,源数据!$F:$F,地级市产品线!$B249)</f>
        <v>0</v>
      </c>
      <c r="V249" s="22">
        <f t="shared" si="558"/>
        <v>0</v>
      </c>
      <c r="W249" s="24" t="str">
        <f t="shared" si="470"/>
        <v/>
      </c>
      <c r="X249" s="24" t="str">
        <f t="shared" si="471"/>
        <v/>
      </c>
      <c r="Y249" s="22">
        <f t="shared" si="559"/>
        <v>0</v>
      </c>
      <c r="Z249" s="23"/>
    </row>
    <row r="250" spans="1:26" ht="15.6" thickBot="1" x14ac:dyDescent="0.3">
      <c r="A250" s="52" t="s">
        <v>455</v>
      </c>
      <c r="B250" s="52" t="s">
        <v>474</v>
      </c>
      <c r="C250" s="48" t="s">
        <v>713</v>
      </c>
      <c r="D250" s="37">
        <f t="shared" ref="D250:F250" si="560">SUM(D246:D249)</f>
        <v>573.12000274658249</v>
      </c>
      <c r="E250" s="26">
        <f t="shared" si="560"/>
        <v>195.43000125885001</v>
      </c>
      <c r="F250" s="26">
        <f t="shared" si="560"/>
        <v>-377.69000148773239</v>
      </c>
      <c r="G250" s="27">
        <f t="shared" si="467"/>
        <v>0.34099316080800562</v>
      </c>
      <c r="H250" s="25">
        <f t="shared" ref="H250:J250" si="561">SUM(H246:H249)</f>
        <v>927.18000411987236</v>
      </c>
      <c r="I250" s="26">
        <f t="shared" si="561"/>
        <v>608.8299932479855</v>
      </c>
      <c r="J250" s="26">
        <f t="shared" si="561"/>
        <v>579.93001079559338</v>
      </c>
      <c r="K250" s="28">
        <f t="shared" si="468"/>
        <v>0.65664702705265809</v>
      </c>
      <c r="L250" s="28">
        <f t="shared" si="469"/>
        <v>0.62547726247191149</v>
      </c>
      <c r="M250" s="26">
        <f t="shared" ref="M250:N250" si="562">SUM(M246:M249)</f>
        <v>-318.35001087188675</v>
      </c>
      <c r="N250" s="26">
        <f t="shared" si="562"/>
        <v>-347.24999332427888</v>
      </c>
      <c r="O250" s="45"/>
      <c r="P250" s="25">
        <f t="shared" ref="P250:V250" si="563">SUM(P246:P249)</f>
        <v>354.06000137329124</v>
      </c>
      <c r="Q250" s="26">
        <f t="shared" si="563"/>
        <v>413.39999198913551</v>
      </c>
      <c r="R250" s="26">
        <f t="shared" si="563"/>
        <v>0</v>
      </c>
      <c r="S250" s="26">
        <f t="shared" si="563"/>
        <v>0</v>
      </c>
      <c r="T250" s="26">
        <f t="shared" si="563"/>
        <v>215.54000282287589</v>
      </c>
      <c r="U250" s="26">
        <f t="shared" si="563"/>
        <v>168.96000671386699</v>
      </c>
      <c r="V250" s="26">
        <f t="shared" si="563"/>
        <v>384.50000953674288</v>
      </c>
      <c r="W250" s="28">
        <f t="shared" si="470"/>
        <v>1.0859741514019774</v>
      </c>
      <c r="X250" s="28">
        <f t="shared" si="471"/>
        <v>0.93009196175032305</v>
      </c>
      <c r="Y250" s="30">
        <f t="shared" ref="Y250" si="564">SUM(Y246:Y249)</f>
        <v>30.440008163451665</v>
      </c>
      <c r="Z250" s="27"/>
    </row>
    <row r="251" spans="1:26" ht="15" x14ac:dyDescent="0.25">
      <c r="A251" s="53" t="s">
        <v>455</v>
      </c>
      <c r="B251" s="51" t="s">
        <v>456</v>
      </c>
      <c r="C251" s="55" t="s">
        <v>0</v>
      </c>
      <c r="D251" s="35">
        <f>SUMIFS(源数据!$N:$N,源数据!$A:$A,地级市产品线!$C251,源数据!$F:$F,地级市产品线!$B251)</f>
        <v>56.830000162124641</v>
      </c>
      <c r="E251" s="18">
        <f>SUMIFS(源数据!$P:$P,源数据!$A:$A,地级市产品线!$C251,源数据!$F:$F,地级市产品线!$B251)</f>
        <v>7.6799998283386204</v>
      </c>
      <c r="F251" s="18">
        <f t="shared" ref="F251:F254" si="565">E251-D251</f>
        <v>-49.150000333786018</v>
      </c>
      <c r="G251" s="19">
        <f t="shared" si="467"/>
        <v>0.13513988749655315</v>
      </c>
      <c r="H251" s="17">
        <f>SUMIFS(源数据!$Q:$Q,源数据!$A:$A,地级市产品线!$C251,源数据!$F:$F,地级市产品线!$B251)</f>
        <v>394.74000024795527</v>
      </c>
      <c r="I251" s="18">
        <f t="shared" ref="I251:I254" si="566">E251+Q251</f>
        <v>15.259999752044671</v>
      </c>
      <c r="J251" s="18">
        <f>SUMIFS(源数据!$S:$S,源数据!$A:$A,地级市产品线!$C251,源数据!$F:$F,地级市产品线!$B251)</f>
        <v>177.40000104904163</v>
      </c>
      <c r="K251" s="20">
        <f t="shared" si="468"/>
        <v>3.8658356747375812E-2</v>
      </c>
      <c r="L251" s="20">
        <f t="shared" si="469"/>
        <v>0.44940974043068382</v>
      </c>
      <c r="M251" s="18">
        <f t="shared" ref="M251:M254" si="567">I251-H251</f>
        <v>-379.48000049591059</v>
      </c>
      <c r="N251" s="18">
        <f t="shared" ref="N251:N254" si="568">J251-H251</f>
        <v>-217.33999919891363</v>
      </c>
      <c r="O251" s="43"/>
      <c r="P251" s="17">
        <f>SUMIFS(源数据!$T:$T,源数据!$A:$A,地级市产品线!$C251,源数据!$F:$F,地级市产品线!$B251)</f>
        <v>337.91000008583063</v>
      </c>
      <c r="Q251" s="18">
        <f>SUMIFS(源数据!$V:$V,源数据!$A:$A,地级市产品线!$C251,源数据!$F:$F,地级市产品线!$B251)</f>
        <v>7.5799999237060502</v>
      </c>
      <c r="R251" s="18">
        <f>SUMIFS(源数据!$W:$W,源数据!$A:$A,地级市产品线!$C251,源数据!$F:$F,地级市产品线!$B251)</f>
        <v>0</v>
      </c>
      <c r="S251" s="18">
        <f>SUMIFS(源数据!$X:$X,源数据!$A:$A,地级市产品线!$C251,源数据!$F:$F,地级市产品线!$B251)</f>
        <v>0</v>
      </c>
      <c r="T251" s="18">
        <f>SUMIFS(源数据!$Y:$Y,源数据!$A:$A,地级市产品线!$C251,源数据!$F:$F,地级市产品线!$B251)</f>
        <v>119.104000091553</v>
      </c>
      <c r="U251" s="18">
        <f>SUMIFS(源数据!$Z:$Z,源数据!$A:$A,地级市产品线!$C251,源数据!$F:$F,地级市产品线!$B251)</f>
        <v>50.616001129150398</v>
      </c>
      <c r="V251" s="18">
        <f t="shared" ref="V251:V254" si="569">R251+S251+T251+U251</f>
        <v>169.72000122070341</v>
      </c>
      <c r="W251" s="20">
        <f t="shared" si="470"/>
        <v>0.50226391991238428</v>
      </c>
      <c r="X251" s="20">
        <f t="shared" si="471"/>
        <v>22.390501705667972</v>
      </c>
      <c r="Y251" s="18">
        <f t="shared" ref="Y251:Y254" si="570">V251-P251</f>
        <v>-168.18999886512722</v>
      </c>
      <c r="Z251" s="19"/>
    </row>
    <row r="252" spans="1:26" ht="15" x14ac:dyDescent="0.25">
      <c r="A252" s="54" t="s">
        <v>455</v>
      </c>
      <c r="B252" s="50" t="s">
        <v>456</v>
      </c>
      <c r="C252" s="56" t="s">
        <v>1</v>
      </c>
      <c r="D252" s="36">
        <f>SUMIFS(源数据!$N:$N,源数据!$A:$A,地级市产品线!$C252,源数据!$F:$F,地级市产品线!$B252)</f>
        <v>159.31999969482422</v>
      </c>
      <c r="E252" s="22">
        <f>SUMIFS(源数据!$P:$P,源数据!$A:$A,地级市产品线!$C252,源数据!$F:$F,地级市产品线!$B252)</f>
        <v>0</v>
      </c>
      <c r="F252" s="22">
        <f t="shared" si="565"/>
        <v>-159.31999969482422</v>
      </c>
      <c r="G252" s="23">
        <f t="shared" si="467"/>
        <v>0</v>
      </c>
      <c r="H252" s="21">
        <f>SUMIFS(源数据!$Q:$Q,源数据!$A:$A,地级市产品线!$C252,源数据!$F:$F,地级市产品线!$B252)</f>
        <v>238.97999954223633</v>
      </c>
      <c r="I252" s="22">
        <f t="shared" si="566"/>
        <v>569.25999832153366</v>
      </c>
      <c r="J252" s="22">
        <f>SUMIFS(源数据!$S:$S,源数据!$A:$A,地级市产品线!$C252,源数据!$F:$F,地级市产品线!$B252)</f>
        <v>531.51999604702041</v>
      </c>
      <c r="K252" s="24">
        <f t="shared" si="468"/>
        <v>2.3820403356429205</v>
      </c>
      <c r="L252" s="24">
        <f t="shared" si="469"/>
        <v>2.2241191608717941</v>
      </c>
      <c r="M252" s="22">
        <f t="shared" si="567"/>
        <v>330.27999877929733</v>
      </c>
      <c r="N252" s="22">
        <f t="shared" si="568"/>
        <v>292.53999650478409</v>
      </c>
      <c r="O252" s="44"/>
      <c r="P252" s="21">
        <f>SUMIFS(源数据!$T:$T,源数据!$A:$A,地级市产品线!$C252,源数据!$F:$F,地级市产品线!$B252)</f>
        <v>79.659999847412109</v>
      </c>
      <c r="Q252" s="22">
        <f>SUMIFS(源数据!$V:$V,源数据!$A:$A,地级市产品线!$C252,源数据!$F:$F,地级市产品线!$B252)</f>
        <v>569.25999832153366</v>
      </c>
      <c r="R252" s="22">
        <f>SUMIFS(源数据!$W:$W,源数据!$A:$A,地级市产品线!$C252,源数据!$F:$F,地级市产品线!$B252)</f>
        <v>0</v>
      </c>
      <c r="S252" s="22">
        <f>SUMIFS(源数据!$X:$X,源数据!$A:$A,地级市产品线!$C252,源数据!$F:$F,地级市产品线!$B252)</f>
        <v>0</v>
      </c>
      <c r="T252" s="22">
        <f>SUMIFS(源数据!$Y:$Y,源数据!$A:$A,地级市产品线!$C252,源数据!$F:$F,地级市产品线!$B252)</f>
        <v>531.51999604702041</v>
      </c>
      <c r="U252" s="22">
        <f>SUMIFS(源数据!$Z:$Z,源数据!$A:$A,地级市产品线!$C252,源数据!$F:$F,地级市产品线!$B252)</f>
        <v>0</v>
      </c>
      <c r="V252" s="22">
        <f t="shared" si="569"/>
        <v>531.51999604702041</v>
      </c>
      <c r="W252" s="24">
        <f t="shared" si="470"/>
        <v>6.6723574826153822</v>
      </c>
      <c r="X252" s="24">
        <f t="shared" si="471"/>
        <v>0.93370340022873577</v>
      </c>
      <c r="Y252" s="22">
        <f t="shared" si="570"/>
        <v>451.8599961996083</v>
      </c>
      <c r="Z252" s="23"/>
    </row>
    <row r="253" spans="1:26" ht="15" x14ac:dyDescent="0.25">
      <c r="A253" s="54" t="s">
        <v>455</v>
      </c>
      <c r="B253" s="50" t="s">
        <v>456</v>
      </c>
      <c r="C253" s="56" t="s">
        <v>54</v>
      </c>
      <c r="D253" s="36">
        <f>SUMIFS(源数据!$N:$N,源数据!$A:$A,地级市产品线!$C253,源数据!$F:$F,地级市产品线!$B253)</f>
        <v>0</v>
      </c>
      <c r="E253" s="22">
        <f>SUMIFS(源数据!$P:$P,源数据!$A:$A,地级市产品线!$C253,源数据!$F:$F,地级市产品线!$B253)</f>
        <v>0</v>
      </c>
      <c r="F253" s="22">
        <f t="shared" si="565"/>
        <v>0</v>
      </c>
      <c r="G253" s="23" t="str">
        <f t="shared" si="467"/>
        <v/>
      </c>
      <c r="H253" s="21">
        <f>SUMIFS(源数据!$Q:$Q,源数据!$A:$A,地级市产品线!$C253,源数据!$F:$F,地级市产品线!$B253)</f>
        <v>0</v>
      </c>
      <c r="I253" s="22">
        <f t="shared" si="566"/>
        <v>0</v>
      </c>
      <c r="J253" s="22">
        <f>SUMIFS(源数据!$S:$S,源数据!$A:$A,地级市产品线!$C253,源数据!$F:$F,地级市产品线!$B253)</f>
        <v>0</v>
      </c>
      <c r="K253" s="24" t="str">
        <f t="shared" si="468"/>
        <v/>
      </c>
      <c r="L253" s="24" t="str">
        <f t="shared" si="469"/>
        <v/>
      </c>
      <c r="M253" s="22">
        <f t="shared" si="567"/>
        <v>0</v>
      </c>
      <c r="N253" s="22">
        <f t="shared" si="568"/>
        <v>0</v>
      </c>
      <c r="O253" s="44"/>
      <c r="P253" s="21">
        <f>SUMIFS(源数据!$T:$T,源数据!$A:$A,地级市产品线!$C253,源数据!$F:$F,地级市产品线!$B253)</f>
        <v>0</v>
      </c>
      <c r="Q253" s="22">
        <f>SUMIFS(源数据!$V:$V,源数据!$A:$A,地级市产品线!$C253,源数据!$F:$F,地级市产品线!$B253)</f>
        <v>0</v>
      </c>
      <c r="R253" s="22">
        <f>SUMIFS(源数据!$W:$W,源数据!$A:$A,地级市产品线!$C253,源数据!$F:$F,地级市产品线!$B253)</f>
        <v>0</v>
      </c>
      <c r="S253" s="22">
        <f>SUMIFS(源数据!$X:$X,源数据!$A:$A,地级市产品线!$C253,源数据!$F:$F,地级市产品线!$B253)</f>
        <v>0</v>
      </c>
      <c r="T253" s="22">
        <f>SUMIFS(源数据!$Y:$Y,源数据!$A:$A,地级市产品线!$C253,源数据!$F:$F,地级市产品线!$B253)</f>
        <v>0</v>
      </c>
      <c r="U253" s="22">
        <f>SUMIFS(源数据!$Z:$Z,源数据!$A:$A,地级市产品线!$C253,源数据!$F:$F,地级市产品线!$B253)</f>
        <v>0</v>
      </c>
      <c r="V253" s="22">
        <f t="shared" si="569"/>
        <v>0</v>
      </c>
      <c r="W253" s="24" t="str">
        <f t="shared" si="470"/>
        <v/>
      </c>
      <c r="X253" s="24" t="str">
        <f t="shared" si="471"/>
        <v/>
      </c>
      <c r="Y253" s="22">
        <f t="shared" si="570"/>
        <v>0</v>
      </c>
      <c r="Z253" s="23"/>
    </row>
    <row r="254" spans="1:26" ht="15" x14ac:dyDescent="0.25">
      <c r="A254" s="54" t="s">
        <v>455</v>
      </c>
      <c r="B254" s="50" t="s">
        <v>456</v>
      </c>
      <c r="C254" s="56" t="s">
        <v>2</v>
      </c>
      <c r="D254" s="36">
        <f>SUMIFS(源数据!$N:$N,源数据!$A:$A,地级市产品线!$C254,源数据!$F:$F,地级市产品线!$B254)</f>
        <v>0</v>
      </c>
      <c r="E254" s="22">
        <f>SUMIFS(源数据!$P:$P,源数据!$A:$A,地级市产品线!$C254,源数据!$F:$F,地级市产品线!$B254)</f>
        <v>0</v>
      </c>
      <c r="F254" s="22">
        <f t="shared" si="565"/>
        <v>0</v>
      </c>
      <c r="G254" s="23" t="str">
        <f t="shared" si="467"/>
        <v/>
      </c>
      <c r="H254" s="21">
        <f>SUMIFS(源数据!$Q:$Q,源数据!$A:$A,地级市产品线!$C254,源数据!$F:$F,地级市产品线!$B254)</f>
        <v>0</v>
      </c>
      <c r="I254" s="22">
        <f t="shared" si="566"/>
        <v>0</v>
      </c>
      <c r="J254" s="22">
        <f>SUMIFS(源数据!$S:$S,源数据!$A:$A,地级市产品线!$C254,源数据!$F:$F,地级市产品线!$B254)</f>
        <v>0</v>
      </c>
      <c r="K254" s="24" t="str">
        <f t="shared" si="468"/>
        <v/>
      </c>
      <c r="L254" s="24" t="str">
        <f t="shared" si="469"/>
        <v/>
      </c>
      <c r="M254" s="22">
        <f t="shared" si="567"/>
        <v>0</v>
      </c>
      <c r="N254" s="22">
        <f t="shared" si="568"/>
        <v>0</v>
      </c>
      <c r="O254" s="44"/>
      <c r="P254" s="21">
        <f>SUMIFS(源数据!$T:$T,源数据!$A:$A,地级市产品线!$C254,源数据!$F:$F,地级市产品线!$B254)</f>
        <v>0</v>
      </c>
      <c r="Q254" s="22">
        <f>SUMIFS(源数据!$V:$V,源数据!$A:$A,地级市产品线!$C254,源数据!$F:$F,地级市产品线!$B254)</f>
        <v>0</v>
      </c>
      <c r="R254" s="22">
        <f>SUMIFS(源数据!$W:$W,源数据!$A:$A,地级市产品线!$C254,源数据!$F:$F,地级市产品线!$B254)</f>
        <v>0</v>
      </c>
      <c r="S254" s="22">
        <f>SUMIFS(源数据!$X:$X,源数据!$A:$A,地级市产品线!$C254,源数据!$F:$F,地级市产品线!$B254)</f>
        <v>0</v>
      </c>
      <c r="T254" s="22">
        <f>SUMIFS(源数据!$Y:$Y,源数据!$A:$A,地级市产品线!$C254,源数据!$F:$F,地级市产品线!$B254)</f>
        <v>0</v>
      </c>
      <c r="U254" s="22">
        <f>SUMIFS(源数据!$Z:$Z,源数据!$A:$A,地级市产品线!$C254,源数据!$F:$F,地级市产品线!$B254)</f>
        <v>0</v>
      </c>
      <c r="V254" s="22">
        <f t="shared" si="569"/>
        <v>0</v>
      </c>
      <c r="W254" s="24" t="str">
        <f t="shared" si="470"/>
        <v/>
      </c>
      <c r="X254" s="24" t="str">
        <f t="shared" si="471"/>
        <v/>
      </c>
      <c r="Y254" s="22">
        <f t="shared" si="570"/>
        <v>0</v>
      </c>
      <c r="Z254" s="23"/>
    </row>
    <row r="255" spans="1:26" ht="15.6" thickBot="1" x14ac:dyDescent="0.3">
      <c r="A255" s="52" t="s">
        <v>455</v>
      </c>
      <c r="B255" s="52" t="s">
        <v>456</v>
      </c>
      <c r="C255" s="48" t="s">
        <v>713</v>
      </c>
      <c r="D255" s="37">
        <f t="shared" ref="D255:F255" si="571">SUM(D251:D254)</f>
        <v>216.14999985694885</v>
      </c>
      <c r="E255" s="26">
        <f t="shared" si="571"/>
        <v>7.6799998283386204</v>
      </c>
      <c r="F255" s="26">
        <f t="shared" si="571"/>
        <v>-208.47000002861023</v>
      </c>
      <c r="G255" s="27">
        <f t="shared" si="467"/>
        <v>3.5530880561745797E-2</v>
      </c>
      <c r="H255" s="25">
        <f t="shared" ref="H255:J255" si="572">SUM(H251:H254)</f>
        <v>633.71999979019165</v>
      </c>
      <c r="I255" s="26">
        <f t="shared" si="572"/>
        <v>584.51999807357834</v>
      </c>
      <c r="J255" s="26">
        <f t="shared" si="572"/>
        <v>708.91999709606205</v>
      </c>
      <c r="K255" s="28">
        <f t="shared" si="468"/>
        <v>0.92236318605551004</v>
      </c>
      <c r="L255" s="28">
        <f t="shared" si="469"/>
        <v>1.1186643901577467</v>
      </c>
      <c r="M255" s="26">
        <f t="shared" ref="M255:N255" si="573">SUM(M251:M254)</f>
        <v>-49.200001716613258</v>
      </c>
      <c r="N255" s="26">
        <f t="shared" si="573"/>
        <v>75.199997305870454</v>
      </c>
      <c r="O255" s="45"/>
      <c r="P255" s="25">
        <f t="shared" ref="P255:V255" si="574">SUM(P251:P254)</f>
        <v>417.56999993324274</v>
      </c>
      <c r="Q255" s="26">
        <f t="shared" si="574"/>
        <v>576.83999824523971</v>
      </c>
      <c r="R255" s="26">
        <f t="shared" si="574"/>
        <v>0</v>
      </c>
      <c r="S255" s="26">
        <f t="shared" si="574"/>
        <v>0</v>
      </c>
      <c r="T255" s="26">
        <f t="shared" si="574"/>
        <v>650.62399613857337</v>
      </c>
      <c r="U255" s="26">
        <f t="shared" si="574"/>
        <v>50.616001129150398</v>
      </c>
      <c r="V255" s="26">
        <f t="shared" si="574"/>
        <v>701.23999726772377</v>
      </c>
      <c r="W255" s="28">
        <f t="shared" si="470"/>
        <v>1.6793351950088167</v>
      </c>
      <c r="X255" s="28">
        <f t="shared" si="471"/>
        <v>1.2156577203399759</v>
      </c>
      <c r="Y255" s="30">
        <f t="shared" ref="Y255" si="575">SUM(Y251:Y254)</f>
        <v>283.66999733448108</v>
      </c>
      <c r="Z255" s="27"/>
    </row>
    <row r="256" spans="1:26" ht="15" x14ac:dyDescent="0.25">
      <c r="A256" s="53" t="s">
        <v>455</v>
      </c>
      <c r="B256" s="51" t="s">
        <v>472</v>
      </c>
      <c r="C256" s="55" t="s">
        <v>0</v>
      </c>
      <c r="D256" s="35">
        <f>SUMIFS(源数据!$N:$N,源数据!$A:$A,地级市产品线!$C256,源数据!$F:$F,地级市产品线!$B256)</f>
        <v>0</v>
      </c>
      <c r="E256" s="18">
        <f>SUMIFS(源数据!$P:$P,源数据!$A:$A,地级市产品线!$C256,源数据!$F:$F,地级市产品线!$B256)</f>
        <v>0</v>
      </c>
      <c r="F256" s="18">
        <f t="shared" ref="F256:F259" si="576">E256-D256</f>
        <v>0</v>
      </c>
      <c r="G256" s="19" t="str">
        <f t="shared" si="467"/>
        <v/>
      </c>
      <c r="H256" s="17">
        <f>SUMIFS(源数据!$Q:$Q,源数据!$A:$A,地级市产品线!$C256,源数据!$F:$F,地级市产品线!$B256)</f>
        <v>0</v>
      </c>
      <c r="I256" s="18">
        <f t="shared" ref="I256:I259" si="577">E256+Q256</f>
        <v>0</v>
      </c>
      <c r="J256" s="18">
        <f>SUMIFS(源数据!$S:$S,源数据!$A:$A,地级市产品线!$C256,源数据!$F:$F,地级市产品线!$B256)</f>
        <v>0</v>
      </c>
      <c r="K256" s="20" t="str">
        <f t="shared" si="468"/>
        <v/>
      </c>
      <c r="L256" s="20" t="str">
        <f t="shared" si="469"/>
        <v/>
      </c>
      <c r="M256" s="18">
        <f t="shared" ref="M256:M259" si="578">I256-H256</f>
        <v>0</v>
      </c>
      <c r="N256" s="18">
        <f t="shared" ref="N256:N259" si="579">J256-H256</f>
        <v>0</v>
      </c>
      <c r="O256" s="43"/>
      <c r="P256" s="17">
        <f>SUMIFS(源数据!$T:$T,源数据!$A:$A,地级市产品线!$C256,源数据!$F:$F,地级市产品线!$B256)</f>
        <v>0</v>
      </c>
      <c r="Q256" s="18">
        <f>SUMIFS(源数据!$V:$V,源数据!$A:$A,地级市产品线!$C256,源数据!$F:$F,地级市产品线!$B256)</f>
        <v>0</v>
      </c>
      <c r="R256" s="18">
        <f>SUMIFS(源数据!$W:$W,源数据!$A:$A,地级市产品线!$C256,源数据!$F:$F,地级市产品线!$B256)</f>
        <v>0</v>
      </c>
      <c r="S256" s="18">
        <f>SUMIFS(源数据!$X:$X,源数据!$A:$A,地级市产品线!$C256,源数据!$F:$F,地级市产品线!$B256)</f>
        <v>0</v>
      </c>
      <c r="T256" s="18">
        <f>SUMIFS(源数据!$Y:$Y,源数据!$A:$A,地级市产品线!$C256,源数据!$F:$F,地级市产品线!$B256)</f>
        <v>0</v>
      </c>
      <c r="U256" s="18">
        <f>SUMIFS(源数据!$Z:$Z,源数据!$A:$A,地级市产品线!$C256,源数据!$F:$F,地级市产品线!$B256)</f>
        <v>0</v>
      </c>
      <c r="V256" s="18">
        <f t="shared" ref="V256:V259" si="580">R256+S256+T256+U256</f>
        <v>0</v>
      </c>
      <c r="W256" s="20" t="str">
        <f t="shared" si="470"/>
        <v/>
      </c>
      <c r="X256" s="20" t="str">
        <f t="shared" si="471"/>
        <v/>
      </c>
      <c r="Y256" s="18">
        <f t="shared" ref="Y256:Y259" si="581">V256-P256</f>
        <v>0</v>
      </c>
      <c r="Z256" s="19"/>
    </row>
    <row r="257" spans="1:26" ht="15" x14ac:dyDescent="0.25">
      <c r="A257" s="54" t="s">
        <v>455</v>
      </c>
      <c r="B257" s="50" t="s">
        <v>472</v>
      </c>
      <c r="C257" s="56" t="s">
        <v>1</v>
      </c>
      <c r="D257" s="36">
        <f>SUMIFS(源数据!$N:$N,源数据!$A:$A,地级市产品线!$C257,源数据!$F:$F,地级市产品线!$B257)</f>
        <v>616.51999950408936</v>
      </c>
      <c r="E257" s="22">
        <f>SUMIFS(源数据!$P:$P,源数据!$A:$A,地级市产品线!$C257,源数据!$F:$F,地级市产品线!$B257)</f>
        <v>0</v>
      </c>
      <c r="F257" s="22">
        <f t="shared" si="576"/>
        <v>-616.51999950408936</v>
      </c>
      <c r="G257" s="23">
        <f t="shared" si="467"/>
        <v>0</v>
      </c>
      <c r="H257" s="21">
        <f>SUMIFS(源数据!$Q:$Q,源数据!$A:$A,地级市产品线!$C257,源数据!$F:$F,地级市产品线!$B257)</f>
        <v>924.77999925613403</v>
      </c>
      <c r="I257" s="22">
        <f t="shared" si="577"/>
        <v>1689.55004882813</v>
      </c>
      <c r="J257" s="22">
        <f>SUMIFS(源数据!$S:$S,源数据!$A:$A,地级市产品线!$C257,源数据!$F:$F,地级市产品线!$B257)</f>
        <v>454.00001525878901</v>
      </c>
      <c r="K257" s="24">
        <f t="shared" si="468"/>
        <v>1.8269751186089174</v>
      </c>
      <c r="L257" s="24">
        <f t="shared" si="469"/>
        <v>0.4909275888578617</v>
      </c>
      <c r="M257" s="22">
        <f t="shared" si="578"/>
        <v>764.77004957199597</v>
      </c>
      <c r="N257" s="22">
        <f t="shared" si="579"/>
        <v>-470.77998399734503</v>
      </c>
      <c r="O257" s="44"/>
      <c r="P257" s="21">
        <f>SUMIFS(源数据!$T:$T,源数据!$A:$A,地级市产品线!$C257,源数据!$F:$F,地级市产品线!$B257)</f>
        <v>308.25999975204468</v>
      </c>
      <c r="Q257" s="22">
        <f>SUMIFS(源数据!$V:$V,源数据!$A:$A,地级市产品线!$C257,源数据!$F:$F,地级市产品线!$B257)</f>
        <v>1689.55004882813</v>
      </c>
      <c r="R257" s="22">
        <f>SUMIFS(源数据!$W:$W,源数据!$A:$A,地级市产品线!$C257,源数据!$F:$F,地级市产品线!$B257)</f>
        <v>0</v>
      </c>
      <c r="S257" s="22">
        <f>SUMIFS(源数据!$X:$X,源数据!$A:$A,地级市产品线!$C257,源数据!$F:$F,地级市产品线!$B257)</f>
        <v>0</v>
      </c>
      <c r="T257" s="22">
        <f>SUMIFS(源数据!$Y:$Y,源数据!$A:$A,地级市产品线!$C257,源数据!$F:$F,地级市产品线!$B257)</f>
        <v>0</v>
      </c>
      <c r="U257" s="22">
        <f>SUMIFS(源数据!$Z:$Z,源数据!$A:$A,地级市产品线!$C257,源数据!$F:$F,地级市产品线!$B257)</f>
        <v>454.00001525878901</v>
      </c>
      <c r="V257" s="22">
        <f t="shared" si="580"/>
        <v>454.00001525878901</v>
      </c>
      <c r="W257" s="24">
        <f t="shared" si="470"/>
        <v>1.4727827665735851</v>
      </c>
      <c r="X257" s="24">
        <f t="shared" si="471"/>
        <v>0.26871060468062657</v>
      </c>
      <c r="Y257" s="22">
        <f t="shared" si="581"/>
        <v>145.74001550674433</v>
      </c>
      <c r="Z257" s="23"/>
    </row>
    <row r="258" spans="1:26" ht="15" x14ac:dyDescent="0.25">
      <c r="A258" s="54" t="s">
        <v>455</v>
      </c>
      <c r="B258" s="50" t="s">
        <v>472</v>
      </c>
      <c r="C258" s="56" t="s">
        <v>54</v>
      </c>
      <c r="D258" s="36">
        <f>SUMIFS(源数据!$N:$N,源数据!$A:$A,地级市产品线!$C258,源数据!$F:$F,地级市产品线!$B258)</f>
        <v>0</v>
      </c>
      <c r="E258" s="22">
        <f>SUMIFS(源数据!$P:$P,源数据!$A:$A,地级市产品线!$C258,源数据!$F:$F,地级市产品线!$B258)</f>
        <v>0</v>
      </c>
      <c r="F258" s="22">
        <f t="shared" si="576"/>
        <v>0</v>
      </c>
      <c r="G258" s="23" t="str">
        <f t="shared" si="467"/>
        <v/>
      </c>
      <c r="H258" s="21">
        <f>SUMIFS(源数据!$Q:$Q,源数据!$A:$A,地级市产品线!$C258,源数据!$F:$F,地级市产品线!$B258)</f>
        <v>0</v>
      </c>
      <c r="I258" s="22">
        <f t="shared" si="577"/>
        <v>0</v>
      </c>
      <c r="J258" s="22">
        <f>SUMIFS(源数据!$S:$S,源数据!$A:$A,地级市产品线!$C258,源数据!$F:$F,地级市产品线!$B258)</f>
        <v>0</v>
      </c>
      <c r="K258" s="24" t="str">
        <f t="shared" si="468"/>
        <v/>
      </c>
      <c r="L258" s="24" t="str">
        <f t="shared" si="469"/>
        <v/>
      </c>
      <c r="M258" s="22">
        <f t="shared" si="578"/>
        <v>0</v>
      </c>
      <c r="N258" s="22">
        <f t="shared" si="579"/>
        <v>0</v>
      </c>
      <c r="O258" s="44"/>
      <c r="P258" s="21">
        <f>SUMIFS(源数据!$T:$T,源数据!$A:$A,地级市产品线!$C258,源数据!$F:$F,地级市产品线!$B258)</f>
        <v>0</v>
      </c>
      <c r="Q258" s="22">
        <f>SUMIFS(源数据!$V:$V,源数据!$A:$A,地级市产品线!$C258,源数据!$F:$F,地级市产品线!$B258)</f>
        <v>0</v>
      </c>
      <c r="R258" s="22">
        <f>SUMIFS(源数据!$W:$W,源数据!$A:$A,地级市产品线!$C258,源数据!$F:$F,地级市产品线!$B258)</f>
        <v>0</v>
      </c>
      <c r="S258" s="22">
        <f>SUMIFS(源数据!$X:$X,源数据!$A:$A,地级市产品线!$C258,源数据!$F:$F,地级市产品线!$B258)</f>
        <v>0</v>
      </c>
      <c r="T258" s="22">
        <f>SUMIFS(源数据!$Y:$Y,源数据!$A:$A,地级市产品线!$C258,源数据!$F:$F,地级市产品线!$B258)</f>
        <v>0</v>
      </c>
      <c r="U258" s="22">
        <f>SUMIFS(源数据!$Z:$Z,源数据!$A:$A,地级市产品线!$C258,源数据!$F:$F,地级市产品线!$B258)</f>
        <v>0</v>
      </c>
      <c r="V258" s="22">
        <f t="shared" si="580"/>
        <v>0</v>
      </c>
      <c r="W258" s="24" t="str">
        <f t="shared" si="470"/>
        <v/>
      </c>
      <c r="X258" s="24" t="str">
        <f t="shared" si="471"/>
        <v/>
      </c>
      <c r="Y258" s="22">
        <f t="shared" si="581"/>
        <v>0</v>
      </c>
      <c r="Z258" s="23"/>
    </row>
    <row r="259" spans="1:26" ht="15" x14ac:dyDescent="0.25">
      <c r="A259" s="54" t="s">
        <v>455</v>
      </c>
      <c r="B259" s="50" t="s">
        <v>472</v>
      </c>
      <c r="C259" s="56" t="s">
        <v>2</v>
      </c>
      <c r="D259" s="36">
        <f>SUMIFS(源数据!$N:$N,源数据!$A:$A,地级市产品线!$C259,源数据!$F:$F,地级市产品线!$B259)</f>
        <v>0</v>
      </c>
      <c r="E259" s="22">
        <f>SUMIFS(源数据!$P:$P,源数据!$A:$A,地级市产品线!$C259,源数据!$F:$F,地级市产品线!$B259)</f>
        <v>0</v>
      </c>
      <c r="F259" s="22">
        <f t="shared" si="576"/>
        <v>0</v>
      </c>
      <c r="G259" s="23" t="str">
        <f t="shared" si="467"/>
        <v/>
      </c>
      <c r="H259" s="21">
        <f>SUMIFS(源数据!$Q:$Q,源数据!$A:$A,地级市产品线!$C259,源数据!$F:$F,地级市产品线!$B259)</f>
        <v>0</v>
      </c>
      <c r="I259" s="22">
        <f t="shared" si="577"/>
        <v>0</v>
      </c>
      <c r="J259" s="22">
        <f>SUMIFS(源数据!$S:$S,源数据!$A:$A,地级市产品线!$C259,源数据!$F:$F,地级市产品线!$B259)</f>
        <v>0</v>
      </c>
      <c r="K259" s="24" t="str">
        <f t="shared" si="468"/>
        <v/>
      </c>
      <c r="L259" s="24" t="str">
        <f t="shared" si="469"/>
        <v/>
      </c>
      <c r="M259" s="22">
        <f t="shared" si="578"/>
        <v>0</v>
      </c>
      <c r="N259" s="22">
        <f t="shared" si="579"/>
        <v>0</v>
      </c>
      <c r="O259" s="44"/>
      <c r="P259" s="21">
        <f>SUMIFS(源数据!$T:$T,源数据!$A:$A,地级市产品线!$C259,源数据!$F:$F,地级市产品线!$B259)</f>
        <v>0</v>
      </c>
      <c r="Q259" s="22">
        <f>SUMIFS(源数据!$V:$V,源数据!$A:$A,地级市产品线!$C259,源数据!$F:$F,地级市产品线!$B259)</f>
        <v>0</v>
      </c>
      <c r="R259" s="22">
        <f>SUMIFS(源数据!$W:$W,源数据!$A:$A,地级市产品线!$C259,源数据!$F:$F,地级市产品线!$B259)</f>
        <v>0</v>
      </c>
      <c r="S259" s="22">
        <f>SUMIFS(源数据!$X:$X,源数据!$A:$A,地级市产品线!$C259,源数据!$F:$F,地级市产品线!$B259)</f>
        <v>0</v>
      </c>
      <c r="T259" s="22">
        <f>SUMIFS(源数据!$Y:$Y,源数据!$A:$A,地级市产品线!$C259,源数据!$F:$F,地级市产品线!$B259)</f>
        <v>0</v>
      </c>
      <c r="U259" s="22">
        <f>SUMIFS(源数据!$Z:$Z,源数据!$A:$A,地级市产品线!$C259,源数据!$F:$F,地级市产品线!$B259)</f>
        <v>0</v>
      </c>
      <c r="V259" s="22">
        <f t="shared" si="580"/>
        <v>0</v>
      </c>
      <c r="W259" s="24" t="str">
        <f t="shared" si="470"/>
        <v/>
      </c>
      <c r="X259" s="24" t="str">
        <f t="shared" si="471"/>
        <v/>
      </c>
      <c r="Y259" s="22">
        <f t="shared" si="581"/>
        <v>0</v>
      </c>
      <c r="Z259" s="23"/>
    </row>
    <row r="260" spans="1:26" ht="15.6" thickBot="1" x14ac:dyDescent="0.3">
      <c r="A260" s="52" t="s">
        <v>455</v>
      </c>
      <c r="B260" s="52" t="s">
        <v>472</v>
      </c>
      <c r="C260" s="48" t="s">
        <v>713</v>
      </c>
      <c r="D260" s="37">
        <f t="shared" ref="D260:F260" si="582">SUM(D256:D259)</f>
        <v>616.51999950408936</v>
      </c>
      <c r="E260" s="26">
        <f t="shared" si="582"/>
        <v>0</v>
      </c>
      <c r="F260" s="26">
        <f t="shared" si="582"/>
        <v>-616.51999950408936</v>
      </c>
      <c r="G260" s="27">
        <f t="shared" si="467"/>
        <v>0</v>
      </c>
      <c r="H260" s="25">
        <f t="shared" ref="H260:J260" si="583">SUM(H256:H259)</f>
        <v>924.77999925613403</v>
      </c>
      <c r="I260" s="26">
        <f t="shared" si="583"/>
        <v>1689.55004882813</v>
      </c>
      <c r="J260" s="26">
        <f t="shared" si="583"/>
        <v>454.00001525878901</v>
      </c>
      <c r="K260" s="28">
        <f t="shared" si="468"/>
        <v>1.8269751186089174</v>
      </c>
      <c r="L260" s="28">
        <f t="shared" si="469"/>
        <v>0.4909275888578617</v>
      </c>
      <c r="M260" s="26">
        <f t="shared" ref="M260:N260" si="584">SUM(M256:M259)</f>
        <v>764.77004957199597</v>
      </c>
      <c r="N260" s="26">
        <f t="shared" si="584"/>
        <v>-470.77998399734503</v>
      </c>
      <c r="O260" s="45"/>
      <c r="P260" s="25">
        <f t="shared" ref="P260:V260" si="585">SUM(P256:P259)</f>
        <v>308.25999975204468</v>
      </c>
      <c r="Q260" s="26">
        <f t="shared" si="585"/>
        <v>1689.55004882813</v>
      </c>
      <c r="R260" s="26">
        <f t="shared" si="585"/>
        <v>0</v>
      </c>
      <c r="S260" s="26">
        <f t="shared" si="585"/>
        <v>0</v>
      </c>
      <c r="T260" s="26">
        <f t="shared" si="585"/>
        <v>0</v>
      </c>
      <c r="U260" s="26">
        <f t="shared" si="585"/>
        <v>454.00001525878901</v>
      </c>
      <c r="V260" s="26">
        <f t="shared" si="585"/>
        <v>454.00001525878901</v>
      </c>
      <c r="W260" s="28">
        <f t="shared" si="470"/>
        <v>1.4727827665735851</v>
      </c>
      <c r="X260" s="28">
        <f t="shared" si="471"/>
        <v>0.26871060468062657</v>
      </c>
      <c r="Y260" s="30">
        <f t="shared" ref="Y260" si="586">SUM(Y256:Y259)</f>
        <v>145.74001550674433</v>
      </c>
      <c r="Z260" s="27"/>
    </row>
    <row r="261" spans="1:26" ht="15" x14ac:dyDescent="0.25">
      <c r="A261" s="53" t="s">
        <v>455</v>
      </c>
      <c r="B261" s="51" t="s">
        <v>497</v>
      </c>
      <c r="C261" s="55" t="s">
        <v>0</v>
      </c>
      <c r="D261" s="35">
        <f>SUMIFS(源数据!$N:$N,源数据!$A:$A,地级市产品线!$C261,源数据!$F:$F,地级市产品线!$B261)</f>
        <v>81.599999427795439</v>
      </c>
      <c r="E261" s="18">
        <f>SUMIFS(源数据!$P:$P,源数据!$A:$A,地级市产品线!$C261,源数据!$F:$F,地级市产品线!$B261)</f>
        <v>0</v>
      </c>
      <c r="F261" s="18">
        <f t="shared" ref="F261:F264" si="587">E261-D261</f>
        <v>-81.599999427795439</v>
      </c>
      <c r="G261" s="19">
        <f t="shared" si="467"/>
        <v>0</v>
      </c>
      <c r="H261" s="17">
        <f>SUMIFS(源数据!$Q:$Q,源数据!$A:$A,地级市产品线!$C261,源数据!$F:$F,地级市产品线!$B261)</f>
        <v>122.3999991416931</v>
      </c>
      <c r="I261" s="18">
        <f t="shared" ref="I261:I264" si="588">E261+Q261</f>
        <v>0</v>
      </c>
      <c r="J261" s="18">
        <f>SUMIFS(源数据!$S:$S,源数据!$A:$A,地级市产品线!$C261,源数据!$F:$F,地级市产品线!$B261)</f>
        <v>21.239999890327457</v>
      </c>
      <c r="K261" s="20">
        <f t="shared" si="468"/>
        <v>0</v>
      </c>
      <c r="L261" s="20">
        <f t="shared" si="469"/>
        <v>0.17352941208553063</v>
      </c>
      <c r="M261" s="18">
        <f t="shared" ref="M261:M264" si="589">I261-H261</f>
        <v>-122.3999991416931</v>
      </c>
      <c r="N261" s="18">
        <f t="shared" ref="N261:N264" si="590">J261-H261</f>
        <v>-101.15999925136565</v>
      </c>
      <c r="O261" s="43"/>
      <c r="P261" s="17">
        <f>SUMIFS(源数据!$T:$T,源数据!$A:$A,地级市产品线!$C261,源数据!$F:$F,地级市产品线!$B261)</f>
        <v>40.799999713897705</v>
      </c>
      <c r="Q261" s="18">
        <f>SUMIFS(源数据!$V:$V,源数据!$A:$A,地级市产品线!$C261,源数据!$F:$F,地级市产品线!$B261)</f>
        <v>0</v>
      </c>
      <c r="R261" s="18">
        <f>SUMIFS(源数据!$W:$W,源数据!$A:$A,地级市产品线!$C261,源数据!$F:$F,地级市产品线!$B261)</f>
        <v>0</v>
      </c>
      <c r="S261" s="18">
        <f>SUMIFS(源数据!$X:$X,源数据!$A:$A,地级市产品线!$C261,源数据!$F:$F,地级市产品线!$B261)</f>
        <v>0</v>
      </c>
      <c r="T261" s="18">
        <f>SUMIFS(源数据!$Y:$Y,源数据!$A:$A,地级市产品线!$C261,源数据!$F:$F,地级市产品线!$B261)</f>
        <v>21.239999890327457</v>
      </c>
      <c r="U261" s="18">
        <f>SUMIFS(源数据!$Z:$Z,源数据!$A:$A,地级市产品线!$C261,源数据!$F:$F,地级市产品线!$B261)</f>
        <v>0</v>
      </c>
      <c r="V261" s="18">
        <f t="shared" ref="V261:V264" si="591">R261+S261+T261+U261</f>
        <v>21.239999890327457</v>
      </c>
      <c r="W261" s="20">
        <f t="shared" si="470"/>
        <v>0.52058823625659179</v>
      </c>
      <c r="X261" s="20" t="str">
        <f t="shared" si="471"/>
        <v/>
      </c>
      <c r="Y261" s="18">
        <f t="shared" ref="Y261:Y264" si="592">V261-P261</f>
        <v>-19.559999823570248</v>
      </c>
      <c r="Z261" s="19"/>
    </row>
    <row r="262" spans="1:26" ht="15" x14ac:dyDescent="0.25">
      <c r="A262" s="54" t="s">
        <v>455</v>
      </c>
      <c r="B262" s="50" t="s">
        <v>497</v>
      </c>
      <c r="C262" s="56" t="s">
        <v>1</v>
      </c>
      <c r="D262" s="36">
        <f>SUMIFS(源数据!$N:$N,源数据!$A:$A,地级市产品线!$C262,源数据!$F:$F,地级市产品线!$B262)</f>
        <v>477.33999633789062</v>
      </c>
      <c r="E262" s="22">
        <f>SUMIFS(源数据!$P:$P,源数据!$A:$A,地级市产品线!$C262,源数据!$F:$F,地级市产品线!$B262)</f>
        <v>0</v>
      </c>
      <c r="F262" s="22">
        <f t="shared" si="587"/>
        <v>-477.33999633789062</v>
      </c>
      <c r="G262" s="23">
        <f t="shared" si="467"/>
        <v>0</v>
      </c>
      <c r="H262" s="21">
        <f>SUMIFS(源数据!$Q:$Q,源数据!$A:$A,地级市产品线!$C262,源数据!$F:$F,地级市产品线!$B262)</f>
        <v>716.00999450683571</v>
      </c>
      <c r="I262" s="22">
        <f t="shared" si="588"/>
        <v>106.5099983215332</v>
      </c>
      <c r="J262" s="22">
        <f>SUMIFS(源数据!$S:$S,源数据!$A:$A,地级市产品线!$C262,源数据!$F:$F,地级市产品线!$B262)</f>
        <v>151.6790021061897</v>
      </c>
      <c r="K262" s="24">
        <f t="shared" si="468"/>
        <v>0.14875490445478182</v>
      </c>
      <c r="L262" s="24">
        <f t="shared" si="469"/>
        <v>0.21183922468940009</v>
      </c>
      <c r="M262" s="22">
        <f t="shared" si="589"/>
        <v>-609.49999618530251</v>
      </c>
      <c r="N262" s="22">
        <f t="shared" si="590"/>
        <v>-564.33099240064598</v>
      </c>
      <c r="O262" s="44"/>
      <c r="P262" s="21">
        <f>SUMIFS(源数据!$T:$T,源数据!$A:$A,地级市产品线!$C262,源数据!$F:$F,地级市产品线!$B262)</f>
        <v>238.66999816894531</v>
      </c>
      <c r="Q262" s="22">
        <f>SUMIFS(源数据!$V:$V,源数据!$A:$A,地级市产品线!$C262,源数据!$F:$F,地级市产品线!$B262)</f>
        <v>106.5099983215332</v>
      </c>
      <c r="R262" s="22">
        <f>SUMIFS(源数据!$W:$W,源数据!$A:$A,地级市产品线!$C262,源数据!$F:$F,地级市产品线!$B262)</f>
        <v>0</v>
      </c>
      <c r="S262" s="22">
        <f>SUMIFS(源数据!$X:$X,源数据!$A:$A,地级市产品线!$C262,源数据!$F:$F,地级市产品线!$B262)</f>
        <v>0</v>
      </c>
      <c r="T262" s="22">
        <f>SUMIFS(源数据!$Y:$Y,源数据!$A:$A,地级市产品线!$C262,源数据!$F:$F,地级市产品线!$B262)</f>
        <v>151.6790021061897</v>
      </c>
      <c r="U262" s="22">
        <f>SUMIFS(源数据!$Z:$Z,源数据!$A:$A,地级市产品线!$C262,源数据!$F:$F,地级市产品线!$B262)</f>
        <v>0</v>
      </c>
      <c r="V262" s="22">
        <f t="shared" si="591"/>
        <v>151.6790021061897</v>
      </c>
      <c r="W262" s="24">
        <f t="shared" si="470"/>
        <v>0.63551767406820014</v>
      </c>
      <c r="X262" s="24">
        <f t="shared" si="471"/>
        <v>1.4240822880148769</v>
      </c>
      <c r="Y262" s="22">
        <f t="shared" si="592"/>
        <v>-86.990996062755613</v>
      </c>
      <c r="Z262" s="23"/>
    </row>
    <row r="263" spans="1:26" ht="15" x14ac:dyDescent="0.25">
      <c r="A263" s="54" t="s">
        <v>455</v>
      </c>
      <c r="B263" s="50" t="s">
        <v>497</v>
      </c>
      <c r="C263" s="56" t="s">
        <v>54</v>
      </c>
      <c r="D263" s="36">
        <f>SUMIFS(源数据!$N:$N,源数据!$A:$A,地级市产品线!$C263,源数据!$F:$F,地级市产品线!$B263)</f>
        <v>0</v>
      </c>
      <c r="E263" s="22">
        <f>SUMIFS(源数据!$P:$P,源数据!$A:$A,地级市产品线!$C263,源数据!$F:$F,地级市产品线!$B263)</f>
        <v>0</v>
      </c>
      <c r="F263" s="22">
        <f t="shared" si="587"/>
        <v>0</v>
      </c>
      <c r="G263" s="23" t="str">
        <f t="shared" si="467"/>
        <v/>
      </c>
      <c r="H263" s="21">
        <f>SUMIFS(源数据!$Q:$Q,源数据!$A:$A,地级市产品线!$C263,源数据!$F:$F,地级市产品线!$B263)</f>
        <v>0</v>
      </c>
      <c r="I263" s="22">
        <f t="shared" si="588"/>
        <v>0</v>
      </c>
      <c r="J263" s="22">
        <f>SUMIFS(源数据!$S:$S,源数据!$A:$A,地级市产品线!$C263,源数据!$F:$F,地级市产品线!$B263)</f>
        <v>0</v>
      </c>
      <c r="K263" s="24" t="str">
        <f t="shared" si="468"/>
        <v/>
      </c>
      <c r="L263" s="24" t="str">
        <f t="shared" si="469"/>
        <v/>
      </c>
      <c r="M263" s="22">
        <f t="shared" si="589"/>
        <v>0</v>
      </c>
      <c r="N263" s="22">
        <f t="shared" si="590"/>
        <v>0</v>
      </c>
      <c r="O263" s="44"/>
      <c r="P263" s="21">
        <f>SUMIFS(源数据!$T:$T,源数据!$A:$A,地级市产品线!$C263,源数据!$F:$F,地级市产品线!$B263)</f>
        <v>0</v>
      </c>
      <c r="Q263" s="22">
        <f>SUMIFS(源数据!$V:$V,源数据!$A:$A,地级市产品线!$C263,源数据!$F:$F,地级市产品线!$B263)</f>
        <v>0</v>
      </c>
      <c r="R263" s="22">
        <f>SUMIFS(源数据!$W:$W,源数据!$A:$A,地级市产品线!$C263,源数据!$F:$F,地级市产品线!$B263)</f>
        <v>0</v>
      </c>
      <c r="S263" s="22">
        <f>SUMIFS(源数据!$X:$X,源数据!$A:$A,地级市产品线!$C263,源数据!$F:$F,地级市产品线!$B263)</f>
        <v>0</v>
      </c>
      <c r="T263" s="22">
        <f>SUMIFS(源数据!$Y:$Y,源数据!$A:$A,地级市产品线!$C263,源数据!$F:$F,地级市产品线!$B263)</f>
        <v>0</v>
      </c>
      <c r="U263" s="22">
        <f>SUMIFS(源数据!$Z:$Z,源数据!$A:$A,地级市产品线!$C263,源数据!$F:$F,地级市产品线!$B263)</f>
        <v>0</v>
      </c>
      <c r="V263" s="22">
        <f t="shared" si="591"/>
        <v>0</v>
      </c>
      <c r="W263" s="24" t="str">
        <f t="shared" si="470"/>
        <v/>
      </c>
      <c r="X263" s="24" t="str">
        <f t="shared" si="471"/>
        <v/>
      </c>
      <c r="Y263" s="22">
        <f t="shared" si="592"/>
        <v>0</v>
      </c>
      <c r="Z263" s="23"/>
    </row>
    <row r="264" spans="1:26" ht="15" x14ac:dyDescent="0.25">
      <c r="A264" s="54" t="s">
        <v>455</v>
      </c>
      <c r="B264" s="50" t="s">
        <v>497</v>
      </c>
      <c r="C264" s="56" t="s">
        <v>2</v>
      </c>
      <c r="D264" s="36">
        <f>SUMIFS(源数据!$N:$N,源数据!$A:$A,地级市产品线!$C264,源数据!$F:$F,地级市产品线!$B264)</f>
        <v>0</v>
      </c>
      <c r="E264" s="22">
        <f>SUMIFS(源数据!$P:$P,源数据!$A:$A,地级市产品线!$C264,源数据!$F:$F,地级市产品线!$B264)</f>
        <v>0</v>
      </c>
      <c r="F264" s="22">
        <f t="shared" si="587"/>
        <v>0</v>
      </c>
      <c r="G264" s="23" t="str">
        <f t="shared" si="467"/>
        <v/>
      </c>
      <c r="H264" s="21">
        <f>SUMIFS(源数据!$Q:$Q,源数据!$A:$A,地级市产品线!$C264,源数据!$F:$F,地级市产品线!$B264)</f>
        <v>0</v>
      </c>
      <c r="I264" s="22">
        <f t="shared" si="588"/>
        <v>0</v>
      </c>
      <c r="J264" s="22">
        <f>SUMIFS(源数据!$S:$S,源数据!$A:$A,地级市产品线!$C264,源数据!$F:$F,地级市产品线!$B264)</f>
        <v>0</v>
      </c>
      <c r="K264" s="24" t="str">
        <f t="shared" si="468"/>
        <v/>
      </c>
      <c r="L264" s="24" t="str">
        <f t="shared" si="469"/>
        <v/>
      </c>
      <c r="M264" s="22">
        <f t="shared" si="589"/>
        <v>0</v>
      </c>
      <c r="N264" s="22">
        <f t="shared" si="590"/>
        <v>0</v>
      </c>
      <c r="O264" s="44"/>
      <c r="P264" s="21">
        <f>SUMIFS(源数据!$T:$T,源数据!$A:$A,地级市产品线!$C264,源数据!$F:$F,地级市产品线!$B264)</f>
        <v>0</v>
      </c>
      <c r="Q264" s="22">
        <f>SUMIFS(源数据!$V:$V,源数据!$A:$A,地级市产品线!$C264,源数据!$F:$F,地级市产品线!$B264)</f>
        <v>0</v>
      </c>
      <c r="R264" s="22">
        <f>SUMIFS(源数据!$W:$W,源数据!$A:$A,地级市产品线!$C264,源数据!$F:$F,地级市产品线!$B264)</f>
        <v>0</v>
      </c>
      <c r="S264" s="22">
        <f>SUMIFS(源数据!$X:$X,源数据!$A:$A,地级市产品线!$C264,源数据!$F:$F,地级市产品线!$B264)</f>
        <v>0</v>
      </c>
      <c r="T264" s="22">
        <f>SUMIFS(源数据!$Y:$Y,源数据!$A:$A,地级市产品线!$C264,源数据!$F:$F,地级市产品线!$B264)</f>
        <v>0</v>
      </c>
      <c r="U264" s="22">
        <f>SUMIFS(源数据!$Z:$Z,源数据!$A:$A,地级市产品线!$C264,源数据!$F:$F,地级市产品线!$B264)</f>
        <v>0</v>
      </c>
      <c r="V264" s="22">
        <f t="shared" si="591"/>
        <v>0</v>
      </c>
      <c r="W264" s="24" t="str">
        <f t="shared" si="470"/>
        <v/>
      </c>
      <c r="X264" s="24" t="str">
        <f t="shared" si="471"/>
        <v/>
      </c>
      <c r="Y264" s="22">
        <f t="shared" si="592"/>
        <v>0</v>
      </c>
      <c r="Z264" s="23"/>
    </row>
    <row r="265" spans="1:26" ht="15.6" thickBot="1" x14ac:dyDescent="0.3">
      <c r="A265" s="52" t="s">
        <v>455</v>
      </c>
      <c r="B265" s="52" t="s">
        <v>497</v>
      </c>
      <c r="C265" s="48" t="s">
        <v>713</v>
      </c>
      <c r="D265" s="37">
        <f t="shared" ref="D265:F265" si="593">SUM(D261:D264)</f>
        <v>558.93999576568604</v>
      </c>
      <c r="E265" s="26">
        <f t="shared" si="593"/>
        <v>0</v>
      </c>
      <c r="F265" s="26">
        <f t="shared" si="593"/>
        <v>-558.93999576568604</v>
      </c>
      <c r="G265" s="27">
        <f t="shared" si="467"/>
        <v>0</v>
      </c>
      <c r="H265" s="25">
        <f t="shared" ref="H265:J265" si="594">SUM(H261:H264)</f>
        <v>838.40999364852883</v>
      </c>
      <c r="I265" s="26">
        <f t="shared" si="594"/>
        <v>106.5099983215332</v>
      </c>
      <c r="J265" s="26">
        <f t="shared" si="594"/>
        <v>172.91900199651715</v>
      </c>
      <c r="K265" s="28">
        <f t="shared" si="468"/>
        <v>0.12703808295274618</v>
      </c>
      <c r="L265" s="28">
        <f t="shared" si="469"/>
        <v>0.20624635119629406</v>
      </c>
      <c r="M265" s="26">
        <f t="shared" ref="M265:N265" si="595">SUM(M261:M264)</f>
        <v>-731.89999532699562</v>
      </c>
      <c r="N265" s="26">
        <f t="shared" si="595"/>
        <v>-665.49099165201164</v>
      </c>
      <c r="O265" s="45"/>
      <c r="P265" s="25">
        <f t="shared" ref="P265:V265" si="596">SUM(P261:P264)</f>
        <v>279.46999788284302</v>
      </c>
      <c r="Q265" s="26">
        <f t="shared" si="596"/>
        <v>106.5099983215332</v>
      </c>
      <c r="R265" s="26">
        <f t="shared" si="596"/>
        <v>0</v>
      </c>
      <c r="S265" s="26">
        <f t="shared" si="596"/>
        <v>0</v>
      </c>
      <c r="T265" s="26">
        <f t="shared" si="596"/>
        <v>172.91900199651715</v>
      </c>
      <c r="U265" s="26">
        <f t="shared" si="596"/>
        <v>0</v>
      </c>
      <c r="V265" s="26">
        <f t="shared" si="596"/>
        <v>172.91900199651715</v>
      </c>
      <c r="W265" s="28">
        <f t="shared" si="470"/>
        <v>0.61873905358888204</v>
      </c>
      <c r="X265" s="28">
        <f t="shared" si="471"/>
        <v>1.6235001851610957</v>
      </c>
      <c r="Y265" s="30">
        <f t="shared" ref="Y265" si="597">SUM(Y261:Y264)</f>
        <v>-106.55099588632586</v>
      </c>
      <c r="Z265" s="27"/>
    </row>
    <row r="266" spans="1:26" ht="15" x14ac:dyDescent="0.25">
      <c r="A266" s="53" t="s">
        <v>455</v>
      </c>
      <c r="B266" s="51" t="s">
        <v>487</v>
      </c>
      <c r="C266" s="55" t="s">
        <v>0</v>
      </c>
      <c r="D266" s="35">
        <f>SUMIFS(源数据!$N:$N,源数据!$A:$A,地级市产品线!$C266,源数据!$F:$F,地级市产品线!$B266)</f>
        <v>0</v>
      </c>
      <c r="E266" s="18">
        <f>SUMIFS(源数据!$P:$P,源数据!$A:$A,地级市产品线!$C266,源数据!$F:$F,地级市产品线!$B266)</f>
        <v>0</v>
      </c>
      <c r="F266" s="18">
        <f t="shared" ref="F266:F269" si="598">E266-D266</f>
        <v>0</v>
      </c>
      <c r="G266" s="19" t="str">
        <f t="shared" si="467"/>
        <v/>
      </c>
      <c r="H266" s="17">
        <f>SUMIFS(源数据!$Q:$Q,源数据!$A:$A,地级市产品线!$C266,源数据!$F:$F,地级市产品线!$B266)</f>
        <v>0</v>
      </c>
      <c r="I266" s="18">
        <f t="shared" ref="I266:I269" si="599">E266+Q266</f>
        <v>0</v>
      </c>
      <c r="J266" s="18">
        <f>SUMIFS(源数据!$S:$S,源数据!$A:$A,地级市产品线!$C266,源数据!$F:$F,地级市产品线!$B266)</f>
        <v>0</v>
      </c>
      <c r="K266" s="20" t="str">
        <f t="shared" si="468"/>
        <v/>
      </c>
      <c r="L266" s="20" t="str">
        <f t="shared" si="469"/>
        <v/>
      </c>
      <c r="M266" s="18">
        <f t="shared" ref="M266:M269" si="600">I266-H266</f>
        <v>0</v>
      </c>
      <c r="N266" s="18">
        <f t="shared" ref="N266:N269" si="601">J266-H266</f>
        <v>0</v>
      </c>
      <c r="O266" s="43"/>
      <c r="P266" s="17">
        <f>SUMIFS(源数据!$T:$T,源数据!$A:$A,地级市产品线!$C266,源数据!$F:$F,地级市产品线!$B266)</f>
        <v>0</v>
      </c>
      <c r="Q266" s="18">
        <f>SUMIFS(源数据!$V:$V,源数据!$A:$A,地级市产品线!$C266,源数据!$F:$F,地级市产品线!$B266)</f>
        <v>0</v>
      </c>
      <c r="R266" s="18">
        <f>SUMIFS(源数据!$W:$W,源数据!$A:$A,地级市产品线!$C266,源数据!$F:$F,地级市产品线!$B266)</f>
        <v>0</v>
      </c>
      <c r="S266" s="18">
        <f>SUMIFS(源数据!$X:$X,源数据!$A:$A,地级市产品线!$C266,源数据!$F:$F,地级市产品线!$B266)</f>
        <v>0</v>
      </c>
      <c r="T266" s="18">
        <f>SUMIFS(源数据!$Y:$Y,源数据!$A:$A,地级市产品线!$C266,源数据!$F:$F,地级市产品线!$B266)</f>
        <v>0</v>
      </c>
      <c r="U266" s="18">
        <f>SUMIFS(源数据!$Z:$Z,源数据!$A:$A,地级市产品线!$C266,源数据!$F:$F,地级市产品线!$B266)</f>
        <v>0</v>
      </c>
      <c r="V266" s="18">
        <f t="shared" ref="V266:V269" si="602">R266+S266+T266+U266</f>
        <v>0</v>
      </c>
      <c r="W266" s="20" t="str">
        <f t="shared" si="470"/>
        <v/>
      </c>
      <c r="X266" s="20" t="str">
        <f t="shared" si="471"/>
        <v/>
      </c>
      <c r="Y266" s="18">
        <f t="shared" ref="Y266:Y269" si="603">V266-P266</f>
        <v>0</v>
      </c>
      <c r="Z266" s="19"/>
    </row>
    <row r="267" spans="1:26" ht="15" x14ac:dyDescent="0.25">
      <c r="A267" s="54" t="s">
        <v>455</v>
      </c>
      <c r="B267" s="50" t="s">
        <v>487</v>
      </c>
      <c r="C267" s="56" t="s">
        <v>1</v>
      </c>
      <c r="D267" s="36">
        <f>SUMIFS(源数据!$N:$N,源数据!$A:$A,地级市产品线!$C267,源数据!$F:$F,地级市产品线!$B267)</f>
        <v>459.27999973297119</v>
      </c>
      <c r="E267" s="22">
        <f>SUMIFS(源数据!$P:$P,源数据!$A:$A,地级市产品线!$C267,源数据!$F:$F,地级市产品线!$B267)</f>
        <v>720</v>
      </c>
      <c r="F267" s="22">
        <f t="shared" si="598"/>
        <v>260.72000026702881</v>
      </c>
      <c r="G267" s="23">
        <f t="shared" si="467"/>
        <v>1.5676711383439588</v>
      </c>
      <c r="H267" s="21">
        <f>SUMIFS(源数据!$Q:$Q,源数据!$A:$A,地级市产品线!$C267,源数据!$F:$F,地级市产品线!$B267)</f>
        <v>688.91999959945679</v>
      </c>
      <c r="I267" s="22">
        <f t="shared" si="599"/>
        <v>1152</v>
      </c>
      <c r="J267" s="22">
        <f>SUMIFS(源数据!$S:$S,源数据!$A:$A,地级市产品线!$C267,源数据!$F:$F,地级市产品线!$B267)</f>
        <v>720</v>
      </c>
      <c r="K267" s="24">
        <f t="shared" si="468"/>
        <v>1.6721825475668892</v>
      </c>
      <c r="L267" s="24">
        <f t="shared" si="469"/>
        <v>1.0451140922293058</v>
      </c>
      <c r="M267" s="22">
        <f t="shared" si="600"/>
        <v>463.08000040054321</v>
      </c>
      <c r="N267" s="22">
        <f t="shared" si="601"/>
        <v>31.080000400543213</v>
      </c>
      <c r="O267" s="44"/>
      <c r="P267" s="21">
        <f>SUMIFS(源数据!$T:$T,源数据!$A:$A,地级市产品线!$C267,源数据!$F:$F,地级市产品线!$B267)</f>
        <v>229.6399998664856</v>
      </c>
      <c r="Q267" s="22">
        <f>SUMIFS(源数据!$V:$V,源数据!$A:$A,地级市产品线!$C267,源数据!$F:$F,地级市产品线!$B267)</f>
        <v>432</v>
      </c>
      <c r="R267" s="22">
        <f>SUMIFS(源数据!$W:$W,源数据!$A:$A,地级市产品线!$C267,源数据!$F:$F,地级市产品线!$B267)</f>
        <v>0</v>
      </c>
      <c r="S267" s="22">
        <f>SUMIFS(源数据!$X:$X,源数据!$A:$A,地级市产品线!$C267,源数据!$F:$F,地级市产品线!$B267)</f>
        <v>0</v>
      </c>
      <c r="T267" s="22">
        <f>SUMIFS(源数据!$Y:$Y,源数据!$A:$A,地级市产品线!$C267,源数据!$F:$F,地级市产品线!$B267)</f>
        <v>0</v>
      </c>
      <c r="U267" s="22">
        <f>SUMIFS(源数据!$Z:$Z,源数据!$A:$A,地级市产品线!$C267,源数据!$F:$F,地级市产品线!$B267)</f>
        <v>0</v>
      </c>
      <c r="V267" s="22">
        <f t="shared" si="602"/>
        <v>0</v>
      </c>
      <c r="W267" s="24">
        <f t="shared" si="470"/>
        <v>0</v>
      </c>
      <c r="X267" s="24">
        <f t="shared" si="471"/>
        <v>0</v>
      </c>
      <c r="Y267" s="22">
        <f t="shared" si="603"/>
        <v>-229.6399998664856</v>
      </c>
      <c r="Z267" s="23"/>
    </row>
    <row r="268" spans="1:26" ht="15" x14ac:dyDescent="0.25">
      <c r="A268" s="54" t="s">
        <v>455</v>
      </c>
      <c r="B268" s="50" t="s">
        <v>487</v>
      </c>
      <c r="C268" s="56" t="s">
        <v>54</v>
      </c>
      <c r="D268" s="36">
        <f>SUMIFS(源数据!$N:$N,源数据!$A:$A,地级市产品线!$C268,源数据!$F:$F,地级市产品线!$B268)</f>
        <v>0</v>
      </c>
      <c r="E268" s="22">
        <f>SUMIFS(源数据!$P:$P,源数据!$A:$A,地级市产品线!$C268,源数据!$F:$F,地级市产品线!$B268)</f>
        <v>0</v>
      </c>
      <c r="F268" s="22">
        <f t="shared" si="598"/>
        <v>0</v>
      </c>
      <c r="G268" s="23" t="str">
        <f t="shared" si="467"/>
        <v/>
      </c>
      <c r="H268" s="21">
        <f>SUMIFS(源数据!$Q:$Q,源数据!$A:$A,地级市产品线!$C268,源数据!$F:$F,地级市产品线!$B268)</f>
        <v>0</v>
      </c>
      <c r="I268" s="22">
        <f t="shared" si="599"/>
        <v>0</v>
      </c>
      <c r="J268" s="22">
        <f>SUMIFS(源数据!$S:$S,源数据!$A:$A,地级市产品线!$C268,源数据!$F:$F,地级市产品线!$B268)</f>
        <v>0</v>
      </c>
      <c r="K268" s="24" t="str">
        <f t="shared" si="468"/>
        <v/>
      </c>
      <c r="L268" s="24" t="str">
        <f t="shared" si="469"/>
        <v/>
      </c>
      <c r="M268" s="22">
        <f t="shared" si="600"/>
        <v>0</v>
      </c>
      <c r="N268" s="22">
        <f t="shared" si="601"/>
        <v>0</v>
      </c>
      <c r="O268" s="44"/>
      <c r="P268" s="21">
        <f>SUMIFS(源数据!$T:$T,源数据!$A:$A,地级市产品线!$C268,源数据!$F:$F,地级市产品线!$B268)</f>
        <v>0</v>
      </c>
      <c r="Q268" s="22">
        <f>SUMIFS(源数据!$V:$V,源数据!$A:$A,地级市产品线!$C268,源数据!$F:$F,地级市产品线!$B268)</f>
        <v>0</v>
      </c>
      <c r="R268" s="22">
        <f>SUMIFS(源数据!$W:$W,源数据!$A:$A,地级市产品线!$C268,源数据!$F:$F,地级市产品线!$B268)</f>
        <v>0</v>
      </c>
      <c r="S268" s="22">
        <f>SUMIFS(源数据!$X:$X,源数据!$A:$A,地级市产品线!$C268,源数据!$F:$F,地级市产品线!$B268)</f>
        <v>0</v>
      </c>
      <c r="T268" s="22">
        <f>SUMIFS(源数据!$Y:$Y,源数据!$A:$A,地级市产品线!$C268,源数据!$F:$F,地级市产品线!$B268)</f>
        <v>0</v>
      </c>
      <c r="U268" s="22">
        <f>SUMIFS(源数据!$Z:$Z,源数据!$A:$A,地级市产品线!$C268,源数据!$F:$F,地级市产品线!$B268)</f>
        <v>0</v>
      </c>
      <c r="V268" s="22">
        <f t="shared" si="602"/>
        <v>0</v>
      </c>
      <c r="W268" s="24" t="str">
        <f t="shared" si="470"/>
        <v/>
      </c>
      <c r="X268" s="24" t="str">
        <f t="shared" si="471"/>
        <v/>
      </c>
      <c r="Y268" s="22">
        <f t="shared" si="603"/>
        <v>0</v>
      </c>
      <c r="Z268" s="23"/>
    </row>
    <row r="269" spans="1:26" ht="15" x14ac:dyDescent="0.25">
      <c r="A269" s="54" t="s">
        <v>455</v>
      </c>
      <c r="B269" s="50" t="s">
        <v>487</v>
      </c>
      <c r="C269" s="56" t="s">
        <v>2</v>
      </c>
      <c r="D269" s="36">
        <f>SUMIFS(源数据!$N:$N,源数据!$A:$A,地级市产品线!$C269,源数据!$F:$F,地级市产品线!$B269)</f>
        <v>0</v>
      </c>
      <c r="E269" s="22">
        <f>SUMIFS(源数据!$P:$P,源数据!$A:$A,地级市产品线!$C269,源数据!$F:$F,地级市产品线!$B269)</f>
        <v>0</v>
      </c>
      <c r="F269" s="22">
        <f t="shared" si="598"/>
        <v>0</v>
      </c>
      <c r="G269" s="23" t="str">
        <f t="shared" si="467"/>
        <v/>
      </c>
      <c r="H269" s="21">
        <f>SUMIFS(源数据!$Q:$Q,源数据!$A:$A,地级市产品线!$C269,源数据!$F:$F,地级市产品线!$B269)</f>
        <v>0</v>
      </c>
      <c r="I269" s="22">
        <f t="shared" si="599"/>
        <v>0</v>
      </c>
      <c r="J269" s="22">
        <f>SUMIFS(源数据!$S:$S,源数据!$A:$A,地级市产品线!$C269,源数据!$F:$F,地级市产品线!$B269)</f>
        <v>0</v>
      </c>
      <c r="K269" s="24" t="str">
        <f t="shared" si="468"/>
        <v/>
      </c>
      <c r="L269" s="24" t="str">
        <f t="shared" si="469"/>
        <v/>
      </c>
      <c r="M269" s="22">
        <f t="shared" si="600"/>
        <v>0</v>
      </c>
      <c r="N269" s="22">
        <f t="shared" si="601"/>
        <v>0</v>
      </c>
      <c r="O269" s="44"/>
      <c r="P269" s="21">
        <f>SUMIFS(源数据!$T:$T,源数据!$A:$A,地级市产品线!$C269,源数据!$F:$F,地级市产品线!$B269)</f>
        <v>0</v>
      </c>
      <c r="Q269" s="22">
        <f>SUMIFS(源数据!$V:$V,源数据!$A:$A,地级市产品线!$C269,源数据!$F:$F,地级市产品线!$B269)</f>
        <v>0</v>
      </c>
      <c r="R269" s="22">
        <f>SUMIFS(源数据!$W:$W,源数据!$A:$A,地级市产品线!$C269,源数据!$F:$F,地级市产品线!$B269)</f>
        <v>0</v>
      </c>
      <c r="S269" s="22">
        <f>SUMIFS(源数据!$X:$X,源数据!$A:$A,地级市产品线!$C269,源数据!$F:$F,地级市产品线!$B269)</f>
        <v>0</v>
      </c>
      <c r="T269" s="22">
        <f>SUMIFS(源数据!$Y:$Y,源数据!$A:$A,地级市产品线!$C269,源数据!$F:$F,地级市产品线!$B269)</f>
        <v>0</v>
      </c>
      <c r="U269" s="22">
        <f>SUMIFS(源数据!$Z:$Z,源数据!$A:$A,地级市产品线!$C269,源数据!$F:$F,地级市产品线!$B269)</f>
        <v>0</v>
      </c>
      <c r="V269" s="22">
        <f t="shared" si="602"/>
        <v>0</v>
      </c>
      <c r="W269" s="24" t="str">
        <f t="shared" si="470"/>
        <v/>
      </c>
      <c r="X269" s="24" t="str">
        <f t="shared" si="471"/>
        <v/>
      </c>
      <c r="Y269" s="22">
        <f t="shared" si="603"/>
        <v>0</v>
      </c>
      <c r="Z269" s="23"/>
    </row>
    <row r="270" spans="1:26" ht="15.6" thickBot="1" x14ac:dyDescent="0.3">
      <c r="A270" s="52" t="s">
        <v>455</v>
      </c>
      <c r="B270" s="52" t="s">
        <v>487</v>
      </c>
      <c r="C270" s="48" t="s">
        <v>713</v>
      </c>
      <c r="D270" s="37">
        <f t="shared" ref="D270:F270" si="604">SUM(D266:D269)</f>
        <v>459.27999973297119</v>
      </c>
      <c r="E270" s="26">
        <f t="shared" si="604"/>
        <v>720</v>
      </c>
      <c r="F270" s="26">
        <f t="shared" si="604"/>
        <v>260.72000026702881</v>
      </c>
      <c r="G270" s="27">
        <f t="shared" si="467"/>
        <v>1.5676711383439588</v>
      </c>
      <c r="H270" s="25">
        <f t="shared" ref="H270:J270" si="605">SUM(H266:H269)</f>
        <v>688.91999959945679</v>
      </c>
      <c r="I270" s="26">
        <f t="shared" si="605"/>
        <v>1152</v>
      </c>
      <c r="J270" s="26">
        <f t="shared" si="605"/>
        <v>720</v>
      </c>
      <c r="K270" s="28">
        <f t="shared" si="468"/>
        <v>1.6721825475668892</v>
      </c>
      <c r="L270" s="28">
        <f t="shared" si="469"/>
        <v>1.0451140922293058</v>
      </c>
      <c r="M270" s="26">
        <f t="shared" ref="M270:N270" si="606">SUM(M266:M269)</f>
        <v>463.08000040054321</v>
      </c>
      <c r="N270" s="26">
        <f t="shared" si="606"/>
        <v>31.080000400543213</v>
      </c>
      <c r="O270" s="45"/>
      <c r="P270" s="25">
        <f t="shared" ref="P270:V270" si="607">SUM(P266:P269)</f>
        <v>229.6399998664856</v>
      </c>
      <c r="Q270" s="26">
        <f t="shared" si="607"/>
        <v>432</v>
      </c>
      <c r="R270" s="26">
        <f t="shared" si="607"/>
        <v>0</v>
      </c>
      <c r="S270" s="26">
        <f t="shared" si="607"/>
        <v>0</v>
      </c>
      <c r="T270" s="26">
        <f t="shared" si="607"/>
        <v>0</v>
      </c>
      <c r="U270" s="26">
        <f t="shared" si="607"/>
        <v>0</v>
      </c>
      <c r="V270" s="26">
        <f t="shared" si="607"/>
        <v>0</v>
      </c>
      <c r="W270" s="28">
        <f t="shared" si="470"/>
        <v>0</v>
      </c>
      <c r="X270" s="28">
        <f t="shared" si="471"/>
        <v>0</v>
      </c>
      <c r="Y270" s="30">
        <f t="shared" ref="Y270" si="608">SUM(Y266:Y269)</f>
        <v>-229.6399998664856</v>
      </c>
      <c r="Z270" s="27"/>
    </row>
    <row r="271" spans="1:26" ht="15" x14ac:dyDescent="0.25">
      <c r="A271" s="53" t="s">
        <v>445</v>
      </c>
      <c r="B271" s="51" t="s">
        <v>483</v>
      </c>
      <c r="C271" s="55" t="s">
        <v>0</v>
      </c>
      <c r="D271" s="35">
        <f>SUMIFS(源数据!$N:$N,源数据!$A:$A,地级市产品线!$C271,源数据!$F:$F,地级市产品线!$B271)</f>
        <v>571.71000230312393</v>
      </c>
      <c r="E271" s="18">
        <f>SUMIFS(源数据!$P:$P,源数据!$A:$A,地级市产品线!$C271,源数据!$F:$F,地级市产品线!$B271)</f>
        <v>741.66500498354446</v>
      </c>
      <c r="F271" s="18">
        <f t="shared" ref="F271:F274" si="609">E271-D271</f>
        <v>169.95500268042053</v>
      </c>
      <c r="G271" s="19">
        <f t="shared" ref="G271:G334" si="610">IFERROR(E271/D271,"")</f>
        <v>1.2972748456311063</v>
      </c>
      <c r="H271" s="17">
        <f>SUMIFS(源数据!$Q:$Q,源数据!$A:$A,地级市产品线!$C271,源数据!$F:$F,地级市产品线!$B271)</f>
        <v>862.39000374078739</v>
      </c>
      <c r="I271" s="18">
        <f t="shared" ref="I271:I274" si="611">E271+Q271</f>
        <v>1124.6850050762296</v>
      </c>
      <c r="J271" s="18">
        <f>SUMIFS(源数据!$S:$S,源数据!$A:$A,地级市产品线!$C271,源数据!$F:$F,地级市产品线!$B271)</f>
        <v>1134.0830078264705</v>
      </c>
      <c r="K271" s="20">
        <f t="shared" ref="K271:K334" si="612">IFERROR(I271/H271,"")</f>
        <v>1.3041489351658597</v>
      </c>
      <c r="L271" s="20">
        <f t="shared" ref="L271:L334" si="613">IFERROR(J271/H271,"")</f>
        <v>1.3150465600333503</v>
      </c>
      <c r="M271" s="18">
        <f t="shared" ref="M271:M274" si="614">I271-H271</f>
        <v>262.29500133544218</v>
      </c>
      <c r="N271" s="18">
        <f t="shared" ref="N271:N274" si="615">J271-H271</f>
        <v>271.69300408568313</v>
      </c>
      <c r="O271" s="43"/>
      <c r="P271" s="17">
        <f>SUMIFS(源数据!$T:$T,源数据!$A:$A,地级市产品线!$C271,源数据!$F:$F,地级市产品线!$B271)</f>
        <v>290.68000143766403</v>
      </c>
      <c r="Q271" s="18">
        <f>SUMIFS(源数据!$V:$V,源数据!$A:$A,地级市产品线!$C271,源数据!$F:$F,地级市产品线!$B271)</f>
        <v>383.02000009268511</v>
      </c>
      <c r="R271" s="18">
        <f>SUMIFS(源数据!$W:$W,源数据!$A:$A,地级市产品线!$C271,源数据!$F:$F,地级市产品线!$B271)</f>
        <v>239.07300430443183</v>
      </c>
      <c r="S271" s="18">
        <f>SUMIFS(源数据!$X:$X,源数据!$A:$A,地级市产品线!$C271,源数据!$F:$F,地级市产品线!$B271)</f>
        <v>0</v>
      </c>
      <c r="T271" s="18">
        <f>SUMIFS(源数据!$Y:$Y,源数据!$A:$A,地级市产品线!$C271,源数据!$F:$F,地级市产品线!$B271)</f>
        <v>147.22499865293491</v>
      </c>
      <c r="U271" s="18">
        <f>SUMIFS(源数据!$Z:$Z,源数据!$A:$A,地级市产品线!$C271,源数据!$F:$F,地级市产品线!$B271)</f>
        <v>6.1199998855590803</v>
      </c>
      <c r="V271" s="18">
        <f t="shared" ref="V271:V274" si="616">R271+S271+T271+U271</f>
        <v>392.41800284292583</v>
      </c>
      <c r="W271" s="20">
        <f t="shared" ref="W271:W334" si="617">IFERROR(V271/P271,"")</f>
        <v>1.3500000031033417</v>
      </c>
      <c r="X271" s="20">
        <f t="shared" ref="X271:X334" si="618">IFERROR(V271/Q271,"")</f>
        <v>1.0245365848988734</v>
      </c>
      <c r="Y271" s="18">
        <f t="shared" ref="Y271:Y274" si="619">V271-P271</f>
        <v>101.7380014052618</v>
      </c>
      <c r="Z271" s="19"/>
    </row>
    <row r="272" spans="1:26" ht="15" x14ac:dyDescent="0.25">
      <c r="A272" s="54" t="s">
        <v>445</v>
      </c>
      <c r="B272" s="50" t="s">
        <v>483</v>
      </c>
      <c r="C272" s="56" t="s">
        <v>1</v>
      </c>
      <c r="D272" s="36">
        <f>SUMIFS(源数据!$N:$N,源数据!$A:$A,地级市产品线!$C272,源数据!$F:$F,地级市产品线!$B272)</f>
        <v>651.90000915527401</v>
      </c>
      <c r="E272" s="22">
        <f>SUMIFS(源数据!$P:$P,源数据!$A:$A,地级市产品线!$C272,源数据!$F:$F,地级市产品线!$B272)</f>
        <v>621.52500855922608</v>
      </c>
      <c r="F272" s="22">
        <f t="shared" si="609"/>
        <v>-30.375000596047926</v>
      </c>
      <c r="G272" s="23">
        <f t="shared" si="610"/>
        <v>0.95340543002076716</v>
      </c>
      <c r="H272" s="21">
        <f>SUMIFS(源数据!$Q:$Q,源数据!$A:$A,地级市产品线!$C272,源数据!$F:$F,地级市产品线!$B272)</f>
        <v>978.85001373290993</v>
      </c>
      <c r="I272" s="22">
        <f t="shared" si="611"/>
        <v>923.98500621318703</v>
      </c>
      <c r="J272" s="22">
        <f>SUMIFS(源数据!$S:$S,源数据!$A:$A,地级市产品线!$C272,源数据!$F:$F,地级市产品线!$B272)</f>
        <v>932.22100841999054</v>
      </c>
      <c r="K272" s="24">
        <f t="shared" si="612"/>
        <v>0.9439495257189694</v>
      </c>
      <c r="L272" s="24">
        <f t="shared" si="613"/>
        <v>0.9523634830068638</v>
      </c>
      <c r="M272" s="22">
        <f t="shared" si="614"/>
        <v>-54.865007519722894</v>
      </c>
      <c r="N272" s="22">
        <f t="shared" si="615"/>
        <v>-46.629005312919389</v>
      </c>
      <c r="O272" s="44"/>
      <c r="P272" s="21">
        <f>SUMIFS(源数据!$T:$T,源数据!$A:$A,地级市产品线!$C272,源数据!$F:$F,地级市产品线!$B272)</f>
        <v>326.95000457763672</v>
      </c>
      <c r="Q272" s="22">
        <f>SUMIFS(源数据!$V:$V,源数据!$A:$A,地级市产品线!$C272,源数据!$F:$F,地级市产品线!$B272)</f>
        <v>302.45999765396101</v>
      </c>
      <c r="R272" s="22">
        <f>SUMIFS(源数据!$W:$W,源数据!$A:$A,地级市产品线!$C272,源数据!$F:$F,地级市产品线!$B272)</f>
        <v>302.45599985122624</v>
      </c>
      <c r="S272" s="22">
        <f>SUMIFS(源数据!$X:$X,源数据!$A:$A,地级市产品线!$C272,源数据!$F:$F,地级市产品线!$B272)</f>
        <v>0</v>
      </c>
      <c r="T272" s="22">
        <f>SUMIFS(源数据!$Y:$Y,源数据!$A:$A,地级市产品线!$C272,源数据!$F:$F,地级市产品线!$B272)</f>
        <v>0</v>
      </c>
      <c r="U272" s="22">
        <f>SUMIFS(源数据!$Z:$Z,源数据!$A:$A,地级市产品线!$C272,源数据!$F:$F,地级市产品线!$B272)</f>
        <v>8.2400000095367396</v>
      </c>
      <c r="V272" s="22">
        <f t="shared" si="616"/>
        <v>310.69599986076298</v>
      </c>
      <c r="W272" s="24">
        <f t="shared" si="617"/>
        <v>0.9502859627181498</v>
      </c>
      <c r="X272" s="24">
        <f t="shared" si="618"/>
        <v>1.0272300544557453</v>
      </c>
      <c r="Y272" s="22">
        <f t="shared" si="619"/>
        <v>-16.254004716873737</v>
      </c>
      <c r="Z272" s="23"/>
    </row>
    <row r="273" spans="1:26" ht="15" x14ac:dyDescent="0.25">
      <c r="A273" s="54" t="s">
        <v>445</v>
      </c>
      <c r="B273" s="50" t="s">
        <v>483</v>
      </c>
      <c r="C273" s="56" t="s">
        <v>54</v>
      </c>
      <c r="D273" s="36">
        <f>SUMIFS(源数据!$N:$N,源数据!$A:$A,地级市产品线!$C273,源数据!$F:$F,地级市产品线!$B273)</f>
        <v>0</v>
      </c>
      <c r="E273" s="22">
        <f>SUMIFS(源数据!$P:$P,源数据!$A:$A,地级市产品线!$C273,源数据!$F:$F,地级市产品线!$B273)</f>
        <v>0</v>
      </c>
      <c r="F273" s="22">
        <f t="shared" si="609"/>
        <v>0</v>
      </c>
      <c r="G273" s="23" t="str">
        <f t="shared" si="610"/>
        <v/>
      </c>
      <c r="H273" s="21">
        <f>SUMIFS(源数据!$Q:$Q,源数据!$A:$A,地级市产品线!$C273,源数据!$F:$F,地级市产品线!$B273)</f>
        <v>0</v>
      </c>
      <c r="I273" s="22">
        <f t="shared" si="611"/>
        <v>0</v>
      </c>
      <c r="J273" s="22">
        <f>SUMIFS(源数据!$S:$S,源数据!$A:$A,地级市产品线!$C273,源数据!$F:$F,地级市产品线!$B273)</f>
        <v>0</v>
      </c>
      <c r="K273" s="24" t="str">
        <f t="shared" si="612"/>
        <v/>
      </c>
      <c r="L273" s="24" t="str">
        <f t="shared" si="613"/>
        <v/>
      </c>
      <c r="M273" s="22">
        <f t="shared" si="614"/>
        <v>0</v>
      </c>
      <c r="N273" s="22">
        <f t="shared" si="615"/>
        <v>0</v>
      </c>
      <c r="O273" s="44"/>
      <c r="P273" s="21">
        <f>SUMIFS(源数据!$T:$T,源数据!$A:$A,地级市产品线!$C273,源数据!$F:$F,地级市产品线!$B273)</f>
        <v>0</v>
      </c>
      <c r="Q273" s="22">
        <f>SUMIFS(源数据!$V:$V,源数据!$A:$A,地级市产品线!$C273,源数据!$F:$F,地级市产品线!$B273)</f>
        <v>0</v>
      </c>
      <c r="R273" s="22">
        <f>SUMIFS(源数据!$W:$W,源数据!$A:$A,地级市产品线!$C273,源数据!$F:$F,地级市产品线!$B273)</f>
        <v>0</v>
      </c>
      <c r="S273" s="22">
        <f>SUMIFS(源数据!$X:$X,源数据!$A:$A,地级市产品线!$C273,源数据!$F:$F,地级市产品线!$B273)</f>
        <v>0</v>
      </c>
      <c r="T273" s="22">
        <f>SUMIFS(源数据!$Y:$Y,源数据!$A:$A,地级市产品线!$C273,源数据!$F:$F,地级市产品线!$B273)</f>
        <v>0</v>
      </c>
      <c r="U273" s="22">
        <f>SUMIFS(源数据!$Z:$Z,源数据!$A:$A,地级市产品线!$C273,源数据!$F:$F,地级市产品线!$B273)</f>
        <v>0</v>
      </c>
      <c r="V273" s="22">
        <f t="shared" si="616"/>
        <v>0</v>
      </c>
      <c r="W273" s="24" t="str">
        <f t="shared" si="617"/>
        <v/>
      </c>
      <c r="X273" s="24" t="str">
        <f t="shared" si="618"/>
        <v/>
      </c>
      <c r="Y273" s="22">
        <f t="shared" si="619"/>
        <v>0</v>
      </c>
      <c r="Z273" s="23"/>
    </row>
    <row r="274" spans="1:26" ht="15" x14ac:dyDescent="0.25">
      <c r="A274" s="54" t="s">
        <v>445</v>
      </c>
      <c r="B274" s="50" t="s">
        <v>483</v>
      </c>
      <c r="C274" s="56" t="s">
        <v>2</v>
      </c>
      <c r="D274" s="36">
        <f>SUMIFS(源数据!$N:$N,源数据!$A:$A,地级市产品线!$C274,源数据!$F:$F,地级市产品线!$B274)</f>
        <v>0</v>
      </c>
      <c r="E274" s="22">
        <f>SUMIFS(源数据!$P:$P,源数据!$A:$A,地级市产品线!$C274,源数据!$F:$F,地级市产品线!$B274)</f>
        <v>0</v>
      </c>
      <c r="F274" s="22">
        <f t="shared" si="609"/>
        <v>0</v>
      </c>
      <c r="G274" s="23" t="str">
        <f t="shared" si="610"/>
        <v/>
      </c>
      <c r="H274" s="21">
        <f>SUMIFS(源数据!$Q:$Q,源数据!$A:$A,地级市产品线!$C274,源数据!$F:$F,地级市产品线!$B274)</f>
        <v>0</v>
      </c>
      <c r="I274" s="22">
        <f t="shared" si="611"/>
        <v>0</v>
      </c>
      <c r="J274" s="22">
        <f>SUMIFS(源数据!$S:$S,源数据!$A:$A,地级市产品线!$C274,源数据!$F:$F,地级市产品线!$B274)</f>
        <v>0</v>
      </c>
      <c r="K274" s="24" t="str">
        <f t="shared" si="612"/>
        <v/>
      </c>
      <c r="L274" s="24" t="str">
        <f t="shared" si="613"/>
        <v/>
      </c>
      <c r="M274" s="22">
        <f t="shared" si="614"/>
        <v>0</v>
      </c>
      <c r="N274" s="22">
        <f t="shared" si="615"/>
        <v>0</v>
      </c>
      <c r="O274" s="44"/>
      <c r="P274" s="21">
        <f>SUMIFS(源数据!$T:$T,源数据!$A:$A,地级市产品线!$C274,源数据!$F:$F,地级市产品线!$B274)</f>
        <v>0</v>
      </c>
      <c r="Q274" s="22">
        <f>SUMIFS(源数据!$V:$V,源数据!$A:$A,地级市产品线!$C274,源数据!$F:$F,地级市产品线!$B274)</f>
        <v>0</v>
      </c>
      <c r="R274" s="22">
        <f>SUMIFS(源数据!$W:$W,源数据!$A:$A,地级市产品线!$C274,源数据!$F:$F,地级市产品线!$B274)</f>
        <v>0</v>
      </c>
      <c r="S274" s="22">
        <f>SUMIFS(源数据!$X:$X,源数据!$A:$A,地级市产品线!$C274,源数据!$F:$F,地级市产品线!$B274)</f>
        <v>0</v>
      </c>
      <c r="T274" s="22">
        <f>SUMIFS(源数据!$Y:$Y,源数据!$A:$A,地级市产品线!$C274,源数据!$F:$F,地级市产品线!$B274)</f>
        <v>0</v>
      </c>
      <c r="U274" s="22">
        <f>SUMIFS(源数据!$Z:$Z,源数据!$A:$A,地级市产品线!$C274,源数据!$F:$F,地级市产品线!$B274)</f>
        <v>0</v>
      </c>
      <c r="V274" s="22">
        <f t="shared" si="616"/>
        <v>0</v>
      </c>
      <c r="W274" s="24" t="str">
        <f t="shared" si="617"/>
        <v/>
      </c>
      <c r="X274" s="24" t="str">
        <f t="shared" si="618"/>
        <v/>
      </c>
      <c r="Y274" s="22">
        <f t="shared" si="619"/>
        <v>0</v>
      </c>
      <c r="Z274" s="23"/>
    </row>
    <row r="275" spans="1:26" ht="15.6" thickBot="1" x14ac:dyDescent="0.3">
      <c r="A275" s="52" t="s">
        <v>445</v>
      </c>
      <c r="B275" s="52" t="s">
        <v>483</v>
      </c>
      <c r="C275" s="48" t="s">
        <v>713</v>
      </c>
      <c r="D275" s="37">
        <f t="shared" ref="D275:F275" si="620">SUM(D271:D274)</f>
        <v>1223.6100114583978</v>
      </c>
      <c r="E275" s="26">
        <f t="shared" si="620"/>
        <v>1363.1900135427704</v>
      </c>
      <c r="F275" s="26">
        <f t="shared" si="620"/>
        <v>139.58000208437261</v>
      </c>
      <c r="G275" s="27">
        <f t="shared" si="610"/>
        <v>1.1140722949120119</v>
      </c>
      <c r="H275" s="25">
        <f t="shared" ref="H275:J275" si="621">SUM(H271:H274)</f>
        <v>1841.2400174736972</v>
      </c>
      <c r="I275" s="26">
        <f t="shared" si="621"/>
        <v>2048.6700112894168</v>
      </c>
      <c r="J275" s="26">
        <f t="shared" si="621"/>
        <v>2066.3040162464613</v>
      </c>
      <c r="K275" s="28">
        <f t="shared" si="612"/>
        <v>1.1126577696808519</v>
      </c>
      <c r="L275" s="28">
        <f t="shared" si="613"/>
        <v>1.1222350137064514</v>
      </c>
      <c r="M275" s="26">
        <f t="shared" ref="M275:N275" si="622">SUM(M271:M274)</f>
        <v>207.42999381571929</v>
      </c>
      <c r="N275" s="26">
        <f t="shared" si="622"/>
        <v>225.06399877276374</v>
      </c>
      <c r="O275" s="45"/>
      <c r="P275" s="25">
        <f t="shared" ref="P275:V275" si="623">SUM(P271:P274)</f>
        <v>617.63000601530075</v>
      </c>
      <c r="Q275" s="26">
        <f t="shared" si="623"/>
        <v>685.47999774664618</v>
      </c>
      <c r="R275" s="26">
        <f t="shared" si="623"/>
        <v>541.52900415565807</v>
      </c>
      <c r="S275" s="26">
        <f t="shared" si="623"/>
        <v>0</v>
      </c>
      <c r="T275" s="26">
        <f t="shared" si="623"/>
        <v>147.22499865293491</v>
      </c>
      <c r="U275" s="26">
        <f t="shared" si="623"/>
        <v>14.35999989509582</v>
      </c>
      <c r="V275" s="26">
        <f t="shared" si="623"/>
        <v>703.11400270368881</v>
      </c>
      <c r="W275" s="28">
        <f t="shared" si="617"/>
        <v>1.1384064826122944</v>
      </c>
      <c r="X275" s="28">
        <f t="shared" si="618"/>
        <v>1.025725046704514</v>
      </c>
      <c r="Y275" s="30">
        <f t="shared" ref="Y275" si="624">SUM(Y271:Y274)</f>
        <v>85.483996688388061</v>
      </c>
      <c r="Z275" s="27"/>
    </row>
    <row r="276" spans="1:26" ht="15" x14ac:dyDescent="0.25">
      <c r="A276" s="53" t="s">
        <v>445</v>
      </c>
      <c r="B276" s="51" t="s">
        <v>507</v>
      </c>
      <c r="C276" s="55" t="s">
        <v>0</v>
      </c>
      <c r="D276" s="35">
        <f>SUMIFS(源数据!$N:$N,源数据!$A:$A,地级市产品线!$C276,源数据!$F:$F,地级市产品线!$B276)</f>
        <v>1428.5999832153323</v>
      </c>
      <c r="E276" s="18">
        <f>SUMIFS(源数据!$P:$P,源数据!$A:$A,地级市产品线!$C276,源数据!$F:$F,地级市产品线!$B276)</f>
        <v>1243.415997028352</v>
      </c>
      <c r="F276" s="18">
        <f t="shared" ref="F276:F279" si="625">E276-D276</f>
        <v>-185.18398618698029</v>
      </c>
      <c r="G276" s="19">
        <f t="shared" si="610"/>
        <v>0.87037380067008752</v>
      </c>
      <c r="H276" s="17">
        <f>SUMIFS(源数据!$Q:$Q,源数据!$A:$A,地级市产品线!$C276,源数据!$F:$F,地级市产品线!$B276)</f>
        <v>2142.899974822999</v>
      </c>
      <c r="I276" s="18">
        <f t="shared" ref="I276:I279" si="626">E276+Q276</f>
        <v>1683.5759930610673</v>
      </c>
      <c r="J276" s="18">
        <f>SUMIFS(源数据!$S:$S,源数据!$A:$A,地级市产品线!$C276,源数据!$F:$F,地级市产品线!$B276)</f>
        <v>1270.1599969863901</v>
      </c>
      <c r="K276" s="20">
        <f t="shared" si="612"/>
        <v>0.78565309293082086</v>
      </c>
      <c r="L276" s="20">
        <f t="shared" si="613"/>
        <v>0.59272948430143302</v>
      </c>
      <c r="M276" s="18">
        <f t="shared" ref="M276:M279" si="627">I276-H276</f>
        <v>-459.32398176193169</v>
      </c>
      <c r="N276" s="18">
        <f t="shared" ref="N276:N279" si="628">J276-H276</f>
        <v>-872.73997783660889</v>
      </c>
      <c r="O276" s="43"/>
      <c r="P276" s="17">
        <f>SUMIFS(源数据!$T:$T,源数据!$A:$A,地级市产品线!$C276,源数据!$F:$F,地级市产品线!$B276)</f>
        <v>714.29999160766624</v>
      </c>
      <c r="Q276" s="18">
        <f>SUMIFS(源数据!$V:$V,源数据!$A:$A,地级市产品线!$C276,源数据!$F:$F,地级市产品线!$B276)</f>
        <v>440.1599960327153</v>
      </c>
      <c r="R276" s="18">
        <f>SUMIFS(源数据!$W:$W,源数据!$A:$A,地级市产品线!$C276,源数据!$F:$F,地级市产品线!$B276)</f>
        <v>5</v>
      </c>
      <c r="S276" s="18">
        <f>SUMIFS(源数据!$X:$X,源数据!$A:$A,地级市产品线!$C276,源数据!$F:$F,地级市产品线!$B276)</f>
        <v>0</v>
      </c>
      <c r="T276" s="18">
        <f>SUMIFS(源数据!$Y:$Y,源数据!$A:$A,地级市产品线!$C276,源数据!$F:$F,地级市产品线!$B276)</f>
        <v>21.743999958038341</v>
      </c>
      <c r="U276" s="18">
        <f>SUMIFS(源数据!$Z:$Z,源数据!$A:$A,地级市产品线!$C276,源数据!$F:$F,地级市产品线!$B276)</f>
        <v>0</v>
      </c>
      <c r="V276" s="18">
        <f t="shared" ref="V276:V279" si="629">R276+S276+T276+U276</f>
        <v>26.743999958038341</v>
      </c>
      <c r="W276" s="20">
        <f t="shared" si="617"/>
        <v>3.7440851564124966E-2</v>
      </c>
      <c r="X276" s="20">
        <f t="shared" si="618"/>
        <v>6.0759724189134556E-2</v>
      </c>
      <c r="Y276" s="18">
        <f t="shared" ref="Y276:Y279" si="630">V276-P276</f>
        <v>-687.55599164962791</v>
      </c>
      <c r="Z276" s="19"/>
    </row>
    <row r="277" spans="1:26" ht="15" x14ac:dyDescent="0.25">
      <c r="A277" s="54" t="s">
        <v>445</v>
      </c>
      <c r="B277" s="50" t="s">
        <v>507</v>
      </c>
      <c r="C277" s="56" t="s">
        <v>1</v>
      </c>
      <c r="D277" s="36">
        <f>SUMIFS(源数据!$N:$N,源数据!$A:$A,地级市产品线!$C277,源数据!$F:$F,地级市产品线!$B277)</f>
        <v>696.56000423431396</v>
      </c>
      <c r="E277" s="22">
        <f>SUMIFS(源数据!$P:$P,源数据!$A:$A,地级市产品线!$C277,源数据!$F:$F,地级市产品线!$B277)</f>
        <v>2099.081012725831</v>
      </c>
      <c r="F277" s="22">
        <f t="shared" si="625"/>
        <v>1402.521008491517</v>
      </c>
      <c r="G277" s="23">
        <f t="shared" si="610"/>
        <v>3.0134963247469586</v>
      </c>
      <c r="H277" s="21">
        <f>SUMIFS(源数据!$Q:$Q,源数据!$A:$A,地级市产品线!$C277,源数据!$F:$F,地级市产品线!$B277)</f>
        <v>1044.8400063514712</v>
      </c>
      <c r="I277" s="22">
        <f t="shared" si="626"/>
        <v>2230.9810104370126</v>
      </c>
      <c r="J277" s="22">
        <f>SUMIFS(源数据!$S:$S,源数据!$A:$A,地级市产品线!$C277,源数据!$F:$F,地级市产品线!$B277)</f>
        <v>2099.081012725831</v>
      </c>
      <c r="K277" s="24">
        <f t="shared" si="612"/>
        <v>2.1352369710913792</v>
      </c>
      <c r="L277" s="24">
        <f t="shared" si="613"/>
        <v>2.0089975498313053</v>
      </c>
      <c r="M277" s="22">
        <f t="shared" si="627"/>
        <v>1186.1410040855415</v>
      </c>
      <c r="N277" s="22">
        <f t="shared" si="628"/>
        <v>1054.2410063743598</v>
      </c>
      <c r="O277" s="44"/>
      <c r="P277" s="21">
        <f>SUMIFS(源数据!$T:$T,源数据!$A:$A,地级市产品线!$C277,源数据!$F:$F,地级市产品线!$B277)</f>
        <v>348.28000211715687</v>
      </c>
      <c r="Q277" s="22">
        <f>SUMIFS(源数据!$V:$V,源数据!$A:$A,地级市产品线!$C277,源数据!$F:$F,地级市产品线!$B277)</f>
        <v>131.89999771118161</v>
      </c>
      <c r="R277" s="22">
        <f>SUMIFS(源数据!$W:$W,源数据!$A:$A,地级市产品线!$C277,源数据!$F:$F,地级市产品线!$B277)</f>
        <v>0</v>
      </c>
      <c r="S277" s="22">
        <f>SUMIFS(源数据!$X:$X,源数据!$A:$A,地级市产品线!$C277,源数据!$F:$F,地级市产品线!$B277)</f>
        <v>0</v>
      </c>
      <c r="T277" s="22">
        <f>SUMIFS(源数据!$Y:$Y,源数据!$A:$A,地级市产品线!$C277,源数据!$F:$F,地级市产品线!$B277)</f>
        <v>0</v>
      </c>
      <c r="U277" s="22">
        <f>SUMIFS(源数据!$Z:$Z,源数据!$A:$A,地级市产品线!$C277,源数据!$F:$F,地级市产品线!$B277)</f>
        <v>0</v>
      </c>
      <c r="V277" s="22">
        <f t="shared" si="629"/>
        <v>0</v>
      </c>
      <c r="W277" s="24">
        <f t="shared" si="617"/>
        <v>0</v>
      </c>
      <c r="X277" s="24">
        <f t="shared" si="618"/>
        <v>0</v>
      </c>
      <c r="Y277" s="22">
        <f t="shared" si="630"/>
        <v>-348.28000211715687</v>
      </c>
      <c r="Z277" s="23"/>
    </row>
    <row r="278" spans="1:26" ht="15" x14ac:dyDescent="0.25">
      <c r="A278" s="54" t="s">
        <v>445</v>
      </c>
      <c r="B278" s="50" t="s">
        <v>507</v>
      </c>
      <c r="C278" s="56" t="s">
        <v>54</v>
      </c>
      <c r="D278" s="36">
        <f>SUMIFS(源数据!$N:$N,源数据!$A:$A,地级市产品线!$C278,源数据!$F:$F,地级市产品线!$B278)</f>
        <v>0</v>
      </c>
      <c r="E278" s="22">
        <f>SUMIFS(源数据!$P:$P,源数据!$A:$A,地级市产品线!$C278,源数据!$F:$F,地级市产品线!$B278)</f>
        <v>0</v>
      </c>
      <c r="F278" s="22">
        <f t="shared" si="625"/>
        <v>0</v>
      </c>
      <c r="G278" s="23" t="str">
        <f t="shared" si="610"/>
        <v/>
      </c>
      <c r="H278" s="21">
        <f>SUMIFS(源数据!$Q:$Q,源数据!$A:$A,地级市产品线!$C278,源数据!$F:$F,地级市产品线!$B278)</f>
        <v>0</v>
      </c>
      <c r="I278" s="22">
        <f t="shared" si="626"/>
        <v>0</v>
      </c>
      <c r="J278" s="22">
        <f>SUMIFS(源数据!$S:$S,源数据!$A:$A,地级市产品线!$C278,源数据!$F:$F,地级市产品线!$B278)</f>
        <v>0</v>
      </c>
      <c r="K278" s="24" t="str">
        <f t="shared" si="612"/>
        <v/>
      </c>
      <c r="L278" s="24" t="str">
        <f t="shared" si="613"/>
        <v/>
      </c>
      <c r="M278" s="22">
        <f t="shared" si="627"/>
        <v>0</v>
      </c>
      <c r="N278" s="22">
        <f t="shared" si="628"/>
        <v>0</v>
      </c>
      <c r="O278" s="44"/>
      <c r="P278" s="21">
        <f>SUMIFS(源数据!$T:$T,源数据!$A:$A,地级市产品线!$C278,源数据!$F:$F,地级市产品线!$B278)</f>
        <v>0</v>
      </c>
      <c r="Q278" s="22">
        <f>SUMIFS(源数据!$V:$V,源数据!$A:$A,地级市产品线!$C278,源数据!$F:$F,地级市产品线!$B278)</f>
        <v>0</v>
      </c>
      <c r="R278" s="22">
        <f>SUMIFS(源数据!$W:$W,源数据!$A:$A,地级市产品线!$C278,源数据!$F:$F,地级市产品线!$B278)</f>
        <v>0</v>
      </c>
      <c r="S278" s="22">
        <f>SUMIFS(源数据!$X:$X,源数据!$A:$A,地级市产品线!$C278,源数据!$F:$F,地级市产品线!$B278)</f>
        <v>0</v>
      </c>
      <c r="T278" s="22">
        <f>SUMIFS(源数据!$Y:$Y,源数据!$A:$A,地级市产品线!$C278,源数据!$F:$F,地级市产品线!$B278)</f>
        <v>0</v>
      </c>
      <c r="U278" s="22">
        <f>SUMIFS(源数据!$Z:$Z,源数据!$A:$A,地级市产品线!$C278,源数据!$F:$F,地级市产品线!$B278)</f>
        <v>0</v>
      </c>
      <c r="V278" s="22">
        <f t="shared" si="629"/>
        <v>0</v>
      </c>
      <c r="W278" s="24" t="str">
        <f t="shared" si="617"/>
        <v/>
      </c>
      <c r="X278" s="24" t="str">
        <f t="shared" si="618"/>
        <v/>
      </c>
      <c r="Y278" s="22">
        <f t="shared" si="630"/>
        <v>0</v>
      </c>
      <c r="Z278" s="23"/>
    </row>
    <row r="279" spans="1:26" ht="15" x14ac:dyDescent="0.25">
      <c r="A279" s="54" t="s">
        <v>445</v>
      </c>
      <c r="B279" s="50" t="s">
        <v>507</v>
      </c>
      <c r="C279" s="56" t="s">
        <v>2</v>
      </c>
      <c r="D279" s="36">
        <f>SUMIFS(源数据!$N:$N,源数据!$A:$A,地级市产品线!$C279,源数据!$F:$F,地级市产品线!$B279)</f>
        <v>0</v>
      </c>
      <c r="E279" s="22">
        <f>SUMIFS(源数据!$P:$P,源数据!$A:$A,地级市产品线!$C279,源数据!$F:$F,地级市产品线!$B279)</f>
        <v>0</v>
      </c>
      <c r="F279" s="22">
        <f t="shared" si="625"/>
        <v>0</v>
      </c>
      <c r="G279" s="23" t="str">
        <f t="shared" si="610"/>
        <v/>
      </c>
      <c r="H279" s="21">
        <f>SUMIFS(源数据!$Q:$Q,源数据!$A:$A,地级市产品线!$C279,源数据!$F:$F,地级市产品线!$B279)</f>
        <v>0</v>
      </c>
      <c r="I279" s="22">
        <f t="shared" si="626"/>
        <v>0</v>
      </c>
      <c r="J279" s="22">
        <f>SUMIFS(源数据!$S:$S,源数据!$A:$A,地级市产品线!$C279,源数据!$F:$F,地级市产品线!$B279)</f>
        <v>0</v>
      </c>
      <c r="K279" s="24" t="str">
        <f t="shared" si="612"/>
        <v/>
      </c>
      <c r="L279" s="24" t="str">
        <f t="shared" si="613"/>
        <v/>
      </c>
      <c r="M279" s="22">
        <f t="shared" si="627"/>
        <v>0</v>
      </c>
      <c r="N279" s="22">
        <f t="shared" si="628"/>
        <v>0</v>
      </c>
      <c r="O279" s="44"/>
      <c r="P279" s="21">
        <f>SUMIFS(源数据!$T:$T,源数据!$A:$A,地级市产品线!$C279,源数据!$F:$F,地级市产品线!$B279)</f>
        <v>0</v>
      </c>
      <c r="Q279" s="22">
        <f>SUMIFS(源数据!$V:$V,源数据!$A:$A,地级市产品线!$C279,源数据!$F:$F,地级市产品线!$B279)</f>
        <v>0</v>
      </c>
      <c r="R279" s="22">
        <f>SUMIFS(源数据!$W:$W,源数据!$A:$A,地级市产品线!$C279,源数据!$F:$F,地级市产品线!$B279)</f>
        <v>0</v>
      </c>
      <c r="S279" s="22">
        <f>SUMIFS(源数据!$X:$X,源数据!$A:$A,地级市产品线!$C279,源数据!$F:$F,地级市产品线!$B279)</f>
        <v>0</v>
      </c>
      <c r="T279" s="22">
        <f>SUMIFS(源数据!$Y:$Y,源数据!$A:$A,地级市产品线!$C279,源数据!$F:$F,地级市产品线!$B279)</f>
        <v>0</v>
      </c>
      <c r="U279" s="22">
        <f>SUMIFS(源数据!$Z:$Z,源数据!$A:$A,地级市产品线!$C279,源数据!$F:$F,地级市产品线!$B279)</f>
        <v>0</v>
      </c>
      <c r="V279" s="22">
        <f t="shared" si="629"/>
        <v>0</v>
      </c>
      <c r="W279" s="24" t="str">
        <f t="shared" si="617"/>
        <v/>
      </c>
      <c r="X279" s="24" t="str">
        <f t="shared" si="618"/>
        <v/>
      </c>
      <c r="Y279" s="22">
        <f t="shared" si="630"/>
        <v>0</v>
      </c>
      <c r="Z279" s="23"/>
    </row>
    <row r="280" spans="1:26" ht="15.6" thickBot="1" x14ac:dyDescent="0.3">
      <c r="A280" s="52" t="s">
        <v>445</v>
      </c>
      <c r="B280" s="52" t="s">
        <v>507</v>
      </c>
      <c r="C280" s="48" t="s">
        <v>713</v>
      </c>
      <c r="D280" s="37">
        <f t="shared" ref="D280:F280" si="631">SUM(D276:D279)</f>
        <v>2125.159987449646</v>
      </c>
      <c r="E280" s="26">
        <f t="shared" si="631"/>
        <v>3342.4970097541827</v>
      </c>
      <c r="F280" s="26">
        <f t="shared" si="631"/>
        <v>1217.3370223045367</v>
      </c>
      <c r="G280" s="27">
        <f t="shared" si="610"/>
        <v>1.5728213543891507</v>
      </c>
      <c r="H280" s="25">
        <f t="shared" ref="H280:J280" si="632">SUM(H276:H279)</f>
        <v>3187.7399811744699</v>
      </c>
      <c r="I280" s="26">
        <f t="shared" si="632"/>
        <v>3914.5570034980801</v>
      </c>
      <c r="J280" s="26">
        <f t="shared" si="632"/>
        <v>3369.2410097122211</v>
      </c>
      <c r="K280" s="28">
        <f t="shared" si="612"/>
        <v>1.228003860608426</v>
      </c>
      <c r="L280" s="28">
        <f t="shared" si="613"/>
        <v>1.0569372124481997</v>
      </c>
      <c r="M280" s="26">
        <f t="shared" ref="M280:N280" si="633">SUM(M276:M279)</f>
        <v>726.81702232360976</v>
      </c>
      <c r="N280" s="26">
        <f t="shared" si="633"/>
        <v>181.50102853775093</v>
      </c>
      <c r="O280" s="45"/>
      <c r="P280" s="25">
        <f t="shared" ref="P280:V280" si="634">SUM(P276:P279)</f>
        <v>1062.579993724823</v>
      </c>
      <c r="Q280" s="26">
        <f t="shared" si="634"/>
        <v>572.05999374389694</v>
      </c>
      <c r="R280" s="26">
        <f t="shared" si="634"/>
        <v>5</v>
      </c>
      <c r="S280" s="26">
        <f t="shared" si="634"/>
        <v>0</v>
      </c>
      <c r="T280" s="26">
        <f t="shared" si="634"/>
        <v>21.743999958038341</v>
      </c>
      <c r="U280" s="26">
        <f t="shared" si="634"/>
        <v>0</v>
      </c>
      <c r="V280" s="26">
        <f t="shared" si="634"/>
        <v>26.743999958038341</v>
      </c>
      <c r="W280" s="28">
        <f t="shared" si="617"/>
        <v>2.5168928566298841E-2</v>
      </c>
      <c r="X280" s="28">
        <f t="shared" si="618"/>
        <v>4.6750341311249333E-2</v>
      </c>
      <c r="Y280" s="30">
        <f t="shared" ref="Y280" si="635">SUM(Y276:Y279)</f>
        <v>-1035.8359937667847</v>
      </c>
      <c r="Z280" s="27"/>
    </row>
    <row r="281" spans="1:26" ht="15" x14ac:dyDescent="0.25">
      <c r="A281" s="53" t="s">
        <v>445</v>
      </c>
      <c r="B281" s="51" t="s">
        <v>459</v>
      </c>
      <c r="C281" s="55" t="s">
        <v>0</v>
      </c>
      <c r="D281" s="35">
        <f>SUMIFS(源数据!$N:$N,源数据!$A:$A,地级市产品线!$C281,源数据!$F:$F,地级市产品线!$B281)</f>
        <v>297.69999814033514</v>
      </c>
      <c r="E281" s="18">
        <f>SUMIFS(源数据!$P:$P,源数据!$A:$A,地级市产品线!$C281,源数据!$F:$F,地级市产品线!$B281)</f>
        <v>212.17199325561489</v>
      </c>
      <c r="F281" s="18">
        <f t="shared" ref="F281:F284" si="636">E281-D281</f>
        <v>-85.528004884720247</v>
      </c>
      <c r="G281" s="19">
        <f t="shared" si="610"/>
        <v>0.71270404629158735</v>
      </c>
      <c r="H281" s="17">
        <f>SUMIFS(源数据!$Q:$Q,源数据!$A:$A,地级市产品线!$C281,源数据!$F:$F,地级市产品线!$B281)</f>
        <v>456.19999778270756</v>
      </c>
      <c r="I281" s="18">
        <f t="shared" ref="I281:I284" si="637">E281+Q281</f>
        <v>393.07198715209893</v>
      </c>
      <c r="J281" s="18">
        <f>SUMIFS(源数据!$S:$S,源数据!$A:$A,地级市产品线!$C281,源数据!$F:$F,地级市产品线!$B281)</f>
        <v>421.74398660659813</v>
      </c>
      <c r="K281" s="20">
        <f t="shared" si="612"/>
        <v>0.8616220715970343</v>
      </c>
      <c r="L281" s="20">
        <f t="shared" si="613"/>
        <v>0.92447169806317897</v>
      </c>
      <c r="M281" s="18">
        <f t="shared" ref="M281:M284" si="638">I281-H281</f>
        <v>-63.128010630608628</v>
      </c>
      <c r="N281" s="18">
        <f t="shared" ref="N281:N284" si="639">J281-H281</f>
        <v>-34.456011176109428</v>
      </c>
      <c r="O281" s="43"/>
      <c r="P281" s="17">
        <f>SUMIFS(源数据!$T:$T,源数据!$A:$A,地级市产品线!$C281,源数据!$F:$F,地级市产品线!$B281)</f>
        <v>158.49999964237205</v>
      </c>
      <c r="Q281" s="18">
        <f>SUMIFS(源数据!$V:$V,源数据!$A:$A,地级市产品线!$C281,源数据!$F:$F,地级市产品线!$B281)</f>
        <v>180.89999389648401</v>
      </c>
      <c r="R281" s="18">
        <f>SUMIFS(源数据!$W:$W,源数据!$A:$A,地级市产品线!$C281,源数据!$F:$F,地级市产品线!$B281)</f>
        <v>180.89999389648401</v>
      </c>
      <c r="S281" s="18">
        <f>SUMIFS(源数据!$X:$X,源数据!$A:$A,地级市产品线!$C281,源数据!$F:$F,地级市产品线!$B281)</f>
        <v>0</v>
      </c>
      <c r="T281" s="18">
        <f>SUMIFS(源数据!$Y:$Y,源数据!$A:$A,地级市产品线!$C281,源数据!$F:$F,地级市产品线!$B281)</f>
        <v>0</v>
      </c>
      <c r="U281" s="18">
        <f>SUMIFS(源数据!$Z:$Z,源数据!$A:$A,地级市产品线!$C281,源数据!$F:$F,地级市产品线!$B281)</f>
        <v>28.671999454498327</v>
      </c>
      <c r="V281" s="18">
        <f t="shared" ref="V281:V284" si="640">R281+S281+T281+U281</f>
        <v>209.57199335098232</v>
      </c>
      <c r="W281" s="20">
        <f t="shared" si="617"/>
        <v>1.3222207812229996</v>
      </c>
      <c r="X281" s="20">
        <f t="shared" si="618"/>
        <v>1.1584964091867533</v>
      </c>
      <c r="Y281" s="18">
        <f t="shared" ref="Y281:Y284" si="641">V281-P281</f>
        <v>51.071993708610279</v>
      </c>
      <c r="Z281" s="19"/>
    </row>
    <row r="282" spans="1:26" ht="15" x14ac:dyDescent="0.25">
      <c r="A282" s="54" t="s">
        <v>445</v>
      </c>
      <c r="B282" s="50" t="s">
        <v>459</v>
      </c>
      <c r="C282" s="56" t="s">
        <v>1</v>
      </c>
      <c r="D282" s="36">
        <f>SUMIFS(源数据!$N:$N,源数据!$A:$A,地级市产品线!$C282,源数据!$F:$F,地级市产品线!$B282)</f>
        <v>414.36001014709541</v>
      </c>
      <c r="E282" s="22">
        <f>SUMIFS(源数据!$P:$P,源数据!$A:$A,地级市产品线!$C282,源数据!$F:$F,地级市产品线!$B282)</f>
        <v>436.71599674224876</v>
      </c>
      <c r="F282" s="22">
        <f t="shared" si="636"/>
        <v>22.355986595153354</v>
      </c>
      <c r="G282" s="23">
        <f t="shared" si="610"/>
        <v>1.0539530506025838</v>
      </c>
      <c r="H282" s="21">
        <f>SUMIFS(源数据!$Q:$Q,源数据!$A:$A,地级市产品线!$C282,源数据!$F:$F,地级市产品线!$B282)</f>
        <v>636.53001117706231</v>
      </c>
      <c r="I282" s="22">
        <f t="shared" si="637"/>
        <v>724.28599357605049</v>
      </c>
      <c r="J282" s="22">
        <f>SUMIFS(源数据!$S:$S,源数据!$A:$A,地级市产品线!$C282,源数据!$F:$F,地级市产品线!$B282)</f>
        <v>1059.5159893035877</v>
      </c>
      <c r="K282" s="24">
        <f t="shared" si="612"/>
        <v>1.137866213466842</v>
      </c>
      <c r="L282" s="24">
        <f t="shared" si="613"/>
        <v>1.6645185155439031</v>
      </c>
      <c r="M282" s="22">
        <f t="shared" si="638"/>
        <v>87.755982398988181</v>
      </c>
      <c r="N282" s="22">
        <f t="shared" si="639"/>
        <v>422.98597812652542</v>
      </c>
      <c r="O282" s="44"/>
      <c r="P282" s="21">
        <f>SUMIFS(源数据!$T:$T,源数据!$A:$A,地级市产品线!$C282,源数据!$F:$F,地级市产品线!$B282)</f>
        <v>222.1700010299682</v>
      </c>
      <c r="Q282" s="22">
        <f>SUMIFS(源数据!$V:$V,源数据!$A:$A,地级市产品线!$C282,源数据!$F:$F,地级市产品线!$B282)</f>
        <v>287.56999683380172</v>
      </c>
      <c r="R282" s="22">
        <f>SUMIFS(源数据!$W:$W,源数据!$A:$A,地级市产品线!$C282,源数据!$F:$F,地级市产品线!$B282)</f>
        <v>287.56799793243448</v>
      </c>
      <c r="S282" s="22">
        <f>SUMIFS(源数据!$X:$X,源数据!$A:$A,地级市产品线!$C282,源数据!$F:$F,地级市产品线!$B282)</f>
        <v>0</v>
      </c>
      <c r="T282" s="22">
        <f>SUMIFS(源数据!$Y:$Y,源数据!$A:$A,地级市产品线!$C282,源数据!$F:$F,地级市产品线!$B282)</f>
        <v>0</v>
      </c>
      <c r="U282" s="22">
        <f>SUMIFS(源数据!$Z:$Z,源数据!$A:$A,地级市产品线!$C282,源数据!$F:$F,地级市产品线!$B282)</f>
        <v>335.23199462890602</v>
      </c>
      <c r="V282" s="22">
        <f t="shared" si="640"/>
        <v>622.79999256134056</v>
      </c>
      <c r="W282" s="24">
        <f t="shared" si="617"/>
        <v>2.8032587193323724</v>
      </c>
      <c r="X282" s="24">
        <f t="shared" si="618"/>
        <v>2.1657335585022164</v>
      </c>
      <c r="Y282" s="22">
        <f t="shared" si="641"/>
        <v>400.62999153137235</v>
      </c>
      <c r="Z282" s="23"/>
    </row>
    <row r="283" spans="1:26" ht="15" x14ac:dyDescent="0.25">
      <c r="A283" s="54" t="s">
        <v>445</v>
      </c>
      <c r="B283" s="50" t="s">
        <v>459</v>
      </c>
      <c r="C283" s="56" t="s">
        <v>54</v>
      </c>
      <c r="D283" s="36">
        <f>SUMIFS(源数据!$N:$N,源数据!$A:$A,地级市产品线!$C283,源数据!$F:$F,地级市产品线!$B283)</f>
        <v>0</v>
      </c>
      <c r="E283" s="22">
        <f>SUMIFS(源数据!$P:$P,源数据!$A:$A,地级市产品线!$C283,源数据!$F:$F,地级市产品线!$B283)</f>
        <v>0</v>
      </c>
      <c r="F283" s="22">
        <f t="shared" si="636"/>
        <v>0</v>
      </c>
      <c r="G283" s="23" t="str">
        <f t="shared" si="610"/>
        <v/>
      </c>
      <c r="H283" s="21">
        <f>SUMIFS(源数据!$Q:$Q,源数据!$A:$A,地级市产品线!$C283,源数据!$F:$F,地级市产品线!$B283)</f>
        <v>0</v>
      </c>
      <c r="I283" s="22">
        <f t="shared" si="637"/>
        <v>0</v>
      </c>
      <c r="J283" s="22">
        <f>SUMIFS(源数据!$S:$S,源数据!$A:$A,地级市产品线!$C283,源数据!$F:$F,地级市产品线!$B283)</f>
        <v>0</v>
      </c>
      <c r="K283" s="24" t="str">
        <f t="shared" si="612"/>
        <v/>
      </c>
      <c r="L283" s="24" t="str">
        <f t="shared" si="613"/>
        <v/>
      </c>
      <c r="M283" s="22">
        <f t="shared" si="638"/>
        <v>0</v>
      </c>
      <c r="N283" s="22">
        <f t="shared" si="639"/>
        <v>0</v>
      </c>
      <c r="O283" s="44"/>
      <c r="P283" s="21">
        <f>SUMIFS(源数据!$T:$T,源数据!$A:$A,地级市产品线!$C283,源数据!$F:$F,地级市产品线!$B283)</f>
        <v>0</v>
      </c>
      <c r="Q283" s="22">
        <f>SUMIFS(源数据!$V:$V,源数据!$A:$A,地级市产品线!$C283,源数据!$F:$F,地级市产品线!$B283)</f>
        <v>0</v>
      </c>
      <c r="R283" s="22">
        <f>SUMIFS(源数据!$W:$W,源数据!$A:$A,地级市产品线!$C283,源数据!$F:$F,地级市产品线!$B283)</f>
        <v>0</v>
      </c>
      <c r="S283" s="22">
        <f>SUMIFS(源数据!$X:$X,源数据!$A:$A,地级市产品线!$C283,源数据!$F:$F,地级市产品线!$B283)</f>
        <v>0</v>
      </c>
      <c r="T283" s="22">
        <f>SUMIFS(源数据!$Y:$Y,源数据!$A:$A,地级市产品线!$C283,源数据!$F:$F,地级市产品线!$B283)</f>
        <v>0</v>
      </c>
      <c r="U283" s="22">
        <f>SUMIFS(源数据!$Z:$Z,源数据!$A:$A,地级市产品线!$C283,源数据!$F:$F,地级市产品线!$B283)</f>
        <v>0</v>
      </c>
      <c r="V283" s="22">
        <f t="shared" si="640"/>
        <v>0</v>
      </c>
      <c r="W283" s="24" t="str">
        <f t="shared" si="617"/>
        <v/>
      </c>
      <c r="X283" s="24" t="str">
        <f t="shared" si="618"/>
        <v/>
      </c>
      <c r="Y283" s="22">
        <f t="shared" si="641"/>
        <v>0</v>
      </c>
      <c r="Z283" s="23"/>
    </row>
    <row r="284" spans="1:26" ht="15" x14ac:dyDescent="0.25">
      <c r="A284" s="54" t="s">
        <v>445</v>
      </c>
      <c r="B284" s="50" t="s">
        <v>459</v>
      </c>
      <c r="C284" s="56" t="s">
        <v>2</v>
      </c>
      <c r="D284" s="36">
        <f>SUMIFS(源数据!$N:$N,源数据!$A:$A,地级市产品线!$C284,源数据!$F:$F,地级市产品线!$B284)</f>
        <v>0</v>
      </c>
      <c r="E284" s="22">
        <f>SUMIFS(源数据!$P:$P,源数据!$A:$A,地级市产品线!$C284,源数据!$F:$F,地级市产品线!$B284)</f>
        <v>0</v>
      </c>
      <c r="F284" s="22">
        <f t="shared" si="636"/>
        <v>0</v>
      </c>
      <c r="G284" s="23" t="str">
        <f t="shared" si="610"/>
        <v/>
      </c>
      <c r="H284" s="21">
        <f>SUMIFS(源数据!$Q:$Q,源数据!$A:$A,地级市产品线!$C284,源数据!$F:$F,地级市产品线!$B284)</f>
        <v>0</v>
      </c>
      <c r="I284" s="22">
        <f t="shared" si="637"/>
        <v>0</v>
      </c>
      <c r="J284" s="22">
        <f>SUMIFS(源数据!$S:$S,源数据!$A:$A,地级市产品线!$C284,源数据!$F:$F,地级市产品线!$B284)</f>
        <v>0</v>
      </c>
      <c r="K284" s="24" t="str">
        <f t="shared" si="612"/>
        <v/>
      </c>
      <c r="L284" s="24" t="str">
        <f t="shared" si="613"/>
        <v/>
      </c>
      <c r="M284" s="22">
        <f t="shared" si="638"/>
        <v>0</v>
      </c>
      <c r="N284" s="22">
        <f t="shared" si="639"/>
        <v>0</v>
      </c>
      <c r="O284" s="44"/>
      <c r="P284" s="21">
        <f>SUMIFS(源数据!$T:$T,源数据!$A:$A,地级市产品线!$C284,源数据!$F:$F,地级市产品线!$B284)</f>
        <v>0</v>
      </c>
      <c r="Q284" s="22">
        <f>SUMIFS(源数据!$V:$V,源数据!$A:$A,地级市产品线!$C284,源数据!$F:$F,地级市产品线!$B284)</f>
        <v>0</v>
      </c>
      <c r="R284" s="22">
        <f>SUMIFS(源数据!$W:$W,源数据!$A:$A,地级市产品线!$C284,源数据!$F:$F,地级市产品线!$B284)</f>
        <v>0</v>
      </c>
      <c r="S284" s="22">
        <f>SUMIFS(源数据!$X:$X,源数据!$A:$A,地级市产品线!$C284,源数据!$F:$F,地级市产品线!$B284)</f>
        <v>0</v>
      </c>
      <c r="T284" s="22">
        <f>SUMIFS(源数据!$Y:$Y,源数据!$A:$A,地级市产品线!$C284,源数据!$F:$F,地级市产品线!$B284)</f>
        <v>0</v>
      </c>
      <c r="U284" s="22">
        <f>SUMIFS(源数据!$Z:$Z,源数据!$A:$A,地级市产品线!$C284,源数据!$F:$F,地级市产品线!$B284)</f>
        <v>0</v>
      </c>
      <c r="V284" s="22">
        <f t="shared" si="640"/>
        <v>0</v>
      </c>
      <c r="W284" s="24" t="str">
        <f t="shared" si="617"/>
        <v/>
      </c>
      <c r="X284" s="24" t="str">
        <f t="shared" si="618"/>
        <v/>
      </c>
      <c r="Y284" s="22">
        <f t="shared" si="641"/>
        <v>0</v>
      </c>
      <c r="Z284" s="23"/>
    </row>
    <row r="285" spans="1:26" ht="15.6" thickBot="1" x14ac:dyDescent="0.3">
      <c r="A285" s="52" t="s">
        <v>445</v>
      </c>
      <c r="B285" s="52" t="s">
        <v>459</v>
      </c>
      <c r="C285" s="48" t="s">
        <v>713</v>
      </c>
      <c r="D285" s="37">
        <f t="shared" ref="D285:F285" si="642">SUM(D281:D284)</f>
        <v>712.06000828743049</v>
      </c>
      <c r="E285" s="26">
        <f t="shared" si="642"/>
        <v>648.88798999786366</v>
      </c>
      <c r="F285" s="26">
        <f t="shared" si="642"/>
        <v>-63.172018289566893</v>
      </c>
      <c r="G285" s="27">
        <f t="shared" si="610"/>
        <v>0.91128273241815483</v>
      </c>
      <c r="H285" s="25">
        <f t="shared" ref="H285:J285" si="643">SUM(H281:H284)</f>
        <v>1092.7300089597697</v>
      </c>
      <c r="I285" s="26">
        <f t="shared" si="643"/>
        <v>1117.3579807281494</v>
      </c>
      <c r="J285" s="26">
        <f t="shared" si="643"/>
        <v>1481.2599759101859</v>
      </c>
      <c r="K285" s="28">
        <f t="shared" si="612"/>
        <v>1.0225380208893726</v>
      </c>
      <c r="L285" s="28">
        <f t="shared" si="613"/>
        <v>1.3555589795875371</v>
      </c>
      <c r="M285" s="26">
        <f t="shared" ref="M285:N285" si="644">SUM(M281:M284)</f>
        <v>24.627971768379552</v>
      </c>
      <c r="N285" s="26">
        <f t="shared" si="644"/>
        <v>388.529966950416</v>
      </c>
      <c r="O285" s="45"/>
      <c r="P285" s="25">
        <f t="shared" ref="P285:V285" si="645">SUM(P281:P284)</f>
        <v>380.67000067234028</v>
      </c>
      <c r="Q285" s="26">
        <f t="shared" si="645"/>
        <v>468.46999073028576</v>
      </c>
      <c r="R285" s="26">
        <f t="shared" si="645"/>
        <v>468.46799182891846</v>
      </c>
      <c r="S285" s="26">
        <f t="shared" si="645"/>
        <v>0</v>
      </c>
      <c r="T285" s="26">
        <f t="shared" si="645"/>
        <v>0</v>
      </c>
      <c r="U285" s="26">
        <f t="shared" si="645"/>
        <v>363.90399408340437</v>
      </c>
      <c r="V285" s="26">
        <f t="shared" si="645"/>
        <v>832.37198591232288</v>
      </c>
      <c r="W285" s="28">
        <f t="shared" si="617"/>
        <v>2.1865972743903788</v>
      </c>
      <c r="X285" s="28">
        <f t="shared" si="618"/>
        <v>1.7767882732782088</v>
      </c>
      <c r="Y285" s="30">
        <f t="shared" ref="Y285" si="646">SUM(Y281:Y284)</f>
        <v>451.7019852399826</v>
      </c>
      <c r="Z285" s="27"/>
    </row>
    <row r="286" spans="1:26" ht="15" x14ac:dyDescent="0.25">
      <c r="A286" s="53" t="s">
        <v>445</v>
      </c>
      <c r="B286" s="51" t="s">
        <v>494</v>
      </c>
      <c r="C286" s="55" t="s">
        <v>0</v>
      </c>
      <c r="D286" s="35">
        <f>SUMIFS(源数据!$N:$N,源数据!$A:$A,地级市产品线!$C286,源数据!$F:$F,地级市产品线!$B286)</f>
        <v>274.70000076293951</v>
      </c>
      <c r="E286" s="18">
        <f>SUMIFS(源数据!$P:$P,源数据!$A:$A,地级市产品线!$C286,源数据!$F:$F,地级市产品线!$B286)</f>
        <v>660.98799657821701</v>
      </c>
      <c r="F286" s="18">
        <f t="shared" ref="F286:F289" si="647">E286-D286</f>
        <v>386.2879958152775</v>
      </c>
      <c r="G286" s="19">
        <f t="shared" si="610"/>
        <v>2.4062176728883089</v>
      </c>
      <c r="H286" s="17">
        <f>SUMIFS(源数据!$Q:$Q,源数据!$A:$A,地级市产品线!$C286,源数据!$F:$F,地级市产品线!$B286)</f>
        <v>412.05000114440918</v>
      </c>
      <c r="I286" s="18">
        <f t="shared" ref="I286:I289" si="648">E286+Q286</f>
        <v>761.83799695968673</v>
      </c>
      <c r="J286" s="18">
        <f>SUMIFS(源数据!$S:$S,源数据!$A:$A,地级市产品线!$C286,源数据!$F:$F,地级市产品线!$B286)</f>
        <v>699.21299695968605</v>
      </c>
      <c r="K286" s="20">
        <f t="shared" si="612"/>
        <v>1.8488969660084749</v>
      </c>
      <c r="L286" s="20">
        <f t="shared" si="613"/>
        <v>1.6969129839041943</v>
      </c>
      <c r="M286" s="18">
        <f t="shared" ref="M286:M289" si="649">I286-H286</f>
        <v>349.78799581527755</v>
      </c>
      <c r="N286" s="18">
        <f t="shared" ref="N286:N289" si="650">J286-H286</f>
        <v>287.16299581527687</v>
      </c>
      <c r="O286" s="43"/>
      <c r="P286" s="17">
        <f>SUMIFS(源数据!$T:$T,源数据!$A:$A,地级市产品线!$C286,源数据!$F:$F,地级市产品线!$B286)</f>
        <v>137.3500003814697</v>
      </c>
      <c r="Q286" s="18">
        <f>SUMIFS(源数据!$V:$V,源数据!$A:$A,地级市产品线!$C286,源数据!$F:$F,地级市产品线!$B286)</f>
        <v>100.8500003814697</v>
      </c>
      <c r="R286" s="18">
        <f>SUMIFS(源数据!$W:$W,源数据!$A:$A,地级市产品线!$C286,源数据!$F:$F,地级市产品线!$B286)</f>
        <v>3.125</v>
      </c>
      <c r="S286" s="18">
        <f>SUMIFS(源数据!$X:$X,源数据!$A:$A,地级市产品线!$C286,源数据!$F:$F,地级市产品线!$B286)</f>
        <v>0</v>
      </c>
      <c r="T286" s="18">
        <f>SUMIFS(源数据!$Y:$Y,源数据!$A:$A,地级市产品线!$C286,源数据!$F:$F,地级市产品线!$B286)</f>
        <v>35.100000381469698</v>
      </c>
      <c r="U286" s="18">
        <f>SUMIFS(源数据!$Z:$Z,源数据!$A:$A,地级市产品线!$C286,源数据!$F:$F,地级市产品线!$B286)</f>
        <v>0</v>
      </c>
      <c r="V286" s="18">
        <f t="shared" ref="V286:V289" si="651">R286+S286+T286+U286</f>
        <v>38.225000381469698</v>
      </c>
      <c r="W286" s="20">
        <f t="shared" si="617"/>
        <v>0.27830360593596876</v>
      </c>
      <c r="X286" s="20">
        <f t="shared" si="618"/>
        <v>0.37902826214062374</v>
      </c>
      <c r="Y286" s="18">
        <f t="shared" ref="Y286:Y289" si="652">V286-P286</f>
        <v>-99.125</v>
      </c>
      <c r="Z286" s="19"/>
    </row>
    <row r="287" spans="1:26" ht="15" x14ac:dyDescent="0.25">
      <c r="A287" s="54" t="s">
        <v>445</v>
      </c>
      <c r="B287" s="50" t="s">
        <v>494</v>
      </c>
      <c r="C287" s="56" t="s">
        <v>1</v>
      </c>
      <c r="D287" s="36">
        <f>SUMIFS(源数据!$N:$N,源数据!$A:$A,地级市产品线!$C287,源数据!$F:$F,地级市产品线!$B287)</f>
        <v>494</v>
      </c>
      <c r="E287" s="22">
        <f>SUMIFS(源数据!$P:$P,源数据!$A:$A,地级市产品线!$C287,源数据!$F:$F,地级市产品线!$B287)</f>
        <v>1274.8800392150874</v>
      </c>
      <c r="F287" s="22">
        <f t="shared" si="647"/>
        <v>780.88003921508744</v>
      </c>
      <c r="G287" s="23">
        <f t="shared" si="610"/>
        <v>2.5807288243220392</v>
      </c>
      <c r="H287" s="21">
        <f>SUMIFS(源数据!$Q:$Q,源数据!$A:$A,地级市产品线!$C287,源数据!$F:$F,地级市产品线!$B287)</f>
        <v>742.60000002384186</v>
      </c>
      <c r="I287" s="22">
        <f t="shared" si="648"/>
        <v>1477.8800388574596</v>
      </c>
      <c r="J287" s="22">
        <f>SUMIFS(源数据!$S:$S,源数据!$A:$A,地级市产品线!$C287,源数据!$F:$F,地级市产品线!$B287)</f>
        <v>1284.0000391006465</v>
      </c>
      <c r="K287" s="24">
        <f t="shared" si="612"/>
        <v>1.9901427939806233</v>
      </c>
      <c r="L287" s="24">
        <f t="shared" si="613"/>
        <v>1.7290601118494782</v>
      </c>
      <c r="M287" s="22">
        <f t="shared" si="649"/>
        <v>735.28003883361771</v>
      </c>
      <c r="N287" s="22">
        <f t="shared" si="650"/>
        <v>541.40003907680466</v>
      </c>
      <c r="O287" s="44"/>
      <c r="P287" s="21">
        <f>SUMIFS(源数据!$T:$T,源数据!$A:$A,地级市产品线!$C287,源数据!$F:$F,地级市产品线!$B287)</f>
        <v>248.60000002384186</v>
      </c>
      <c r="Q287" s="22">
        <f>SUMIFS(源数据!$V:$V,源数据!$A:$A,地级市产品线!$C287,源数据!$F:$F,地级市产品线!$B287)</f>
        <v>202.99999964237216</v>
      </c>
      <c r="R287" s="22">
        <f>SUMIFS(源数据!$W:$W,源数据!$A:$A,地级市产品线!$C287,源数据!$F:$F,地级市产品线!$B287)</f>
        <v>9.1199998855590803</v>
      </c>
      <c r="S287" s="22">
        <f>SUMIFS(源数据!$X:$X,源数据!$A:$A,地级市产品线!$C287,源数据!$F:$F,地级市产品线!$B287)</f>
        <v>0</v>
      </c>
      <c r="T287" s="22">
        <f>SUMIFS(源数据!$Y:$Y,源数据!$A:$A,地级市产品线!$C287,源数据!$F:$F,地级市产品线!$B287)</f>
        <v>0</v>
      </c>
      <c r="U287" s="22">
        <f>SUMIFS(源数据!$Z:$Z,源数据!$A:$A,地级市产品线!$C287,源数据!$F:$F,地级市产品线!$B287)</f>
        <v>0</v>
      </c>
      <c r="V287" s="22">
        <f t="shared" si="651"/>
        <v>9.1199998855590803</v>
      </c>
      <c r="W287" s="24">
        <f t="shared" si="617"/>
        <v>3.6685437991490072E-2</v>
      </c>
      <c r="X287" s="24">
        <f t="shared" si="618"/>
        <v>4.4926107889782796E-2</v>
      </c>
      <c r="Y287" s="22">
        <f t="shared" si="652"/>
        <v>-239.48000013828278</v>
      </c>
      <c r="Z287" s="23"/>
    </row>
    <row r="288" spans="1:26" ht="15" x14ac:dyDescent="0.25">
      <c r="A288" s="54" t="s">
        <v>445</v>
      </c>
      <c r="B288" s="50" t="s">
        <v>494</v>
      </c>
      <c r="C288" s="56" t="s">
        <v>54</v>
      </c>
      <c r="D288" s="36">
        <f>SUMIFS(源数据!$N:$N,源数据!$A:$A,地级市产品线!$C288,源数据!$F:$F,地级市产品线!$B288)</f>
        <v>0</v>
      </c>
      <c r="E288" s="22">
        <f>SUMIFS(源数据!$P:$P,源数据!$A:$A,地级市产品线!$C288,源数据!$F:$F,地级市产品线!$B288)</f>
        <v>0</v>
      </c>
      <c r="F288" s="22">
        <f t="shared" si="647"/>
        <v>0</v>
      </c>
      <c r="G288" s="23" t="str">
        <f t="shared" si="610"/>
        <v/>
      </c>
      <c r="H288" s="21">
        <f>SUMIFS(源数据!$Q:$Q,源数据!$A:$A,地级市产品线!$C288,源数据!$F:$F,地级市产品线!$B288)</f>
        <v>0</v>
      </c>
      <c r="I288" s="22">
        <f t="shared" si="648"/>
        <v>0</v>
      </c>
      <c r="J288" s="22">
        <f>SUMIFS(源数据!$S:$S,源数据!$A:$A,地级市产品线!$C288,源数据!$F:$F,地级市产品线!$B288)</f>
        <v>0</v>
      </c>
      <c r="K288" s="24" t="str">
        <f t="shared" si="612"/>
        <v/>
      </c>
      <c r="L288" s="24" t="str">
        <f t="shared" si="613"/>
        <v/>
      </c>
      <c r="M288" s="22">
        <f t="shared" si="649"/>
        <v>0</v>
      </c>
      <c r="N288" s="22">
        <f t="shared" si="650"/>
        <v>0</v>
      </c>
      <c r="O288" s="44"/>
      <c r="P288" s="21">
        <f>SUMIFS(源数据!$T:$T,源数据!$A:$A,地级市产品线!$C288,源数据!$F:$F,地级市产品线!$B288)</f>
        <v>0</v>
      </c>
      <c r="Q288" s="22">
        <f>SUMIFS(源数据!$V:$V,源数据!$A:$A,地级市产品线!$C288,源数据!$F:$F,地级市产品线!$B288)</f>
        <v>0</v>
      </c>
      <c r="R288" s="22">
        <f>SUMIFS(源数据!$W:$W,源数据!$A:$A,地级市产品线!$C288,源数据!$F:$F,地级市产品线!$B288)</f>
        <v>0</v>
      </c>
      <c r="S288" s="22">
        <f>SUMIFS(源数据!$X:$X,源数据!$A:$A,地级市产品线!$C288,源数据!$F:$F,地级市产品线!$B288)</f>
        <v>0</v>
      </c>
      <c r="T288" s="22">
        <f>SUMIFS(源数据!$Y:$Y,源数据!$A:$A,地级市产品线!$C288,源数据!$F:$F,地级市产品线!$B288)</f>
        <v>0</v>
      </c>
      <c r="U288" s="22">
        <f>SUMIFS(源数据!$Z:$Z,源数据!$A:$A,地级市产品线!$C288,源数据!$F:$F,地级市产品线!$B288)</f>
        <v>0</v>
      </c>
      <c r="V288" s="22">
        <f t="shared" si="651"/>
        <v>0</v>
      </c>
      <c r="W288" s="24" t="str">
        <f t="shared" si="617"/>
        <v/>
      </c>
      <c r="X288" s="24" t="str">
        <f t="shared" si="618"/>
        <v/>
      </c>
      <c r="Y288" s="22">
        <f t="shared" si="652"/>
        <v>0</v>
      </c>
      <c r="Z288" s="23"/>
    </row>
    <row r="289" spans="1:26" ht="15" x14ac:dyDescent="0.25">
      <c r="A289" s="54" t="s">
        <v>445</v>
      </c>
      <c r="B289" s="50" t="s">
        <v>494</v>
      </c>
      <c r="C289" s="56" t="s">
        <v>2</v>
      </c>
      <c r="D289" s="36">
        <f>SUMIFS(源数据!$N:$N,源数据!$A:$A,地级市产品线!$C289,源数据!$F:$F,地级市产品线!$B289)</f>
        <v>0</v>
      </c>
      <c r="E289" s="22">
        <f>SUMIFS(源数据!$P:$P,源数据!$A:$A,地级市产品线!$C289,源数据!$F:$F,地级市产品线!$B289)</f>
        <v>0</v>
      </c>
      <c r="F289" s="22">
        <f t="shared" si="647"/>
        <v>0</v>
      </c>
      <c r="G289" s="23" t="str">
        <f t="shared" si="610"/>
        <v/>
      </c>
      <c r="H289" s="21">
        <f>SUMIFS(源数据!$Q:$Q,源数据!$A:$A,地级市产品线!$C289,源数据!$F:$F,地级市产品线!$B289)</f>
        <v>0</v>
      </c>
      <c r="I289" s="22">
        <f t="shared" si="648"/>
        <v>0</v>
      </c>
      <c r="J289" s="22">
        <f>SUMIFS(源数据!$S:$S,源数据!$A:$A,地级市产品线!$C289,源数据!$F:$F,地级市产品线!$B289)</f>
        <v>0</v>
      </c>
      <c r="K289" s="24" t="str">
        <f t="shared" si="612"/>
        <v/>
      </c>
      <c r="L289" s="24" t="str">
        <f t="shared" si="613"/>
        <v/>
      </c>
      <c r="M289" s="22">
        <f t="shared" si="649"/>
        <v>0</v>
      </c>
      <c r="N289" s="22">
        <f t="shared" si="650"/>
        <v>0</v>
      </c>
      <c r="O289" s="44"/>
      <c r="P289" s="21">
        <f>SUMIFS(源数据!$T:$T,源数据!$A:$A,地级市产品线!$C289,源数据!$F:$F,地级市产品线!$B289)</f>
        <v>0</v>
      </c>
      <c r="Q289" s="22">
        <f>SUMIFS(源数据!$V:$V,源数据!$A:$A,地级市产品线!$C289,源数据!$F:$F,地级市产品线!$B289)</f>
        <v>0</v>
      </c>
      <c r="R289" s="22">
        <f>SUMIFS(源数据!$W:$W,源数据!$A:$A,地级市产品线!$C289,源数据!$F:$F,地级市产品线!$B289)</f>
        <v>0</v>
      </c>
      <c r="S289" s="22">
        <f>SUMIFS(源数据!$X:$X,源数据!$A:$A,地级市产品线!$C289,源数据!$F:$F,地级市产品线!$B289)</f>
        <v>0</v>
      </c>
      <c r="T289" s="22">
        <f>SUMIFS(源数据!$Y:$Y,源数据!$A:$A,地级市产品线!$C289,源数据!$F:$F,地级市产品线!$B289)</f>
        <v>0</v>
      </c>
      <c r="U289" s="22">
        <f>SUMIFS(源数据!$Z:$Z,源数据!$A:$A,地级市产品线!$C289,源数据!$F:$F,地级市产品线!$B289)</f>
        <v>0</v>
      </c>
      <c r="V289" s="22">
        <f t="shared" si="651"/>
        <v>0</v>
      </c>
      <c r="W289" s="24" t="str">
        <f t="shared" si="617"/>
        <v/>
      </c>
      <c r="X289" s="24" t="str">
        <f t="shared" si="618"/>
        <v/>
      </c>
      <c r="Y289" s="22">
        <f t="shared" si="652"/>
        <v>0</v>
      </c>
      <c r="Z289" s="23"/>
    </row>
    <row r="290" spans="1:26" ht="15.6" thickBot="1" x14ac:dyDescent="0.3">
      <c r="A290" s="52" t="s">
        <v>445</v>
      </c>
      <c r="B290" s="52" t="s">
        <v>494</v>
      </c>
      <c r="C290" s="48" t="s">
        <v>713</v>
      </c>
      <c r="D290" s="37">
        <f t="shared" ref="D290:F290" si="653">SUM(D286:D289)</f>
        <v>768.70000076293945</v>
      </c>
      <c r="E290" s="26">
        <f t="shared" si="653"/>
        <v>1935.8680357933044</v>
      </c>
      <c r="F290" s="26">
        <f t="shared" si="653"/>
        <v>1167.168035030365</v>
      </c>
      <c r="G290" s="27">
        <f t="shared" si="610"/>
        <v>2.5183661166540179</v>
      </c>
      <c r="H290" s="25">
        <f t="shared" ref="H290:J290" si="654">SUM(H286:H289)</f>
        <v>1154.650001168251</v>
      </c>
      <c r="I290" s="26">
        <f t="shared" si="654"/>
        <v>2239.7180358171463</v>
      </c>
      <c r="J290" s="26">
        <f t="shared" si="654"/>
        <v>1983.2130360603326</v>
      </c>
      <c r="K290" s="28">
        <f t="shared" si="612"/>
        <v>1.9397376118746337</v>
      </c>
      <c r="L290" s="28">
        <f t="shared" si="613"/>
        <v>1.7175880431765111</v>
      </c>
      <c r="M290" s="26">
        <f t="shared" ref="M290:N290" si="655">SUM(M286:M289)</f>
        <v>1085.0680346488953</v>
      </c>
      <c r="N290" s="26">
        <f t="shared" si="655"/>
        <v>828.56303489208153</v>
      </c>
      <c r="O290" s="45"/>
      <c r="P290" s="25">
        <f t="shared" ref="P290:V290" si="656">SUM(P286:P289)</f>
        <v>385.95000040531158</v>
      </c>
      <c r="Q290" s="26">
        <f t="shared" si="656"/>
        <v>303.85000002384186</v>
      </c>
      <c r="R290" s="26">
        <f t="shared" si="656"/>
        <v>12.24499988555908</v>
      </c>
      <c r="S290" s="26">
        <f t="shared" si="656"/>
        <v>0</v>
      </c>
      <c r="T290" s="26">
        <f t="shared" si="656"/>
        <v>35.100000381469698</v>
      </c>
      <c r="U290" s="26">
        <f t="shared" si="656"/>
        <v>0</v>
      </c>
      <c r="V290" s="26">
        <f t="shared" si="656"/>
        <v>47.34500026702878</v>
      </c>
      <c r="W290" s="28">
        <f t="shared" si="617"/>
        <v>0.12267133104627198</v>
      </c>
      <c r="X290" s="28">
        <f t="shared" si="618"/>
        <v>0.15581701584108545</v>
      </c>
      <c r="Y290" s="30">
        <f t="shared" ref="Y290" si="657">SUM(Y286:Y289)</f>
        <v>-338.60500013828278</v>
      </c>
      <c r="Z290" s="27"/>
    </row>
    <row r="291" spans="1:26" ht="15" x14ac:dyDescent="0.25">
      <c r="A291" s="53" t="s">
        <v>445</v>
      </c>
      <c r="B291" s="51" t="s">
        <v>448</v>
      </c>
      <c r="C291" s="55" t="s">
        <v>0</v>
      </c>
      <c r="D291" s="35">
        <f>SUMIFS(源数据!$N:$N,源数据!$A:$A,地级市产品线!$C291,源数据!$F:$F,地级市产品线!$B291)</f>
        <v>995.35999870300304</v>
      </c>
      <c r="E291" s="18">
        <f>SUMIFS(源数据!$P:$P,源数据!$A:$A,地级市产品线!$C291,源数据!$F:$F,地级市产品线!$B291)</f>
        <v>477.20999526977539</v>
      </c>
      <c r="F291" s="18">
        <f t="shared" ref="F291:F294" si="658">E291-D291</f>
        <v>-518.15000343322765</v>
      </c>
      <c r="G291" s="19">
        <f t="shared" si="610"/>
        <v>0.47943457230710557</v>
      </c>
      <c r="H291" s="17">
        <f>SUMIFS(源数据!$Q:$Q,源数据!$A:$A,地级市产品线!$C291,源数据!$F:$F,地级市产品线!$B291)</f>
        <v>1485.8399982452397</v>
      </c>
      <c r="I291" s="18">
        <f t="shared" ref="I291:I294" si="659">E291+Q291</f>
        <v>926.88999557495117</v>
      </c>
      <c r="J291" s="18">
        <f>SUMIFS(源数据!$S:$S,源数据!$A:$A,地级市产品线!$C291,源数据!$F:$F,地级市产品线!$B291)</f>
        <v>479.70999526977539</v>
      </c>
      <c r="K291" s="20">
        <f t="shared" si="612"/>
        <v>0.62381548260216291</v>
      </c>
      <c r="L291" s="20">
        <f t="shared" si="613"/>
        <v>0.32285440951670941</v>
      </c>
      <c r="M291" s="18">
        <f t="shared" ref="M291:M294" si="660">I291-H291</f>
        <v>-558.95000267028854</v>
      </c>
      <c r="N291" s="18">
        <f t="shared" ref="N291:N294" si="661">J291-H291</f>
        <v>-1006.1300029754643</v>
      </c>
      <c r="O291" s="43"/>
      <c r="P291" s="17">
        <f>SUMIFS(源数据!$T:$T,源数据!$A:$A,地级市产品线!$C291,源数据!$F:$F,地级市产品线!$B291)</f>
        <v>490.47999954223633</v>
      </c>
      <c r="Q291" s="18">
        <f>SUMIFS(源数据!$V:$V,源数据!$A:$A,地级市产品线!$C291,源数据!$F:$F,地级市产品线!$B291)</f>
        <v>449.68000030517584</v>
      </c>
      <c r="R291" s="18">
        <f>SUMIFS(源数据!$W:$W,源数据!$A:$A,地级市产品线!$C291,源数据!$F:$F,地级市产品线!$B291)</f>
        <v>2.5</v>
      </c>
      <c r="S291" s="18">
        <f>SUMIFS(源数据!$X:$X,源数据!$A:$A,地级市产品线!$C291,源数据!$F:$F,地级市产品线!$B291)</f>
        <v>0</v>
      </c>
      <c r="T291" s="18">
        <f>SUMIFS(源数据!$Y:$Y,源数据!$A:$A,地级市产品线!$C291,源数据!$F:$F,地级市产品线!$B291)</f>
        <v>0</v>
      </c>
      <c r="U291" s="18">
        <f>SUMIFS(源数据!$Z:$Z,源数据!$A:$A,地级市产品线!$C291,源数据!$F:$F,地级市产品线!$B291)</f>
        <v>0</v>
      </c>
      <c r="V291" s="18">
        <f t="shared" ref="V291:V294" si="662">R291+S291+T291+U291</f>
        <v>2.5</v>
      </c>
      <c r="W291" s="20">
        <f t="shared" si="617"/>
        <v>5.0970477946771396E-3</v>
      </c>
      <c r="X291" s="20">
        <f t="shared" si="618"/>
        <v>5.5595089803935514E-3</v>
      </c>
      <c r="Y291" s="18">
        <f t="shared" ref="Y291:Y294" si="663">V291-P291</f>
        <v>-487.97999954223633</v>
      </c>
      <c r="Z291" s="19"/>
    </row>
    <row r="292" spans="1:26" ht="15" x14ac:dyDescent="0.25">
      <c r="A292" s="54" t="s">
        <v>445</v>
      </c>
      <c r="B292" s="50" t="s">
        <v>448</v>
      </c>
      <c r="C292" s="56" t="s">
        <v>1</v>
      </c>
      <c r="D292" s="36">
        <f>SUMIFS(源数据!$N:$N,源数据!$A:$A,地级市产品线!$C292,源数据!$F:$F,地级市产品线!$B292)</f>
        <v>712.99999976158142</v>
      </c>
      <c r="E292" s="22">
        <f>SUMIFS(源数据!$P:$P,源数据!$A:$A,地级市产品线!$C292,源数据!$F:$F,地级市产品线!$B292)</f>
        <v>1059.5809807777409</v>
      </c>
      <c r="F292" s="22">
        <f t="shared" si="658"/>
        <v>346.58098101615951</v>
      </c>
      <c r="G292" s="23">
        <f t="shared" si="610"/>
        <v>1.4860883325835232</v>
      </c>
      <c r="H292" s="21">
        <f>SUMIFS(源数据!$Q:$Q,源数据!$A:$A,地级市产品线!$C292,源数据!$F:$F,地级市产品线!$B292)</f>
        <v>1067.9999998807907</v>
      </c>
      <c r="I292" s="22">
        <f t="shared" si="659"/>
        <v>1404.0809807777409</v>
      </c>
      <c r="J292" s="22">
        <f>SUMIFS(源数据!$S:$S,源数据!$A:$A,地级市产品线!$C292,源数据!$F:$F,地级市产品线!$B292)</f>
        <v>1089.5079808235175</v>
      </c>
      <c r="K292" s="24">
        <f t="shared" si="612"/>
        <v>1.3146825664180368</v>
      </c>
      <c r="L292" s="24">
        <f t="shared" si="613"/>
        <v>1.0201385589373853</v>
      </c>
      <c r="M292" s="22">
        <f t="shared" si="660"/>
        <v>336.08098089695022</v>
      </c>
      <c r="N292" s="22">
        <f t="shared" si="661"/>
        <v>21.507980942726817</v>
      </c>
      <c r="O292" s="44"/>
      <c r="P292" s="21">
        <f>SUMIFS(源数据!$T:$T,源数据!$A:$A,地级市产品线!$C292,源数据!$F:$F,地级市产品线!$B292)</f>
        <v>355.00000011920929</v>
      </c>
      <c r="Q292" s="22">
        <f>SUMIFS(源数据!$V:$V,源数据!$A:$A,地级市产品线!$C292,源数据!$F:$F,地级市产品线!$B292)</f>
        <v>344.5</v>
      </c>
      <c r="R292" s="22">
        <f>SUMIFS(源数据!$W:$W,源数据!$A:$A,地级市产品线!$C292,源数据!$F:$F,地级市产品线!$B292)</f>
        <v>0</v>
      </c>
      <c r="S292" s="22">
        <f>SUMIFS(源数据!$X:$X,源数据!$A:$A,地级市产品线!$C292,源数据!$F:$F,地级市产品线!$B292)</f>
        <v>19.932000160217299</v>
      </c>
      <c r="T292" s="22">
        <f>SUMIFS(源数据!$Y:$Y,源数据!$A:$A,地级市产品线!$C292,源数据!$F:$F,地级市产品线!$B292)</f>
        <v>9.9949998855590803</v>
      </c>
      <c r="U292" s="22">
        <f>SUMIFS(源数据!$Z:$Z,源数据!$A:$A,地级市产品线!$C292,源数据!$F:$F,地级市产品线!$B292)</f>
        <v>0</v>
      </c>
      <c r="V292" s="22">
        <f t="shared" si="662"/>
        <v>29.927000045776381</v>
      </c>
      <c r="W292" s="24">
        <f t="shared" si="617"/>
        <v>8.4301408551343299E-2</v>
      </c>
      <c r="X292" s="24">
        <f t="shared" si="618"/>
        <v>8.6870827418799368E-2</v>
      </c>
      <c r="Y292" s="22">
        <f t="shared" si="663"/>
        <v>-325.07300007343292</v>
      </c>
      <c r="Z292" s="23"/>
    </row>
    <row r="293" spans="1:26" ht="15" x14ac:dyDescent="0.25">
      <c r="A293" s="54" t="s">
        <v>445</v>
      </c>
      <c r="B293" s="50" t="s">
        <v>448</v>
      </c>
      <c r="C293" s="56" t="s">
        <v>54</v>
      </c>
      <c r="D293" s="36">
        <f>SUMIFS(源数据!$N:$N,源数据!$A:$A,地级市产品线!$C293,源数据!$F:$F,地级市产品线!$B293)</f>
        <v>0</v>
      </c>
      <c r="E293" s="22">
        <f>SUMIFS(源数据!$P:$P,源数据!$A:$A,地级市产品线!$C293,源数据!$F:$F,地级市产品线!$B293)</f>
        <v>0</v>
      </c>
      <c r="F293" s="22">
        <f t="shared" si="658"/>
        <v>0</v>
      </c>
      <c r="G293" s="23" t="str">
        <f t="shared" si="610"/>
        <v/>
      </c>
      <c r="H293" s="21">
        <f>SUMIFS(源数据!$Q:$Q,源数据!$A:$A,地级市产品线!$C293,源数据!$F:$F,地级市产品线!$B293)</f>
        <v>0</v>
      </c>
      <c r="I293" s="22">
        <f t="shared" si="659"/>
        <v>0</v>
      </c>
      <c r="J293" s="22">
        <f>SUMIFS(源数据!$S:$S,源数据!$A:$A,地级市产品线!$C293,源数据!$F:$F,地级市产品线!$B293)</f>
        <v>0</v>
      </c>
      <c r="K293" s="24" t="str">
        <f t="shared" si="612"/>
        <v/>
      </c>
      <c r="L293" s="24" t="str">
        <f t="shared" si="613"/>
        <v/>
      </c>
      <c r="M293" s="22">
        <f t="shared" si="660"/>
        <v>0</v>
      </c>
      <c r="N293" s="22">
        <f t="shared" si="661"/>
        <v>0</v>
      </c>
      <c r="O293" s="44"/>
      <c r="P293" s="21">
        <f>SUMIFS(源数据!$T:$T,源数据!$A:$A,地级市产品线!$C293,源数据!$F:$F,地级市产品线!$B293)</f>
        <v>0</v>
      </c>
      <c r="Q293" s="22">
        <f>SUMIFS(源数据!$V:$V,源数据!$A:$A,地级市产品线!$C293,源数据!$F:$F,地级市产品线!$B293)</f>
        <v>0</v>
      </c>
      <c r="R293" s="22">
        <f>SUMIFS(源数据!$W:$W,源数据!$A:$A,地级市产品线!$C293,源数据!$F:$F,地级市产品线!$B293)</f>
        <v>0</v>
      </c>
      <c r="S293" s="22">
        <f>SUMIFS(源数据!$X:$X,源数据!$A:$A,地级市产品线!$C293,源数据!$F:$F,地级市产品线!$B293)</f>
        <v>0</v>
      </c>
      <c r="T293" s="22">
        <f>SUMIFS(源数据!$Y:$Y,源数据!$A:$A,地级市产品线!$C293,源数据!$F:$F,地级市产品线!$B293)</f>
        <v>0</v>
      </c>
      <c r="U293" s="22">
        <f>SUMIFS(源数据!$Z:$Z,源数据!$A:$A,地级市产品线!$C293,源数据!$F:$F,地级市产品线!$B293)</f>
        <v>0</v>
      </c>
      <c r="V293" s="22">
        <f t="shared" si="662"/>
        <v>0</v>
      </c>
      <c r="W293" s="24" t="str">
        <f t="shared" si="617"/>
        <v/>
      </c>
      <c r="X293" s="24" t="str">
        <f t="shared" si="618"/>
        <v/>
      </c>
      <c r="Y293" s="22">
        <f t="shared" si="663"/>
        <v>0</v>
      </c>
      <c r="Z293" s="23"/>
    </row>
    <row r="294" spans="1:26" ht="15" x14ac:dyDescent="0.25">
      <c r="A294" s="54" t="s">
        <v>445</v>
      </c>
      <c r="B294" s="50" t="s">
        <v>448</v>
      </c>
      <c r="C294" s="56" t="s">
        <v>2</v>
      </c>
      <c r="D294" s="36">
        <f>SUMIFS(源数据!$N:$N,源数据!$A:$A,地级市产品线!$C294,源数据!$F:$F,地级市产品线!$B294)</f>
        <v>0</v>
      </c>
      <c r="E294" s="22">
        <f>SUMIFS(源数据!$P:$P,源数据!$A:$A,地级市产品线!$C294,源数据!$F:$F,地级市产品线!$B294)</f>
        <v>4.5290000438690203</v>
      </c>
      <c r="F294" s="22">
        <f t="shared" si="658"/>
        <v>4.5290000438690203</v>
      </c>
      <c r="G294" s="23" t="str">
        <f t="shared" si="610"/>
        <v/>
      </c>
      <c r="H294" s="21">
        <f>SUMIFS(源数据!$Q:$Q,源数据!$A:$A,地级市产品线!$C294,源数据!$F:$F,地级市产品线!$B294)</f>
        <v>0</v>
      </c>
      <c r="I294" s="22">
        <f t="shared" si="659"/>
        <v>4.5290000438690203</v>
      </c>
      <c r="J294" s="22">
        <f>SUMIFS(源数据!$S:$S,源数据!$A:$A,地级市产品线!$C294,源数据!$F:$F,地级市产品线!$B294)</f>
        <v>4.5290000438690203</v>
      </c>
      <c r="K294" s="24" t="str">
        <f t="shared" si="612"/>
        <v/>
      </c>
      <c r="L294" s="24" t="str">
        <f t="shared" si="613"/>
        <v/>
      </c>
      <c r="M294" s="22">
        <f t="shared" si="660"/>
        <v>4.5290000438690203</v>
      </c>
      <c r="N294" s="22">
        <f t="shared" si="661"/>
        <v>4.5290000438690203</v>
      </c>
      <c r="O294" s="44"/>
      <c r="P294" s="21">
        <f>SUMIFS(源数据!$T:$T,源数据!$A:$A,地级市产品线!$C294,源数据!$F:$F,地级市产品线!$B294)</f>
        <v>0</v>
      </c>
      <c r="Q294" s="22">
        <f>SUMIFS(源数据!$V:$V,源数据!$A:$A,地级市产品线!$C294,源数据!$F:$F,地级市产品线!$B294)</f>
        <v>0</v>
      </c>
      <c r="R294" s="22">
        <f>SUMIFS(源数据!$W:$W,源数据!$A:$A,地级市产品线!$C294,源数据!$F:$F,地级市产品线!$B294)</f>
        <v>0</v>
      </c>
      <c r="S294" s="22">
        <f>SUMIFS(源数据!$X:$X,源数据!$A:$A,地级市产品线!$C294,源数据!$F:$F,地级市产品线!$B294)</f>
        <v>0</v>
      </c>
      <c r="T294" s="22">
        <f>SUMIFS(源数据!$Y:$Y,源数据!$A:$A,地级市产品线!$C294,源数据!$F:$F,地级市产品线!$B294)</f>
        <v>0</v>
      </c>
      <c r="U294" s="22">
        <f>SUMIFS(源数据!$Z:$Z,源数据!$A:$A,地级市产品线!$C294,源数据!$F:$F,地级市产品线!$B294)</f>
        <v>0</v>
      </c>
      <c r="V294" s="22">
        <f t="shared" si="662"/>
        <v>0</v>
      </c>
      <c r="W294" s="24" t="str">
        <f t="shared" si="617"/>
        <v/>
      </c>
      <c r="X294" s="24" t="str">
        <f t="shared" si="618"/>
        <v/>
      </c>
      <c r="Y294" s="22">
        <f t="shared" si="663"/>
        <v>0</v>
      </c>
      <c r="Z294" s="23"/>
    </row>
    <row r="295" spans="1:26" ht="15.6" thickBot="1" x14ac:dyDescent="0.3">
      <c r="A295" s="52" t="s">
        <v>445</v>
      </c>
      <c r="B295" s="52" t="s">
        <v>448</v>
      </c>
      <c r="C295" s="48" t="s">
        <v>713</v>
      </c>
      <c r="D295" s="37">
        <f t="shared" ref="D295:F295" si="664">SUM(D291:D294)</f>
        <v>1708.3599984645844</v>
      </c>
      <c r="E295" s="26">
        <f t="shared" si="664"/>
        <v>1541.3199760913853</v>
      </c>
      <c r="F295" s="26">
        <f t="shared" si="664"/>
        <v>-167.04002237319912</v>
      </c>
      <c r="G295" s="27">
        <f t="shared" si="610"/>
        <v>0.90222200091120786</v>
      </c>
      <c r="H295" s="25">
        <f t="shared" ref="H295:J295" si="665">SUM(H291:H294)</f>
        <v>2553.8399981260304</v>
      </c>
      <c r="I295" s="26">
        <f t="shared" si="665"/>
        <v>2335.4999763965611</v>
      </c>
      <c r="J295" s="26">
        <f t="shared" si="665"/>
        <v>1573.7469761371619</v>
      </c>
      <c r="K295" s="28">
        <f t="shared" si="612"/>
        <v>0.91450520710393601</v>
      </c>
      <c r="L295" s="28">
        <f t="shared" si="613"/>
        <v>0.61622771093410467</v>
      </c>
      <c r="M295" s="26">
        <f t="shared" ref="M295:N295" si="666">SUM(M291:M294)</f>
        <v>-218.3400217294693</v>
      </c>
      <c r="N295" s="26">
        <f t="shared" si="666"/>
        <v>-980.09302198886849</v>
      </c>
      <c r="O295" s="45"/>
      <c r="P295" s="25">
        <f t="shared" ref="P295:V295" si="667">SUM(P291:P294)</f>
        <v>845.47999966144562</v>
      </c>
      <c r="Q295" s="26">
        <f t="shared" si="667"/>
        <v>794.18000030517578</v>
      </c>
      <c r="R295" s="26">
        <f t="shared" si="667"/>
        <v>2.5</v>
      </c>
      <c r="S295" s="26">
        <f t="shared" si="667"/>
        <v>19.932000160217299</v>
      </c>
      <c r="T295" s="26">
        <f t="shared" si="667"/>
        <v>9.9949998855590803</v>
      </c>
      <c r="U295" s="26">
        <f t="shared" si="667"/>
        <v>0</v>
      </c>
      <c r="V295" s="26">
        <f t="shared" si="667"/>
        <v>32.427000045776381</v>
      </c>
      <c r="W295" s="28">
        <f t="shared" si="617"/>
        <v>3.8353361473673041E-2</v>
      </c>
      <c r="X295" s="28">
        <f t="shared" si="618"/>
        <v>4.0830794068493055E-2</v>
      </c>
      <c r="Y295" s="30">
        <f t="shared" ref="Y295" si="668">SUM(Y291:Y294)</f>
        <v>-813.05299961566925</v>
      </c>
      <c r="Z295" s="27"/>
    </row>
    <row r="296" spans="1:26" ht="15" x14ac:dyDescent="0.25">
      <c r="A296" s="53" t="s">
        <v>445</v>
      </c>
      <c r="B296" s="51" t="s">
        <v>464</v>
      </c>
      <c r="C296" s="55" t="s">
        <v>0</v>
      </c>
      <c r="D296" s="35">
        <f>SUMIFS(源数据!$N:$N,源数据!$A:$A,地级市产品线!$C296,源数据!$F:$F,地级市产品线!$B296)</f>
        <v>2553.1600135564804</v>
      </c>
      <c r="E296" s="18">
        <f>SUMIFS(源数据!$P:$P,源数据!$A:$A,地级市产品线!$C296,源数据!$F:$F,地级市产品线!$B296)</f>
        <v>444.27498829364822</v>
      </c>
      <c r="F296" s="18">
        <f t="shared" ref="F296:F299" si="669">E296-D296</f>
        <v>-2108.8850252628322</v>
      </c>
      <c r="G296" s="19">
        <f t="shared" si="610"/>
        <v>0.17400984894588944</v>
      </c>
      <c r="H296" s="17">
        <f>SUMIFS(源数据!$Q:$Q,源数据!$A:$A,地级市产品线!$C296,源数据!$F:$F,地级市产品线!$B296)</f>
        <v>3833.6700205802917</v>
      </c>
      <c r="I296" s="18">
        <f t="shared" ref="I296:I299" si="670">E296+Q296</f>
        <v>1937.8349946737299</v>
      </c>
      <c r="J296" s="18">
        <f>SUMIFS(源数据!$S:$S,源数据!$A:$A,地级市产品线!$C296,源数据!$F:$F,地级市产品线!$B296)</f>
        <v>2466.2280140519133</v>
      </c>
      <c r="K296" s="20">
        <f t="shared" si="612"/>
        <v>0.50547777567470586</v>
      </c>
      <c r="L296" s="20">
        <f t="shared" si="613"/>
        <v>0.64330732713365024</v>
      </c>
      <c r="M296" s="18">
        <f t="shared" ref="M296:M299" si="671">I296-H296</f>
        <v>-1895.8350259065619</v>
      </c>
      <c r="N296" s="18">
        <f t="shared" ref="N296:N299" si="672">J296-H296</f>
        <v>-1367.4420065283784</v>
      </c>
      <c r="O296" s="43"/>
      <c r="P296" s="17">
        <f>SUMIFS(源数据!$T:$T,源数据!$A:$A,地级市产品线!$C296,源数据!$F:$F,地级市产品线!$B296)</f>
        <v>1280.5100070238118</v>
      </c>
      <c r="Q296" s="18">
        <f>SUMIFS(源数据!$V:$V,源数据!$A:$A,地级市产品线!$C296,源数据!$F:$F,地级市产品线!$B296)</f>
        <v>1493.5600063800816</v>
      </c>
      <c r="R296" s="18">
        <f>SUMIFS(源数据!$W:$W,源数据!$A:$A,地级市产品线!$C296,源数据!$F:$F,地级市产品线!$B296)</f>
        <v>365.80100363493005</v>
      </c>
      <c r="S296" s="18">
        <f>SUMIFS(源数据!$X:$X,源数据!$A:$A,地级市产品线!$C296,源数据!$F:$F,地级市产品线!$B296)</f>
        <v>777.28000950813293</v>
      </c>
      <c r="T296" s="18">
        <f>SUMIFS(源数据!$Y:$Y,源数据!$A:$A,地级市产品线!$C296,源数据!$F:$F,地级市产品线!$B296)</f>
        <v>28.234000205993699</v>
      </c>
      <c r="U296" s="18">
        <f>SUMIFS(源数据!$Z:$Z,源数据!$A:$A,地级市产品线!$C296,源数据!$F:$F,地级市产品线!$B296)</f>
        <v>850.63801240921009</v>
      </c>
      <c r="V296" s="18">
        <f t="shared" ref="V296:V299" si="673">R296+S296+T296+U296</f>
        <v>2021.9530257582669</v>
      </c>
      <c r="W296" s="20">
        <f t="shared" si="617"/>
        <v>1.579021651269819</v>
      </c>
      <c r="X296" s="20">
        <f t="shared" si="618"/>
        <v>1.3537809107910188</v>
      </c>
      <c r="Y296" s="18">
        <f t="shared" ref="Y296:Y299" si="674">V296-P296</f>
        <v>741.44301873445511</v>
      </c>
      <c r="Z296" s="19"/>
    </row>
    <row r="297" spans="1:26" ht="15" x14ac:dyDescent="0.25">
      <c r="A297" s="54" t="s">
        <v>445</v>
      </c>
      <c r="B297" s="50" t="s">
        <v>464</v>
      </c>
      <c r="C297" s="56" t="s">
        <v>1</v>
      </c>
      <c r="D297" s="36">
        <f>SUMIFS(源数据!$N:$N,源数据!$A:$A,地级市产品线!$C297,源数据!$F:$F,地级市产品线!$B297)</f>
        <v>1668.0799584388742</v>
      </c>
      <c r="E297" s="22">
        <f>SUMIFS(源数据!$P:$P,源数据!$A:$A,地级市产品线!$C297,源数据!$F:$F,地级市产品线!$B297)</f>
        <v>924.66001260280655</v>
      </c>
      <c r="F297" s="22">
        <f t="shared" si="669"/>
        <v>-743.41994583606765</v>
      </c>
      <c r="G297" s="23">
        <f t="shared" si="610"/>
        <v>0.55432595297660614</v>
      </c>
      <c r="H297" s="21">
        <f>SUMIFS(源数据!$Q:$Q,源数据!$A:$A,地级市产品线!$C297,源数据!$F:$F,地级市产品线!$B297)</f>
        <v>2527.669937849048</v>
      </c>
      <c r="I297" s="22">
        <f t="shared" si="670"/>
        <v>2612.020055890086</v>
      </c>
      <c r="J297" s="22">
        <f>SUMIFS(源数据!$S:$S,源数据!$A:$A,地级市产品线!$C297,源数据!$F:$F,地级市产品线!$B297)</f>
        <v>2771.988013625145</v>
      </c>
      <c r="K297" s="24">
        <f t="shared" si="612"/>
        <v>1.0333707011259614</v>
      </c>
      <c r="L297" s="24">
        <f t="shared" si="613"/>
        <v>1.0966574282969881</v>
      </c>
      <c r="M297" s="22">
        <f t="shared" si="671"/>
        <v>84.350118041038058</v>
      </c>
      <c r="N297" s="22">
        <f t="shared" si="672"/>
        <v>244.31807577609698</v>
      </c>
      <c r="O297" s="44"/>
      <c r="P297" s="21">
        <f>SUMIFS(源数据!$T:$T,源数据!$A:$A,地级市产品线!$C297,源数据!$F:$F,地级市产品线!$B297)</f>
        <v>859.58997941017196</v>
      </c>
      <c r="Q297" s="22">
        <f>SUMIFS(源数据!$V:$V,源数据!$A:$A,地级市产品线!$C297,源数据!$F:$F,地级市产品线!$B297)</f>
        <v>1687.3600432872797</v>
      </c>
      <c r="R297" s="22">
        <f>SUMIFS(源数据!$W:$W,源数据!$A:$A,地级市产品线!$C297,源数据!$F:$F,地级市产品线!$B297)</f>
        <v>864.28802299499523</v>
      </c>
      <c r="S297" s="22">
        <f>SUMIFS(源数据!$X:$X,源数据!$A:$A,地级市产品线!$C297,源数据!$F:$F,地级市产品线!$B297)</f>
        <v>737.27998352050804</v>
      </c>
      <c r="T297" s="22">
        <f>SUMIFS(源数据!$Y:$Y,源数据!$A:$A,地级市产品线!$C297,源数据!$F:$F,地级市产品线!$B297)</f>
        <v>0</v>
      </c>
      <c r="U297" s="22">
        <f>SUMIFS(源数据!$Z:$Z,源数据!$A:$A,地级市产品线!$C297,源数据!$F:$F,地级市产品线!$B297)</f>
        <v>245.75999450683599</v>
      </c>
      <c r="V297" s="22">
        <f t="shared" si="673"/>
        <v>1847.3280010223393</v>
      </c>
      <c r="W297" s="24">
        <f t="shared" si="617"/>
        <v>2.149080428194297</v>
      </c>
      <c r="X297" s="24">
        <f t="shared" si="618"/>
        <v>1.0948036895690698</v>
      </c>
      <c r="Y297" s="22">
        <f t="shared" si="674"/>
        <v>987.73802161216736</v>
      </c>
      <c r="Z297" s="23"/>
    </row>
    <row r="298" spans="1:26" ht="15" x14ac:dyDescent="0.25">
      <c r="A298" s="54" t="s">
        <v>445</v>
      </c>
      <c r="B298" s="50" t="s">
        <v>464</v>
      </c>
      <c r="C298" s="56" t="s">
        <v>54</v>
      </c>
      <c r="D298" s="36">
        <f>SUMIFS(源数据!$N:$N,源数据!$A:$A,地级市产品线!$C298,源数据!$F:$F,地级市产品线!$B298)</f>
        <v>0</v>
      </c>
      <c r="E298" s="22">
        <f>SUMIFS(源数据!$P:$P,源数据!$A:$A,地级市产品线!$C298,源数据!$F:$F,地级市产品线!$B298)</f>
        <v>0</v>
      </c>
      <c r="F298" s="22">
        <f t="shared" si="669"/>
        <v>0</v>
      </c>
      <c r="G298" s="23" t="str">
        <f t="shared" si="610"/>
        <v/>
      </c>
      <c r="H298" s="21">
        <f>SUMIFS(源数据!$Q:$Q,源数据!$A:$A,地级市产品线!$C298,源数据!$F:$F,地级市产品线!$B298)</f>
        <v>0</v>
      </c>
      <c r="I298" s="22">
        <f t="shared" si="670"/>
        <v>0</v>
      </c>
      <c r="J298" s="22">
        <f>SUMIFS(源数据!$S:$S,源数据!$A:$A,地级市产品线!$C298,源数据!$F:$F,地级市产品线!$B298)</f>
        <v>0</v>
      </c>
      <c r="K298" s="24" t="str">
        <f t="shared" si="612"/>
        <v/>
      </c>
      <c r="L298" s="24" t="str">
        <f t="shared" si="613"/>
        <v/>
      </c>
      <c r="M298" s="22">
        <f t="shared" si="671"/>
        <v>0</v>
      </c>
      <c r="N298" s="22">
        <f t="shared" si="672"/>
        <v>0</v>
      </c>
      <c r="O298" s="44"/>
      <c r="P298" s="21">
        <f>SUMIFS(源数据!$T:$T,源数据!$A:$A,地级市产品线!$C298,源数据!$F:$F,地级市产品线!$B298)</f>
        <v>0</v>
      </c>
      <c r="Q298" s="22">
        <f>SUMIFS(源数据!$V:$V,源数据!$A:$A,地级市产品线!$C298,源数据!$F:$F,地级市产品线!$B298)</f>
        <v>0</v>
      </c>
      <c r="R298" s="22">
        <f>SUMIFS(源数据!$W:$W,源数据!$A:$A,地级市产品线!$C298,源数据!$F:$F,地级市产品线!$B298)</f>
        <v>0</v>
      </c>
      <c r="S298" s="22">
        <f>SUMIFS(源数据!$X:$X,源数据!$A:$A,地级市产品线!$C298,源数据!$F:$F,地级市产品线!$B298)</f>
        <v>0</v>
      </c>
      <c r="T298" s="22">
        <f>SUMIFS(源数据!$Y:$Y,源数据!$A:$A,地级市产品线!$C298,源数据!$F:$F,地级市产品线!$B298)</f>
        <v>0</v>
      </c>
      <c r="U298" s="22">
        <f>SUMIFS(源数据!$Z:$Z,源数据!$A:$A,地级市产品线!$C298,源数据!$F:$F,地级市产品线!$B298)</f>
        <v>0</v>
      </c>
      <c r="V298" s="22">
        <f t="shared" si="673"/>
        <v>0</v>
      </c>
      <c r="W298" s="24" t="str">
        <f t="shared" si="617"/>
        <v/>
      </c>
      <c r="X298" s="24" t="str">
        <f t="shared" si="618"/>
        <v/>
      </c>
      <c r="Y298" s="22">
        <f t="shared" si="674"/>
        <v>0</v>
      </c>
      <c r="Z298" s="23"/>
    </row>
    <row r="299" spans="1:26" ht="15" x14ac:dyDescent="0.25">
      <c r="A299" s="54" t="s">
        <v>445</v>
      </c>
      <c r="B299" s="50" t="s">
        <v>464</v>
      </c>
      <c r="C299" s="56" t="s">
        <v>2</v>
      </c>
      <c r="D299" s="36">
        <f>SUMIFS(源数据!$N:$N,源数据!$A:$A,地级市产品线!$C299,源数据!$F:$F,地级市产品线!$B299)</f>
        <v>0</v>
      </c>
      <c r="E299" s="22">
        <f>SUMIFS(源数据!$P:$P,源数据!$A:$A,地级市产品线!$C299,源数据!$F:$F,地级市产品线!$B299)</f>
        <v>1400</v>
      </c>
      <c r="F299" s="22">
        <f t="shared" si="669"/>
        <v>1400</v>
      </c>
      <c r="G299" s="23" t="str">
        <f t="shared" si="610"/>
        <v/>
      </c>
      <c r="H299" s="21">
        <f>SUMIFS(源数据!$Q:$Q,源数据!$A:$A,地级市产品线!$C299,源数据!$F:$F,地级市产品线!$B299)</f>
        <v>0</v>
      </c>
      <c r="I299" s="22">
        <f t="shared" si="670"/>
        <v>1400</v>
      </c>
      <c r="J299" s="22">
        <f>SUMIFS(源数据!$S:$S,源数据!$A:$A,地级市产品线!$C299,源数据!$F:$F,地级市产品线!$B299)</f>
        <v>1400</v>
      </c>
      <c r="K299" s="24" t="str">
        <f t="shared" si="612"/>
        <v/>
      </c>
      <c r="L299" s="24" t="str">
        <f t="shared" si="613"/>
        <v/>
      </c>
      <c r="M299" s="22">
        <f t="shared" si="671"/>
        <v>1400</v>
      </c>
      <c r="N299" s="22">
        <f t="shared" si="672"/>
        <v>1400</v>
      </c>
      <c r="O299" s="44"/>
      <c r="P299" s="21">
        <f>SUMIFS(源数据!$T:$T,源数据!$A:$A,地级市产品线!$C299,源数据!$F:$F,地级市产品线!$B299)</f>
        <v>0</v>
      </c>
      <c r="Q299" s="22">
        <f>SUMIFS(源数据!$V:$V,源数据!$A:$A,地级市产品线!$C299,源数据!$F:$F,地级市产品线!$B299)</f>
        <v>0</v>
      </c>
      <c r="R299" s="22">
        <f>SUMIFS(源数据!$W:$W,源数据!$A:$A,地级市产品线!$C299,源数据!$F:$F,地级市产品线!$B299)</f>
        <v>0</v>
      </c>
      <c r="S299" s="22">
        <f>SUMIFS(源数据!$X:$X,源数据!$A:$A,地级市产品线!$C299,源数据!$F:$F,地级市产品线!$B299)</f>
        <v>0</v>
      </c>
      <c r="T299" s="22">
        <f>SUMIFS(源数据!$Y:$Y,源数据!$A:$A,地级市产品线!$C299,源数据!$F:$F,地级市产品线!$B299)</f>
        <v>0</v>
      </c>
      <c r="U299" s="22">
        <f>SUMIFS(源数据!$Z:$Z,源数据!$A:$A,地级市产品线!$C299,源数据!$F:$F,地级市产品线!$B299)</f>
        <v>0</v>
      </c>
      <c r="V299" s="22">
        <f t="shared" si="673"/>
        <v>0</v>
      </c>
      <c r="W299" s="24" t="str">
        <f t="shared" si="617"/>
        <v/>
      </c>
      <c r="X299" s="24" t="str">
        <f t="shared" si="618"/>
        <v/>
      </c>
      <c r="Y299" s="22">
        <f t="shared" si="674"/>
        <v>0</v>
      </c>
      <c r="Z299" s="23"/>
    </row>
    <row r="300" spans="1:26" ht="15.6" thickBot="1" x14ac:dyDescent="0.3">
      <c r="A300" s="52" t="s">
        <v>445</v>
      </c>
      <c r="B300" s="52" t="s">
        <v>464</v>
      </c>
      <c r="C300" s="48" t="s">
        <v>713</v>
      </c>
      <c r="D300" s="37">
        <f t="shared" ref="D300:F300" si="675">SUM(D296:D299)</f>
        <v>4221.2399719953546</v>
      </c>
      <c r="E300" s="26">
        <f t="shared" si="675"/>
        <v>2768.9350008964548</v>
      </c>
      <c r="F300" s="26">
        <f t="shared" si="675"/>
        <v>-1452.3049710988998</v>
      </c>
      <c r="G300" s="27">
        <f t="shared" si="610"/>
        <v>0.65595299468075396</v>
      </c>
      <c r="H300" s="25">
        <f t="shared" ref="H300:J300" si="676">SUM(H296:H299)</f>
        <v>6361.3399584293402</v>
      </c>
      <c r="I300" s="26">
        <f t="shared" si="676"/>
        <v>5949.8550505638159</v>
      </c>
      <c r="J300" s="26">
        <f t="shared" si="676"/>
        <v>6638.2160276770583</v>
      </c>
      <c r="K300" s="28">
        <f t="shared" si="612"/>
        <v>0.93531474334738707</v>
      </c>
      <c r="L300" s="28">
        <f t="shared" si="613"/>
        <v>1.0435248031164932</v>
      </c>
      <c r="M300" s="26">
        <f t="shared" ref="M300:N300" si="677">SUM(M296:M299)</f>
        <v>-411.48490786552384</v>
      </c>
      <c r="N300" s="26">
        <f t="shared" si="677"/>
        <v>276.87606924771853</v>
      </c>
      <c r="O300" s="45"/>
      <c r="P300" s="25">
        <f t="shared" ref="P300:V300" si="678">SUM(P296:P299)</f>
        <v>2140.0999864339838</v>
      </c>
      <c r="Q300" s="26">
        <f t="shared" si="678"/>
        <v>3180.9200496673611</v>
      </c>
      <c r="R300" s="26">
        <f t="shared" si="678"/>
        <v>1230.0890266299252</v>
      </c>
      <c r="S300" s="26">
        <f t="shared" si="678"/>
        <v>1514.559993028641</v>
      </c>
      <c r="T300" s="26">
        <f t="shared" si="678"/>
        <v>28.234000205993699</v>
      </c>
      <c r="U300" s="26">
        <f t="shared" si="678"/>
        <v>1096.3980069160461</v>
      </c>
      <c r="V300" s="26">
        <f t="shared" si="678"/>
        <v>3869.2810267806062</v>
      </c>
      <c r="W300" s="28">
        <f t="shared" si="617"/>
        <v>1.8079907720703885</v>
      </c>
      <c r="X300" s="28">
        <f t="shared" si="618"/>
        <v>1.2164031055056632</v>
      </c>
      <c r="Y300" s="30">
        <f t="shared" ref="Y300" si="679">SUM(Y296:Y299)</f>
        <v>1729.1810403466225</v>
      </c>
      <c r="Z300" s="27"/>
    </row>
    <row r="301" spans="1:26" ht="15" x14ac:dyDescent="0.25">
      <c r="A301" s="53" t="s">
        <v>445</v>
      </c>
      <c r="B301" s="51" t="s">
        <v>490</v>
      </c>
      <c r="C301" s="55" t="s">
        <v>0</v>
      </c>
      <c r="D301" s="35">
        <f>SUMIFS(源数据!$N:$N,源数据!$A:$A,地级市产品线!$C301,源数据!$F:$F,地级市产品线!$B301)</f>
        <v>698.3799982070924</v>
      </c>
      <c r="E301" s="18">
        <f>SUMIFS(源数据!$P:$P,源数据!$A:$A,地级市产品线!$C301,源数据!$F:$F,地级市产品线!$B301)</f>
        <v>382.80899498611683</v>
      </c>
      <c r="F301" s="18">
        <f t="shared" ref="F301:F304" si="680">E301-D301</f>
        <v>-315.57100322097557</v>
      </c>
      <c r="G301" s="19">
        <f t="shared" si="610"/>
        <v>0.5481385434417918</v>
      </c>
      <c r="H301" s="17">
        <f>SUMIFS(源数据!$Q:$Q,源数据!$A:$A,地级市产品线!$C301,源数据!$F:$F,地级市产品线!$B301)</f>
        <v>1047.5699973106384</v>
      </c>
      <c r="I301" s="18">
        <f t="shared" ref="I301:I304" si="681">E301+Q301</f>
        <v>911.66899750381731</v>
      </c>
      <c r="J301" s="18">
        <f>SUMIFS(源数据!$S:$S,源数据!$A:$A,地级市产品线!$C301,源数据!$F:$F,地级市产品线!$B301)</f>
        <v>976.15199396759226</v>
      </c>
      <c r="K301" s="20">
        <f t="shared" si="612"/>
        <v>0.87027024432189604</v>
      </c>
      <c r="L301" s="20">
        <f t="shared" si="613"/>
        <v>0.93182507753525479</v>
      </c>
      <c r="M301" s="18">
        <f t="shared" ref="M301:M304" si="682">I301-H301</f>
        <v>-135.90099980682112</v>
      </c>
      <c r="N301" s="18">
        <f t="shared" ref="N301:N304" si="683">J301-H301</f>
        <v>-71.418003343046166</v>
      </c>
      <c r="O301" s="43"/>
      <c r="P301" s="17">
        <f>SUMIFS(源数据!$T:$T,源数据!$A:$A,地级市产品线!$C301,源数据!$F:$F,地级市产品线!$B301)</f>
        <v>349.18999910354631</v>
      </c>
      <c r="Q301" s="18">
        <f>SUMIFS(源数据!$V:$V,源数据!$A:$A,地级市产品线!$C301,源数据!$F:$F,地级市产品线!$B301)</f>
        <v>528.86000251770054</v>
      </c>
      <c r="R301" s="18">
        <f>SUMIFS(源数据!$W:$W,源数据!$A:$A,地级市产品线!$C301,源数据!$F:$F,地级市产品线!$B301)</f>
        <v>0</v>
      </c>
      <c r="S301" s="18">
        <f>SUMIFS(源数据!$X:$X,源数据!$A:$A,地级市产品线!$C301,源数据!$F:$F,地级市产品线!$B301)</f>
        <v>208.38599872589111</v>
      </c>
      <c r="T301" s="18">
        <f>SUMIFS(源数据!$Y:$Y,源数据!$A:$A,地级市产品线!$C301,源数据!$F:$F,地级市产品线!$B301)</f>
        <v>378.95700025558466</v>
      </c>
      <c r="U301" s="18">
        <f>SUMIFS(源数据!$Z:$Z,源数据!$A:$A,地级市产品线!$C301,源数据!$F:$F,地级市产品线!$B301)</f>
        <v>6</v>
      </c>
      <c r="V301" s="18">
        <f t="shared" ref="V301:V304" si="684">R301+S301+T301+U301</f>
        <v>593.34299898147583</v>
      </c>
      <c r="W301" s="20">
        <f t="shared" si="617"/>
        <v>1.6991981457221808</v>
      </c>
      <c r="X301" s="20">
        <f t="shared" si="618"/>
        <v>1.1219282913375872</v>
      </c>
      <c r="Y301" s="18">
        <f t="shared" ref="Y301:Y304" si="685">V301-P301</f>
        <v>244.15299987792952</v>
      </c>
      <c r="Z301" s="19"/>
    </row>
    <row r="302" spans="1:26" ht="15" x14ac:dyDescent="0.25">
      <c r="A302" s="54" t="s">
        <v>445</v>
      </c>
      <c r="B302" s="50" t="s">
        <v>490</v>
      </c>
      <c r="C302" s="56" t="s">
        <v>1</v>
      </c>
      <c r="D302" s="36">
        <f>SUMIFS(源数据!$N:$N,源数据!$A:$A,地级市产品线!$C302,源数据!$F:$F,地级市产品线!$B302)</f>
        <v>457.56000232696545</v>
      </c>
      <c r="E302" s="22">
        <f>SUMIFS(源数据!$P:$P,源数据!$A:$A,地级市产品线!$C302,源数据!$F:$F,地级市产品线!$B302)</f>
        <v>1427.7789773941065</v>
      </c>
      <c r="F302" s="22">
        <f t="shared" si="680"/>
        <v>970.21897506714106</v>
      </c>
      <c r="G302" s="23">
        <f t="shared" si="610"/>
        <v>3.1204191147237501</v>
      </c>
      <c r="H302" s="21">
        <f>SUMIFS(源数据!$Q:$Q,源数据!$A:$A,地级市产品线!$C302,源数据!$F:$F,地级市产品线!$B302)</f>
        <v>686.34000349044777</v>
      </c>
      <c r="I302" s="22">
        <f t="shared" si="681"/>
        <v>1494.1889791488672</v>
      </c>
      <c r="J302" s="22">
        <f>SUMIFS(源数据!$S:$S,源数据!$A:$A,地级市产品线!$C302,源数据!$F:$F,地级市产品线!$B302)</f>
        <v>1427.7789773941065</v>
      </c>
      <c r="K302" s="24">
        <f t="shared" si="612"/>
        <v>2.1770390353906608</v>
      </c>
      <c r="L302" s="24">
        <f t="shared" si="613"/>
        <v>2.0802794098158346</v>
      </c>
      <c r="M302" s="22">
        <f t="shared" si="682"/>
        <v>807.84897565841948</v>
      </c>
      <c r="N302" s="22">
        <f t="shared" si="683"/>
        <v>741.43897390365873</v>
      </c>
      <c r="O302" s="44"/>
      <c r="P302" s="21">
        <f>SUMIFS(源数据!$T:$T,源数据!$A:$A,地级市产品线!$C302,源数据!$F:$F,地级市产品线!$B302)</f>
        <v>228.78000116348224</v>
      </c>
      <c r="Q302" s="22">
        <f>SUMIFS(源数据!$V:$V,源数据!$A:$A,地级市产品线!$C302,源数据!$F:$F,地级市产品线!$B302)</f>
        <v>66.410001754760742</v>
      </c>
      <c r="R302" s="22">
        <f>SUMIFS(源数据!$W:$W,源数据!$A:$A,地级市产品线!$C302,源数据!$F:$F,地级市产品线!$B302)</f>
        <v>0</v>
      </c>
      <c r="S302" s="22">
        <f>SUMIFS(源数据!$X:$X,源数据!$A:$A,地级市产品线!$C302,源数据!$F:$F,地级市产品线!$B302)</f>
        <v>0</v>
      </c>
      <c r="T302" s="22">
        <f>SUMIFS(源数据!$Y:$Y,源数据!$A:$A,地级市产品线!$C302,源数据!$F:$F,地级市产品线!$B302)</f>
        <v>0</v>
      </c>
      <c r="U302" s="22">
        <f>SUMIFS(源数据!$Z:$Z,源数据!$A:$A,地级市产品线!$C302,源数据!$F:$F,地级市产品线!$B302)</f>
        <v>0</v>
      </c>
      <c r="V302" s="22">
        <f t="shared" si="684"/>
        <v>0</v>
      </c>
      <c r="W302" s="24">
        <f t="shared" si="617"/>
        <v>0</v>
      </c>
      <c r="X302" s="24">
        <f t="shared" si="618"/>
        <v>0</v>
      </c>
      <c r="Y302" s="22">
        <f t="shared" si="685"/>
        <v>-228.78000116348224</v>
      </c>
      <c r="Z302" s="23"/>
    </row>
    <row r="303" spans="1:26" ht="15" x14ac:dyDescent="0.25">
      <c r="A303" s="54" t="s">
        <v>445</v>
      </c>
      <c r="B303" s="50" t="s">
        <v>490</v>
      </c>
      <c r="C303" s="56" t="s">
        <v>54</v>
      </c>
      <c r="D303" s="36">
        <f>SUMIFS(源数据!$N:$N,源数据!$A:$A,地级市产品线!$C303,源数据!$F:$F,地级市产品线!$B303)</f>
        <v>0</v>
      </c>
      <c r="E303" s="22">
        <f>SUMIFS(源数据!$P:$P,源数据!$A:$A,地级市产品线!$C303,源数据!$F:$F,地级市产品线!$B303)</f>
        <v>0</v>
      </c>
      <c r="F303" s="22">
        <f t="shared" si="680"/>
        <v>0</v>
      </c>
      <c r="G303" s="23" t="str">
        <f t="shared" si="610"/>
        <v/>
      </c>
      <c r="H303" s="21">
        <f>SUMIFS(源数据!$Q:$Q,源数据!$A:$A,地级市产品线!$C303,源数据!$F:$F,地级市产品线!$B303)</f>
        <v>0</v>
      </c>
      <c r="I303" s="22">
        <f t="shared" si="681"/>
        <v>0</v>
      </c>
      <c r="J303" s="22">
        <f>SUMIFS(源数据!$S:$S,源数据!$A:$A,地级市产品线!$C303,源数据!$F:$F,地级市产品线!$B303)</f>
        <v>0</v>
      </c>
      <c r="K303" s="24" t="str">
        <f t="shared" si="612"/>
        <v/>
      </c>
      <c r="L303" s="24" t="str">
        <f t="shared" si="613"/>
        <v/>
      </c>
      <c r="M303" s="22">
        <f t="shared" si="682"/>
        <v>0</v>
      </c>
      <c r="N303" s="22">
        <f t="shared" si="683"/>
        <v>0</v>
      </c>
      <c r="O303" s="44"/>
      <c r="P303" s="21">
        <f>SUMIFS(源数据!$T:$T,源数据!$A:$A,地级市产品线!$C303,源数据!$F:$F,地级市产品线!$B303)</f>
        <v>0</v>
      </c>
      <c r="Q303" s="22">
        <f>SUMIFS(源数据!$V:$V,源数据!$A:$A,地级市产品线!$C303,源数据!$F:$F,地级市产品线!$B303)</f>
        <v>0</v>
      </c>
      <c r="R303" s="22">
        <f>SUMIFS(源数据!$W:$W,源数据!$A:$A,地级市产品线!$C303,源数据!$F:$F,地级市产品线!$B303)</f>
        <v>0</v>
      </c>
      <c r="S303" s="22">
        <f>SUMIFS(源数据!$X:$X,源数据!$A:$A,地级市产品线!$C303,源数据!$F:$F,地级市产品线!$B303)</f>
        <v>0</v>
      </c>
      <c r="T303" s="22">
        <f>SUMIFS(源数据!$Y:$Y,源数据!$A:$A,地级市产品线!$C303,源数据!$F:$F,地级市产品线!$B303)</f>
        <v>0</v>
      </c>
      <c r="U303" s="22">
        <f>SUMIFS(源数据!$Z:$Z,源数据!$A:$A,地级市产品线!$C303,源数据!$F:$F,地级市产品线!$B303)</f>
        <v>0</v>
      </c>
      <c r="V303" s="22">
        <f t="shared" si="684"/>
        <v>0</v>
      </c>
      <c r="W303" s="24" t="str">
        <f t="shared" si="617"/>
        <v/>
      </c>
      <c r="X303" s="24" t="str">
        <f t="shared" si="618"/>
        <v/>
      </c>
      <c r="Y303" s="22">
        <f t="shared" si="685"/>
        <v>0</v>
      </c>
      <c r="Z303" s="23"/>
    </row>
    <row r="304" spans="1:26" ht="15" x14ac:dyDescent="0.25">
      <c r="A304" s="54" t="s">
        <v>445</v>
      </c>
      <c r="B304" s="50" t="s">
        <v>490</v>
      </c>
      <c r="C304" s="56" t="s">
        <v>2</v>
      </c>
      <c r="D304" s="36">
        <f>SUMIFS(源数据!$N:$N,源数据!$A:$A,地级市产品线!$C304,源数据!$F:$F,地级市产品线!$B304)</f>
        <v>0</v>
      </c>
      <c r="E304" s="22">
        <f>SUMIFS(源数据!$P:$P,源数据!$A:$A,地级市产品线!$C304,源数据!$F:$F,地级市产品线!$B304)</f>
        <v>2.2999999523162802</v>
      </c>
      <c r="F304" s="22">
        <f t="shared" si="680"/>
        <v>2.2999999523162802</v>
      </c>
      <c r="G304" s="23" t="str">
        <f t="shared" si="610"/>
        <v/>
      </c>
      <c r="H304" s="21">
        <f>SUMIFS(源数据!$Q:$Q,源数据!$A:$A,地级市产品线!$C304,源数据!$F:$F,地级市产品线!$B304)</f>
        <v>0</v>
      </c>
      <c r="I304" s="22">
        <f t="shared" si="681"/>
        <v>2.2999999523162802</v>
      </c>
      <c r="J304" s="22">
        <f>SUMIFS(源数据!$S:$S,源数据!$A:$A,地级市产品线!$C304,源数据!$F:$F,地级市产品线!$B304)</f>
        <v>2.2999999523162802</v>
      </c>
      <c r="K304" s="24" t="str">
        <f t="shared" si="612"/>
        <v/>
      </c>
      <c r="L304" s="24" t="str">
        <f t="shared" si="613"/>
        <v/>
      </c>
      <c r="M304" s="22">
        <f t="shared" si="682"/>
        <v>2.2999999523162802</v>
      </c>
      <c r="N304" s="22">
        <f t="shared" si="683"/>
        <v>2.2999999523162802</v>
      </c>
      <c r="O304" s="44"/>
      <c r="P304" s="21">
        <f>SUMIFS(源数据!$T:$T,源数据!$A:$A,地级市产品线!$C304,源数据!$F:$F,地级市产品线!$B304)</f>
        <v>0</v>
      </c>
      <c r="Q304" s="22">
        <f>SUMIFS(源数据!$V:$V,源数据!$A:$A,地级市产品线!$C304,源数据!$F:$F,地级市产品线!$B304)</f>
        <v>0</v>
      </c>
      <c r="R304" s="22">
        <f>SUMIFS(源数据!$W:$W,源数据!$A:$A,地级市产品线!$C304,源数据!$F:$F,地级市产品线!$B304)</f>
        <v>0</v>
      </c>
      <c r="S304" s="22">
        <f>SUMIFS(源数据!$X:$X,源数据!$A:$A,地级市产品线!$C304,源数据!$F:$F,地级市产品线!$B304)</f>
        <v>0</v>
      </c>
      <c r="T304" s="22">
        <f>SUMIFS(源数据!$Y:$Y,源数据!$A:$A,地级市产品线!$C304,源数据!$F:$F,地级市产品线!$B304)</f>
        <v>0</v>
      </c>
      <c r="U304" s="22">
        <f>SUMIFS(源数据!$Z:$Z,源数据!$A:$A,地级市产品线!$C304,源数据!$F:$F,地级市产品线!$B304)</f>
        <v>0</v>
      </c>
      <c r="V304" s="22">
        <f t="shared" si="684"/>
        <v>0</v>
      </c>
      <c r="W304" s="24" t="str">
        <f t="shared" si="617"/>
        <v/>
      </c>
      <c r="X304" s="24" t="str">
        <f t="shared" si="618"/>
        <v/>
      </c>
      <c r="Y304" s="22">
        <f t="shared" si="685"/>
        <v>0</v>
      </c>
      <c r="Z304" s="23"/>
    </row>
    <row r="305" spans="1:26" ht="15.6" thickBot="1" x14ac:dyDescent="0.3">
      <c r="A305" s="52" t="s">
        <v>445</v>
      </c>
      <c r="B305" s="52" t="s">
        <v>490</v>
      </c>
      <c r="C305" s="48" t="s">
        <v>713</v>
      </c>
      <c r="D305" s="37">
        <f t="shared" ref="D305:F305" si="686">SUM(D301:D304)</f>
        <v>1155.9400005340578</v>
      </c>
      <c r="E305" s="26">
        <f t="shared" si="686"/>
        <v>1812.8879723325397</v>
      </c>
      <c r="F305" s="26">
        <f t="shared" si="686"/>
        <v>656.94797179848183</v>
      </c>
      <c r="G305" s="27">
        <f t="shared" si="610"/>
        <v>1.5683235907529494</v>
      </c>
      <c r="H305" s="25">
        <f t="shared" ref="H305:J305" si="687">SUM(H301:H304)</f>
        <v>1733.9100008010862</v>
      </c>
      <c r="I305" s="26">
        <f t="shared" si="687"/>
        <v>2408.1579766050008</v>
      </c>
      <c r="J305" s="26">
        <f t="shared" si="687"/>
        <v>2406.2309713140148</v>
      </c>
      <c r="K305" s="28">
        <f t="shared" si="612"/>
        <v>1.3888598459507151</v>
      </c>
      <c r="L305" s="28">
        <f t="shared" si="613"/>
        <v>1.387748481871786</v>
      </c>
      <c r="M305" s="26">
        <f t="shared" ref="M305:N305" si="688">SUM(M301:M304)</f>
        <v>674.24797580391464</v>
      </c>
      <c r="N305" s="26">
        <f t="shared" si="688"/>
        <v>672.32097051292885</v>
      </c>
      <c r="O305" s="45"/>
      <c r="P305" s="25">
        <f t="shared" ref="P305:V305" si="689">SUM(P301:P304)</f>
        <v>577.97000026702858</v>
      </c>
      <c r="Q305" s="26">
        <f t="shared" si="689"/>
        <v>595.27000427246128</v>
      </c>
      <c r="R305" s="26">
        <f t="shared" si="689"/>
        <v>0</v>
      </c>
      <c r="S305" s="26">
        <f t="shared" si="689"/>
        <v>208.38599872589111</v>
      </c>
      <c r="T305" s="26">
        <f t="shared" si="689"/>
        <v>378.95700025558466</v>
      </c>
      <c r="U305" s="26">
        <f t="shared" si="689"/>
        <v>6</v>
      </c>
      <c r="V305" s="26">
        <f t="shared" si="689"/>
        <v>593.34299898147583</v>
      </c>
      <c r="W305" s="28">
        <f t="shared" si="617"/>
        <v>1.0265982641094602</v>
      </c>
      <c r="X305" s="28">
        <f t="shared" si="618"/>
        <v>0.996762804648051</v>
      </c>
      <c r="Y305" s="30">
        <f t="shared" ref="Y305" si="690">SUM(Y301:Y304)</f>
        <v>15.372998714447277</v>
      </c>
      <c r="Z305" s="27"/>
    </row>
    <row r="306" spans="1:26" ht="15" x14ac:dyDescent="0.25">
      <c r="A306" s="53" t="s">
        <v>445</v>
      </c>
      <c r="B306" s="51" t="s">
        <v>451</v>
      </c>
      <c r="C306" s="55" t="s">
        <v>0</v>
      </c>
      <c r="D306" s="35">
        <f>SUMIFS(源数据!$N:$N,源数据!$A:$A,地级市产品线!$C306,源数据!$F:$F,地级市产品线!$B306)</f>
        <v>288.72000408172602</v>
      </c>
      <c r="E306" s="18">
        <f>SUMIFS(源数据!$P:$P,源数据!$A:$A,地级市产品线!$C306,源数据!$F:$F,地级市产品线!$B306)</f>
        <v>2</v>
      </c>
      <c r="F306" s="18">
        <f t="shared" ref="F306:F309" si="691">E306-D306</f>
        <v>-286.72000408172602</v>
      </c>
      <c r="G306" s="19">
        <f t="shared" si="610"/>
        <v>6.9271265299437777E-3</v>
      </c>
      <c r="H306" s="17">
        <f>SUMIFS(源数据!$Q:$Q,源数据!$A:$A,地级市产品线!$C306,源数据!$F:$F,地级市产品线!$B306)</f>
        <v>440.80000734329303</v>
      </c>
      <c r="I306" s="18">
        <f t="shared" ref="I306:I309" si="692">E306+Q306</f>
        <v>248.3200035095216</v>
      </c>
      <c r="J306" s="18">
        <f>SUMIFS(源数据!$S:$S,源数据!$A:$A,地级市产品线!$C306,源数据!$F:$F,地级市产品线!$B306)</f>
        <v>232.56400680541992</v>
      </c>
      <c r="K306" s="20">
        <f t="shared" si="612"/>
        <v>0.56333938151714025</v>
      </c>
      <c r="L306" s="20">
        <f t="shared" si="613"/>
        <v>0.52759528795629107</v>
      </c>
      <c r="M306" s="18">
        <f t="shared" ref="M306:M309" si="693">I306-H306</f>
        <v>-192.48000383377143</v>
      </c>
      <c r="N306" s="18">
        <f t="shared" ref="N306:N309" si="694">J306-H306</f>
        <v>-208.23600053787311</v>
      </c>
      <c r="O306" s="43"/>
      <c r="P306" s="17">
        <f>SUMIFS(源数据!$T:$T,源数据!$A:$A,地级市产品线!$C306,源数据!$F:$F,地级市产品线!$B306)</f>
        <v>152.08000326156613</v>
      </c>
      <c r="Q306" s="18">
        <f>SUMIFS(源数据!$V:$V,源数据!$A:$A,地级市产品线!$C306,源数据!$F:$F,地级市产品线!$B306)</f>
        <v>246.3200035095216</v>
      </c>
      <c r="R306" s="18">
        <f>SUMIFS(源数据!$W:$W,源数据!$A:$A,地级市产品线!$C306,源数据!$F:$F,地级市产品线!$B306)</f>
        <v>0</v>
      </c>
      <c r="S306" s="18">
        <f>SUMIFS(源数据!$X:$X,源数据!$A:$A,地级市产品线!$C306,源数据!$F:$F,地级市产品线!$B306)</f>
        <v>230.56400680541992</v>
      </c>
      <c r="T306" s="18">
        <f>SUMIFS(源数据!$Y:$Y,源数据!$A:$A,地级市产品线!$C306,源数据!$F:$F,地级市产品线!$B306)</f>
        <v>0</v>
      </c>
      <c r="U306" s="18">
        <f>SUMIFS(源数据!$Z:$Z,源数据!$A:$A,地级市产品线!$C306,源数据!$F:$F,地级市产品线!$B306)</f>
        <v>0</v>
      </c>
      <c r="V306" s="18">
        <f t="shared" ref="V306:V309" si="695">R306+S306+T306+U306</f>
        <v>230.56400680541992</v>
      </c>
      <c r="W306" s="20">
        <f t="shared" si="617"/>
        <v>1.5160705014509188</v>
      </c>
      <c r="X306" s="20">
        <f t="shared" si="618"/>
        <v>0.93603444105386013</v>
      </c>
      <c r="Y306" s="18">
        <f t="shared" ref="Y306:Y309" si="696">V306-P306</f>
        <v>78.484003543853788</v>
      </c>
      <c r="Z306" s="19"/>
    </row>
    <row r="307" spans="1:26" ht="15" x14ac:dyDescent="0.25">
      <c r="A307" s="54" t="s">
        <v>445</v>
      </c>
      <c r="B307" s="50" t="s">
        <v>451</v>
      </c>
      <c r="C307" s="56" t="s">
        <v>1</v>
      </c>
      <c r="D307" s="36">
        <f>SUMIFS(源数据!$N:$N,源数据!$A:$A,地级市产品线!$C307,源数据!$F:$F,地级市产品线!$B307)</f>
        <v>793.52001190185524</v>
      </c>
      <c r="E307" s="22">
        <f>SUMIFS(源数据!$P:$P,源数据!$A:$A,地级市产品线!$C307,源数据!$F:$F,地级市产品线!$B307)</f>
        <v>1321.5199890136721</v>
      </c>
      <c r="F307" s="22">
        <f t="shared" si="691"/>
        <v>527.99997711181686</v>
      </c>
      <c r="G307" s="23">
        <f t="shared" si="610"/>
        <v>1.665389617391428</v>
      </c>
      <c r="H307" s="21">
        <f>SUMIFS(源数据!$Q:$Q,源数据!$A:$A,地级市产品线!$C307,源数据!$F:$F,地级市产品线!$B307)</f>
        <v>1341.5200004577641</v>
      </c>
      <c r="I307" s="22">
        <f t="shared" si="692"/>
        <v>1769.6699924468994</v>
      </c>
      <c r="J307" s="22">
        <f>SUMIFS(源数据!$S:$S,源数据!$A:$A,地级市产品线!$C307,源数据!$F:$F,地级市产品线!$B307)</f>
        <v>1800.7839803695681</v>
      </c>
      <c r="K307" s="24">
        <f t="shared" si="612"/>
        <v>1.3191528951063261</v>
      </c>
      <c r="L307" s="24">
        <f t="shared" si="613"/>
        <v>1.3423459804960718</v>
      </c>
      <c r="M307" s="22">
        <f t="shared" si="693"/>
        <v>428.14999198913529</v>
      </c>
      <c r="N307" s="22">
        <f t="shared" si="694"/>
        <v>459.26397991180397</v>
      </c>
      <c r="O307" s="44"/>
      <c r="P307" s="21">
        <f>SUMIFS(源数据!$T:$T,源数据!$A:$A,地级市产品线!$C307,源数据!$F:$F,地级市产品线!$B307)</f>
        <v>547.99998855590843</v>
      </c>
      <c r="Q307" s="22">
        <f>SUMIFS(源数据!$V:$V,源数据!$A:$A,地级市产品线!$C307,源数据!$F:$F,地级市产品线!$B307)</f>
        <v>448.15000343322743</v>
      </c>
      <c r="R307" s="22">
        <f>SUMIFS(源数据!$W:$W,源数据!$A:$A,地级市产品线!$C307,源数据!$F:$F,地级市产品线!$B307)</f>
        <v>449.2639923095702</v>
      </c>
      <c r="S307" s="22">
        <f>SUMIFS(源数据!$X:$X,源数据!$A:$A,地级市产品线!$C307,源数据!$F:$F,地级市产品线!$B307)</f>
        <v>29.999999046325701</v>
      </c>
      <c r="T307" s="22">
        <f>SUMIFS(源数据!$Y:$Y,源数据!$A:$A,地级市产品线!$C307,源数据!$F:$F,地级市产品线!$B307)</f>
        <v>0</v>
      </c>
      <c r="U307" s="22">
        <f>SUMIFS(源数据!$Z:$Z,源数据!$A:$A,地级市产品线!$C307,源数据!$F:$F,地级市产品线!$B307)</f>
        <v>0</v>
      </c>
      <c r="V307" s="22">
        <f t="shared" si="695"/>
        <v>479.26399135589588</v>
      </c>
      <c r="W307" s="24">
        <f t="shared" si="617"/>
        <v>0.87456934555574373</v>
      </c>
      <c r="X307" s="24">
        <f t="shared" si="618"/>
        <v>1.0694276195120109</v>
      </c>
      <c r="Y307" s="22">
        <f t="shared" si="696"/>
        <v>-68.735997200012548</v>
      </c>
      <c r="Z307" s="23"/>
    </row>
    <row r="308" spans="1:26" ht="15" x14ac:dyDescent="0.25">
      <c r="A308" s="54" t="s">
        <v>445</v>
      </c>
      <c r="B308" s="50" t="s">
        <v>451</v>
      </c>
      <c r="C308" s="56" t="s">
        <v>54</v>
      </c>
      <c r="D308" s="36">
        <f>SUMIFS(源数据!$N:$N,源数据!$A:$A,地级市产品线!$C308,源数据!$F:$F,地级市产品线!$B308)</f>
        <v>0</v>
      </c>
      <c r="E308" s="22">
        <f>SUMIFS(源数据!$P:$P,源数据!$A:$A,地级市产品线!$C308,源数据!$F:$F,地级市产品线!$B308)</f>
        <v>0</v>
      </c>
      <c r="F308" s="22">
        <f t="shared" si="691"/>
        <v>0</v>
      </c>
      <c r="G308" s="23" t="str">
        <f t="shared" si="610"/>
        <v/>
      </c>
      <c r="H308" s="21">
        <f>SUMIFS(源数据!$Q:$Q,源数据!$A:$A,地级市产品线!$C308,源数据!$F:$F,地级市产品线!$B308)</f>
        <v>0</v>
      </c>
      <c r="I308" s="22">
        <f t="shared" si="692"/>
        <v>0</v>
      </c>
      <c r="J308" s="22">
        <f>SUMIFS(源数据!$S:$S,源数据!$A:$A,地级市产品线!$C308,源数据!$F:$F,地级市产品线!$B308)</f>
        <v>0</v>
      </c>
      <c r="K308" s="24" t="str">
        <f t="shared" si="612"/>
        <v/>
      </c>
      <c r="L308" s="24" t="str">
        <f t="shared" si="613"/>
        <v/>
      </c>
      <c r="M308" s="22">
        <f t="shared" si="693"/>
        <v>0</v>
      </c>
      <c r="N308" s="22">
        <f t="shared" si="694"/>
        <v>0</v>
      </c>
      <c r="O308" s="44"/>
      <c r="P308" s="21">
        <f>SUMIFS(源数据!$T:$T,源数据!$A:$A,地级市产品线!$C308,源数据!$F:$F,地级市产品线!$B308)</f>
        <v>0</v>
      </c>
      <c r="Q308" s="22">
        <f>SUMIFS(源数据!$V:$V,源数据!$A:$A,地级市产品线!$C308,源数据!$F:$F,地级市产品线!$B308)</f>
        <v>0</v>
      </c>
      <c r="R308" s="22">
        <f>SUMIFS(源数据!$W:$W,源数据!$A:$A,地级市产品线!$C308,源数据!$F:$F,地级市产品线!$B308)</f>
        <v>0</v>
      </c>
      <c r="S308" s="22">
        <f>SUMIFS(源数据!$X:$X,源数据!$A:$A,地级市产品线!$C308,源数据!$F:$F,地级市产品线!$B308)</f>
        <v>0</v>
      </c>
      <c r="T308" s="22">
        <f>SUMIFS(源数据!$Y:$Y,源数据!$A:$A,地级市产品线!$C308,源数据!$F:$F,地级市产品线!$B308)</f>
        <v>0</v>
      </c>
      <c r="U308" s="22">
        <f>SUMIFS(源数据!$Z:$Z,源数据!$A:$A,地级市产品线!$C308,源数据!$F:$F,地级市产品线!$B308)</f>
        <v>0</v>
      </c>
      <c r="V308" s="22">
        <f t="shared" si="695"/>
        <v>0</v>
      </c>
      <c r="W308" s="24" t="str">
        <f t="shared" si="617"/>
        <v/>
      </c>
      <c r="X308" s="24" t="str">
        <f t="shared" si="618"/>
        <v/>
      </c>
      <c r="Y308" s="22">
        <f t="shared" si="696"/>
        <v>0</v>
      </c>
      <c r="Z308" s="23"/>
    </row>
    <row r="309" spans="1:26" ht="15" x14ac:dyDescent="0.25">
      <c r="A309" s="54" t="s">
        <v>445</v>
      </c>
      <c r="B309" s="50" t="s">
        <v>451</v>
      </c>
      <c r="C309" s="56" t="s">
        <v>2</v>
      </c>
      <c r="D309" s="36">
        <f>SUMIFS(源数据!$N:$N,源数据!$A:$A,地级市产品线!$C309,源数据!$F:$F,地级市产品线!$B309)</f>
        <v>0</v>
      </c>
      <c r="E309" s="22">
        <f>SUMIFS(源数据!$P:$P,源数据!$A:$A,地级市产品线!$C309,源数据!$F:$F,地级市产品线!$B309)</f>
        <v>0</v>
      </c>
      <c r="F309" s="22">
        <f t="shared" si="691"/>
        <v>0</v>
      </c>
      <c r="G309" s="23" t="str">
        <f t="shared" si="610"/>
        <v/>
      </c>
      <c r="H309" s="21">
        <f>SUMIFS(源数据!$Q:$Q,源数据!$A:$A,地级市产品线!$C309,源数据!$F:$F,地级市产品线!$B309)</f>
        <v>0</v>
      </c>
      <c r="I309" s="22">
        <f t="shared" si="692"/>
        <v>0</v>
      </c>
      <c r="J309" s="22">
        <f>SUMIFS(源数据!$S:$S,源数据!$A:$A,地级市产品线!$C309,源数据!$F:$F,地级市产品线!$B309)</f>
        <v>940</v>
      </c>
      <c r="K309" s="24" t="str">
        <f t="shared" si="612"/>
        <v/>
      </c>
      <c r="L309" s="24" t="str">
        <f t="shared" si="613"/>
        <v/>
      </c>
      <c r="M309" s="22">
        <f t="shared" si="693"/>
        <v>0</v>
      </c>
      <c r="N309" s="22">
        <f t="shared" si="694"/>
        <v>940</v>
      </c>
      <c r="O309" s="44"/>
      <c r="P309" s="21">
        <f>SUMIFS(源数据!$T:$T,源数据!$A:$A,地级市产品线!$C309,源数据!$F:$F,地级市产品线!$B309)</f>
        <v>0</v>
      </c>
      <c r="Q309" s="22">
        <f>SUMIFS(源数据!$V:$V,源数据!$A:$A,地级市产品线!$C309,源数据!$F:$F,地级市产品线!$B309)</f>
        <v>0</v>
      </c>
      <c r="R309" s="22">
        <f>SUMIFS(源数据!$W:$W,源数据!$A:$A,地级市产品线!$C309,源数据!$F:$F,地级市产品线!$B309)</f>
        <v>0</v>
      </c>
      <c r="S309" s="22">
        <f>SUMIFS(源数据!$X:$X,源数据!$A:$A,地级市产品线!$C309,源数据!$F:$F,地级市产品线!$B309)</f>
        <v>0</v>
      </c>
      <c r="T309" s="22">
        <f>SUMIFS(源数据!$Y:$Y,源数据!$A:$A,地级市产品线!$C309,源数据!$F:$F,地级市产品线!$B309)</f>
        <v>940</v>
      </c>
      <c r="U309" s="22">
        <f>SUMIFS(源数据!$Z:$Z,源数据!$A:$A,地级市产品线!$C309,源数据!$F:$F,地级市产品线!$B309)</f>
        <v>0</v>
      </c>
      <c r="V309" s="22">
        <f t="shared" si="695"/>
        <v>940</v>
      </c>
      <c r="W309" s="24" t="str">
        <f t="shared" si="617"/>
        <v/>
      </c>
      <c r="X309" s="24" t="str">
        <f t="shared" si="618"/>
        <v/>
      </c>
      <c r="Y309" s="22">
        <f t="shared" si="696"/>
        <v>940</v>
      </c>
      <c r="Z309" s="23"/>
    </row>
    <row r="310" spans="1:26" ht="15.6" thickBot="1" x14ac:dyDescent="0.3">
      <c r="A310" s="52" t="s">
        <v>445</v>
      </c>
      <c r="B310" s="52" t="s">
        <v>451</v>
      </c>
      <c r="C310" s="48" t="s">
        <v>713</v>
      </c>
      <c r="D310" s="37">
        <f t="shared" ref="D310:F310" si="697">SUM(D306:D309)</f>
        <v>1082.2400159835813</v>
      </c>
      <c r="E310" s="26">
        <f t="shared" si="697"/>
        <v>1323.5199890136721</v>
      </c>
      <c r="F310" s="26">
        <f t="shared" si="697"/>
        <v>241.27997303009084</v>
      </c>
      <c r="G310" s="27">
        <f t="shared" si="610"/>
        <v>1.2229449747437091</v>
      </c>
      <c r="H310" s="25">
        <f t="shared" ref="H310:J310" si="698">SUM(H306:H309)</f>
        <v>1782.3200078010573</v>
      </c>
      <c r="I310" s="26">
        <f t="shared" si="698"/>
        <v>2017.9899959564209</v>
      </c>
      <c r="J310" s="26">
        <f t="shared" si="698"/>
        <v>2973.3479871749878</v>
      </c>
      <c r="K310" s="28">
        <f t="shared" si="612"/>
        <v>1.1322265289756368</v>
      </c>
      <c r="L310" s="28">
        <f t="shared" si="613"/>
        <v>1.6682458672746232</v>
      </c>
      <c r="M310" s="26">
        <f t="shared" ref="M310:N310" si="699">SUM(M306:M309)</f>
        <v>235.66998815536385</v>
      </c>
      <c r="N310" s="26">
        <f t="shared" si="699"/>
        <v>1191.027979373931</v>
      </c>
      <c r="O310" s="45"/>
      <c r="P310" s="25">
        <f t="shared" ref="P310:V310" si="700">SUM(P306:P309)</f>
        <v>700.07999181747459</v>
      </c>
      <c r="Q310" s="26">
        <f t="shared" si="700"/>
        <v>694.47000694274902</v>
      </c>
      <c r="R310" s="26">
        <f t="shared" si="700"/>
        <v>449.2639923095702</v>
      </c>
      <c r="S310" s="26">
        <f t="shared" si="700"/>
        <v>260.56400585174561</v>
      </c>
      <c r="T310" s="26">
        <f t="shared" si="700"/>
        <v>940</v>
      </c>
      <c r="U310" s="26">
        <f t="shared" si="700"/>
        <v>0</v>
      </c>
      <c r="V310" s="26">
        <f t="shared" si="700"/>
        <v>1649.8279981613159</v>
      </c>
      <c r="W310" s="28">
        <f t="shared" si="617"/>
        <v>2.3566278388819608</v>
      </c>
      <c r="X310" s="28">
        <f t="shared" si="618"/>
        <v>2.3756648691342619</v>
      </c>
      <c r="Y310" s="30">
        <f t="shared" ref="Y310" si="701">SUM(Y306:Y309)</f>
        <v>949.74800634384121</v>
      </c>
      <c r="Z310" s="27"/>
    </row>
    <row r="311" spans="1:26" ht="15" x14ac:dyDescent="0.25">
      <c r="A311" s="53" t="s">
        <v>445</v>
      </c>
      <c r="B311" s="51" t="s">
        <v>502</v>
      </c>
      <c r="C311" s="55" t="s">
        <v>0</v>
      </c>
      <c r="D311" s="35">
        <f>SUMIFS(源数据!$N:$N,源数据!$A:$A,地级市产品线!$C311,源数据!$F:$F,地级市产品线!$B311)</f>
        <v>1654.6800003051762</v>
      </c>
      <c r="E311" s="18">
        <f>SUMIFS(源数据!$P:$P,源数据!$A:$A,地级市产品线!$C311,源数据!$F:$F,地级市产品线!$B311)</f>
        <v>94.10999946109952</v>
      </c>
      <c r="F311" s="18">
        <f t="shared" ref="F311:F314" si="702">E311-D311</f>
        <v>-1560.5700008440767</v>
      </c>
      <c r="G311" s="19">
        <f t="shared" si="610"/>
        <v>5.6875044989812294E-2</v>
      </c>
      <c r="H311" s="17">
        <f>SUMIFS(源数据!$Q:$Q,源数据!$A:$A,地级市产品线!$C311,源数据!$F:$F,地级市产品线!$B311)</f>
        <v>2482.0200004577637</v>
      </c>
      <c r="I311" s="18">
        <f t="shared" ref="I311:I314" si="703">E311+Q311</f>
        <v>602.86001471988834</v>
      </c>
      <c r="J311" s="18">
        <f>SUMIFS(源数据!$S:$S,源数据!$A:$A,地级市产品线!$C311,源数据!$F:$F,地级市产品线!$B311)</f>
        <v>1170.3299977015704</v>
      </c>
      <c r="K311" s="20">
        <f t="shared" si="612"/>
        <v>0.24289087703108828</v>
      </c>
      <c r="L311" s="20">
        <f t="shared" si="613"/>
        <v>0.47152319380412899</v>
      </c>
      <c r="M311" s="18">
        <f t="shared" ref="M311:M314" si="704">I311-H311</f>
        <v>-1879.1599857378753</v>
      </c>
      <c r="N311" s="18">
        <f t="shared" ref="N311:N314" si="705">J311-H311</f>
        <v>-1311.6900027561933</v>
      </c>
      <c r="O311" s="43"/>
      <c r="P311" s="17">
        <f>SUMIFS(源数据!$T:$T,源数据!$A:$A,地级市产品线!$C311,源数据!$F:$F,地级市产品线!$B311)</f>
        <v>827.34000015258789</v>
      </c>
      <c r="Q311" s="18">
        <f>SUMIFS(源数据!$V:$V,源数据!$A:$A,地级市产品线!$C311,源数据!$F:$F,地级市产品线!$B311)</f>
        <v>508.75001525878884</v>
      </c>
      <c r="R311" s="18">
        <f>SUMIFS(源数据!$W:$W,源数据!$A:$A,地级市产品线!$C311,源数据!$F:$F,地级市产品线!$B311)</f>
        <v>225.96999871730807</v>
      </c>
      <c r="S311" s="18">
        <f>SUMIFS(源数据!$X:$X,源数据!$A:$A,地级市产品线!$C311,源数据!$F:$F,地级市产品线!$B311)</f>
        <v>0</v>
      </c>
      <c r="T311" s="18">
        <f>SUMIFS(源数据!$Y:$Y,源数据!$A:$A,地级市产品线!$C311,源数据!$F:$F,地级市产品线!$B311)</f>
        <v>0</v>
      </c>
      <c r="U311" s="18">
        <f>SUMIFS(源数据!$Z:$Z,源数据!$A:$A,地级市产品线!$C311,源数据!$F:$F,地级市产品线!$B311)</f>
        <v>850.24999952316284</v>
      </c>
      <c r="V311" s="18">
        <f t="shared" ref="V311:V314" si="706">R311+S311+T311+U311</f>
        <v>1076.2199982404709</v>
      </c>
      <c r="W311" s="20">
        <f t="shared" si="617"/>
        <v>1.3008194914327624</v>
      </c>
      <c r="X311" s="20">
        <f t="shared" si="618"/>
        <v>2.1154200805144425</v>
      </c>
      <c r="Y311" s="18">
        <f t="shared" ref="Y311:Y314" si="707">V311-P311</f>
        <v>248.879998087883</v>
      </c>
      <c r="Z311" s="19"/>
    </row>
    <row r="312" spans="1:26" ht="15" x14ac:dyDescent="0.25">
      <c r="A312" s="54" t="s">
        <v>445</v>
      </c>
      <c r="B312" s="50" t="s">
        <v>502</v>
      </c>
      <c r="C312" s="56" t="s">
        <v>1</v>
      </c>
      <c r="D312" s="36">
        <f>SUMIFS(源数据!$N:$N,源数据!$A:$A,地级市产品线!$C312,源数据!$F:$F,地级市产品线!$B312)</f>
        <v>606.33999633789108</v>
      </c>
      <c r="E312" s="22">
        <f>SUMIFS(源数据!$P:$P,源数据!$A:$A,地级市产品线!$C312,源数据!$F:$F,地级市产品线!$B312)</f>
        <v>169.2480030059815</v>
      </c>
      <c r="F312" s="22">
        <f t="shared" si="702"/>
        <v>-437.09199333190958</v>
      </c>
      <c r="G312" s="23">
        <f t="shared" si="610"/>
        <v>0.27913052747334482</v>
      </c>
      <c r="H312" s="21">
        <f>SUMIFS(源数据!$Q:$Q,源数据!$A:$A,地级市产品线!$C312,源数据!$F:$F,地级市产品线!$B312)</f>
        <v>909.50999450683571</v>
      </c>
      <c r="I312" s="22">
        <f t="shared" si="703"/>
        <v>338.49800491333019</v>
      </c>
      <c r="J312" s="22">
        <f>SUMIFS(源数据!$S:$S,源数据!$A:$A,地级市产品线!$C312,源数据!$F:$F,地级市产品线!$B312)</f>
        <v>274.20800399780279</v>
      </c>
      <c r="K312" s="24">
        <f t="shared" si="612"/>
        <v>0.37217623440946818</v>
      </c>
      <c r="L312" s="24">
        <f t="shared" si="613"/>
        <v>0.3014898194125803</v>
      </c>
      <c r="M312" s="22">
        <f t="shared" si="704"/>
        <v>-571.01198959350552</v>
      </c>
      <c r="N312" s="22">
        <f t="shared" si="705"/>
        <v>-635.30199050903298</v>
      </c>
      <c r="O312" s="44"/>
      <c r="P312" s="21">
        <f>SUMIFS(源数据!$T:$T,源数据!$A:$A,地级市产品线!$C312,源数据!$F:$F,地级市产品线!$B312)</f>
        <v>303.16999816894497</v>
      </c>
      <c r="Q312" s="22">
        <f>SUMIFS(源数据!$V:$V,源数据!$A:$A,地级市产品线!$C312,源数据!$F:$F,地级市产品线!$B312)</f>
        <v>169.25000190734869</v>
      </c>
      <c r="R312" s="22">
        <f>SUMIFS(源数据!$W:$W,源数据!$A:$A,地级市产品线!$C312,源数据!$F:$F,地级市产品线!$B312)</f>
        <v>0</v>
      </c>
      <c r="S312" s="22">
        <f>SUMIFS(源数据!$X:$X,源数据!$A:$A,地级市产品线!$C312,源数据!$F:$F,地级市产品线!$B312)</f>
        <v>0</v>
      </c>
      <c r="T312" s="22">
        <f>SUMIFS(源数据!$Y:$Y,源数据!$A:$A,地级市产品线!$C312,源数据!$F:$F,地级市产品线!$B312)</f>
        <v>0</v>
      </c>
      <c r="U312" s="22">
        <f>SUMIFS(源数据!$Z:$Z,源数据!$A:$A,地级市产品线!$C312,源数据!$F:$F,地级市产品线!$B312)</f>
        <v>104.9600009918213</v>
      </c>
      <c r="V312" s="22">
        <f t="shared" si="706"/>
        <v>104.9600009918213</v>
      </c>
      <c r="W312" s="24">
        <f t="shared" si="617"/>
        <v>0.34620840329105101</v>
      </c>
      <c r="X312" s="24">
        <f t="shared" si="618"/>
        <v>0.62014770935883834</v>
      </c>
      <c r="Y312" s="22">
        <f t="shared" si="707"/>
        <v>-198.20999717712368</v>
      </c>
      <c r="Z312" s="23"/>
    </row>
    <row r="313" spans="1:26" ht="15" x14ac:dyDescent="0.25">
      <c r="A313" s="54" t="s">
        <v>445</v>
      </c>
      <c r="B313" s="50" t="s">
        <v>502</v>
      </c>
      <c r="C313" s="56" t="s">
        <v>54</v>
      </c>
      <c r="D313" s="36">
        <f>SUMIFS(源数据!$N:$N,源数据!$A:$A,地级市产品线!$C313,源数据!$F:$F,地级市产品线!$B313)</f>
        <v>0</v>
      </c>
      <c r="E313" s="22">
        <f>SUMIFS(源数据!$P:$P,源数据!$A:$A,地级市产品线!$C313,源数据!$F:$F,地级市产品线!$B313)</f>
        <v>0</v>
      </c>
      <c r="F313" s="22">
        <f t="shared" si="702"/>
        <v>0</v>
      </c>
      <c r="G313" s="23" t="str">
        <f t="shared" si="610"/>
        <v/>
      </c>
      <c r="H313" s="21">
        <f>SUMIFS(源数据!$Q:$Q,源数据!$A:$A,地级市产品线!$C313,源数据!$F:$F,地级市产品线!$B313)</f>
        <v>0</v>
      </c>
      <c r="I313" s="22">
        <f t="shared" si="703"/>
        <v>0</v>
      </c>
      <c r="J313" s="22">
        <f>SUMIFS(源数据!$S:$S,源数据!$A:$A,地级市产品线!$C313,源数据!$F:$F,地级市产品线!$B313)</f>
        <v>0</v>
      </c>
      <c r="K313" s="24" t="str">
        <f t="shared" si="612"/>
        <v/>
      </c>
      <c r="L313" s="24" t="str">
        <f t="shared" si="613"/>
        <v/>
      </c>
      <c r="M313" s="22">
        <f t="shared" si="704"/>
        <v>0</v>
      </c>
      <c r="N313" s="22">
        <f t="shared" si="705"/>
        <v>0</v>
      </c>
      <c r="O313" s="44"/>
      <c r="P313" s="21">
        <f>SUMIFS(源数据!$T:$T,源数据!$A:$A,地级市产品线!$C313,源数据!$F:$F,地级市产品线!$B313)</f>
        <v>0</v>
      </c>
      <c r="Q313" s="22">
        <f>SUMIFS(源数据!$V:$V,源数据!$A:$A,地级市产品线!$C313,源数据!$F:$F,地级市产品线!$B313)</f>
        <v>0</v>
      </c>
      <c r="R313" s="22">
        <f>SUMIFS(源数据!$W:$W,源数据!$A:$A,地级市产品线!$C313,源数据!$F:$F,地级市产品线!$B313)</f>
        <v>0</v>
      </c>
      <c r="S313" s="22">
        <f>SUMIFS(源数据!$X:$X,源数据!$A:$A,地级市产品线!$C313,源数据!$F:$F,地级市产品线!$B313)</f>
        <v>0</v>
      </c>
      <c r="T313" s="22">
        <f>SUMIFS(源数据!$Y:$Y,源数据!$A:$A,地级市产品线!$C313,源数据!$F:$F,地级市产品线!$B313)</f>
        <v>0</v>
      </c>
      <c r="U313" s="22">
        <f>SUMIFS(源数据!$Z:$Z,源数据!$A:$A,地级市产品线!$C313,源数据!$F:$F,地级市产品线!$B313)</f>
        <v>0</v>
      </c>
      <c r="V313" s="22">
        <f t="shared" si="706"/>
        <v>0</v>
      </c>
      <c r="W313" s="24" t="str">
        <f t="shared" si="617"/>
        <v/>
      </c>
      <c r="X313" s="24" t="str">
        <f t="shared" si="618"/>
        <v/>
      </c>
      <c r="Y313" s="22">
        <f t="shared" si="707"/>
        <v>0</v>
      </c>
      <c r="Z313" s="23"/>
    </row>
    <row r="314" spans="1:26" ht="15" x14ac:dyDescent="0.25">
      <c r="A314" s="54" t="s">
        <v>445</v>
      </c>
      <c r="B314" s="50" t="s">
        <v>502</v>
      </c>
      <c r="C314" s="56" t="s">
        <v>2</v>
      </c>
      <c r="D314" s="36">
        <f>SUMIFS(源数据!$N:$N,源数据!$A:$A,地级市产品线!$C314,源数据!$F:$F,地级市产品线!$B314)</f>
        <v>0</v>
      </c>
      <c r="E314" s="22">
        <f>SUMIFS(源数据!$P:$P,源数据!$A:$A,地级市产品线!$C314,源数据!$F:$F,地级市产品线!$B314)</f>
        <v>0</v>
      </c>
      <c r="F314" s="22">
        <f t="shared" si="702"/>
        <v>0</v>
      </c>
      <c r="G314" s="23" t="str">
        <f t="shared" si="610"/>
        <v/>
      </c>
      <c r="H314" s="21">
        <f>SUMIFS(源数据!$Q:$Q,源数据!$A:$A,地级市产品线!$C314,源数据!$F:$F,地级市产品线!$B314)</f>
        <v>0</v>
      </c>
      <c r="I314" s="22">
        <f t="shared" si="703"/>
        <v>0</v>
      </c>
      <c r="J314" s="22">
        <f>SUMIFS(源数据!$S:$S,源数据!$A:$A,地级市产品线!$C314,源数据!$F:$F,地级市产品线!$B314)</f>
        <v>0.40999999642372098</v>
      </c>
      <c r="K314" s="24" t="str">
        <f t="shared" si="612"/>
        <v/>
      </c>
      <c r="L314" s="24" t="str">
        <f t="shared" si="613"/>
        <v/>
      </c>
      <c r="M314" s="22">
        <f t="shared" si="704"/>
        <v>0</v>
      </c>
      <c r="N314" s="22">
        <f t="shared" si="705"/>
        <v>0.40999999642372098</v>
      </c>
      <c r="O314" s="44"/>
      <c r="P314" s="21">
        <f>SUMIFS(源数据!$T:$T,源数据!$A:$A,地级市产品线!$C314,源数据!$F:$F,地级市产品线!$B314)</f>
        <v>0</v>
      </c>
      <c r="Q314" s="22">
        <f>SUMIFS(源数据!$V:$V,源数据!$A:$A,地级市产品线!$C314,源数据!$F:$F,地级市产品线!$B314)</f>
        <v>0</v>
      </c>
      <c r="R314" s="22">
        <f>SUMIFS(源数据!$W:$W,源数据!$A:$A,地级市产品线!$C314,源数据!$F:$F,地级市产品线!$B314)</f>
        <v>0</v>
      </c>
      <c r="S314" s="22">
        <f>SUMIFS(源数据!$X:$X,源数据!$A:$A,地级市产品线!$C314,源数据!$F:$F,地级市产品线!$B314)</f>
        <v>0.40999999642372098</v>
      </c>
      <c r="T314" s="22">
        <f>SUMIFS(源数据!$Y:$Y,源数据!$A:$A,地级市产品线!$C314,源数据!$F:$F,地级市产品线!$B314)</f>
        <v>0</v>
      </c>
      <c r="U314" s="22">
        <f>SUMIFS(源数据!$Z:$Z,源数据!$A:$A,地级市产品线!$C314,源数据!$F:$F,地级市产品线!$B314)</f>
        <v>0</v>
      </c>
      <c r="V314" s="22">
        <f t="shared" si="706"/>
        <v>0.40999999642372098</v>
      </c>
      <c r="W314" s="24" t="str">
        <f t="shared" si="617"/>
        <v/>
      </c>
      <c r="X314" s="24" t="str">
        <f t="shared" si="618"/>
        <v/>
      </c>
      <c r="Y314" s="22">
        <f t="shared" si="707"/>
        <v>0.40999999642372098</v>
      </c>
      <c r="Z314" s="23"/>
    </row>
    <row r="315" spans="1:26" ht="15.6" thickBot="1" x14ac:dyDescent="0.3">
      <c r="A315" s="52" t="s">
        <v>445</v>
      </c>
      <c r="B315" s="52" t="s">
        <v>502</v>
      </c>
      <c r="C315" s="48" t="s">
        <v>713</v>
      </c>
      <c r="D315" s="37">
        <f t="shared" ref="D315:F315" si="708">SUM(D311:D314)</f>
        <v>2261.0199966430673</v>
      </c>
      <c r="E315" s="26">
        <f t="shared" si="708"/>
        <v>263.35800246708101</v>
      </c>
      <c r="F315" s="26">
        <f t="shared" si="708"/>
        <v>-1997.6619941759864</v>
      </c>
      <c r="G315" s="27">
        <f t="shared" si="610"/>
        <v>0.11647752025992172</v>
      </c>
      <c r="H315" s="25">
        <f t="shared" ref="H315:J315" si="709">SUM(H311:H314)</f>
        <v>3391.5299949645996</v>
      </c>
      <c r="I315" s="26">
        <f t="shared" si="709"/>
        <v>941.35801963321853</v>
      </c>
      <c r="J315" s="26">
        <f t="shared" si="709"/>
        <v>1444.9480016957968</v>
      </c>
      <c r="K315" s="28">
        <f t="shared" si="612"/>
        <v>0.27756146076574634</v>
      </c>
      <c r="L315" s="28">
        <f t="shared" si="613"/>
        <v>0.42604606293947256</v>
      </c>
      <c r="M315" s="26">
        <f t="shared" ref="M315:N315" si="710">SUM(M311:M314)</f>
        <v>-2450.171975331381</v>
      </c>
      <c r="N315" s="26">
        <f t="shared" si="710"/>
        <v>-1946.5819932688025</v>
      </c>
      <c r="O315" s="45"/>
      <c r="P315" s="25">
        <f t="shared" ref="P315:V315" si="711">SUM(P311:P314)</f>
        <v>1130.5099983215327</v>
      </c>
      <c r="Q315" s="26">
        <f t="shared" si="711"/>
        <v>678.00001716613747</v>
      </c>
      <c r="R315" s="26">
        <f t="shared" si="711"/>
        <v>225.96999871730807</v>
      </c>
      <c r="S315" s="26">
        <f t="shared" si="711"/>
        <v>0.40999999642372098</v>
      </c>
      <c r="T315" s="26">
        <f t="shared" si="711"/>
        <v>0</v>
      </c>
      <c r="U315" s="26">
        <f t="shared" si="711"/>
        <v>955.21000051498413</v>
      </c>
      <c r="V315" s="26">
        <f t="shared" si="711"/>
        <v>1181.5899992287159</v>
      </c>
      <c r="W315" s="28">
        <f t="shared" si="617"/>
        <v>1.0451831482985745</v>
      </c>
      <c r="X315" s="28">
        <f t="shared" si="618"/>
        <v>1.7427580668322882</v>
      </c>
      <c r="Y315" s="30">
        <f t="shared" ref="Y315" si="712">SUM(Y311:Y314)</f>
        <v>51.080000907183035</v>
      </c>
      <c r="Z315" s="27"/>
    </row>
    <row r="316" spans="1:26" ht="15" x14ac:dyDescent="0.25">
      <c r="A316" s="53" t="s">
        <v>445</v>
      </c>
      <c r="B316" s="51" t="s">
        <v>470</v>
      </c>
      <c r="C316" s="55" t="s">
        <v>0</v>
      </c>
      <c r="D316" s="35">
        <f>SUMIFS(源数据!$N:$N,源数据!$A:$A,地级市产品线!$C316,源数据!$F:$F,地级市产品线!$B316)</f>
        <v>1425.8000087738035</v>
      </c>
      <c r="E316" s="18">
        <f>SUMIFS(源数据!$P:$P,源数据!$A:$A,地级市产品线!$C316,源数据!$F:$F,地级市产品线!$B316)</f>
        <v>1509.4520339369783</v>
      </c>
      <c r="F316" s="18">
        <f t="shared" ref="F316:F319" si="713">E316-D316</f>
        <v>83.652025163174812</v>
      </c>
      <c r="G316" s="19">
        <f t="shared" si="610"/>
        <v>1.0586702375146679</v>
      </c>
      <c r="H316" s="17">
        <f>SUMIFS(源数据!$Q:$Q,源数据!$A:$A,地级市产品线!$C316,源数据!$F:$F,地级市产品线!$B316)</f>
        <v>2152.1000127792372</v>
      </c>
      <c r="I316" s="18">
        <f t="shared" ref="I316:I319" si="714">E316+Q316</f>
        <v>2194.9520387053503</v>
      </c>
      <c r="J316" s="18">
        <f>SUMIFS(源数据!$S:$S,源数据!$A:$A,地级市产品线!$C316,源数据!$F:$F,地级市产品线!$B316)</f>
        <v>1714.7810412049294</v>
      </c>
      <c r="K316" s="20">
        <f t="shared" si="612"/>
        <v>1.0199117260683317</v>
      </c>
      <c r="L316" s="20">
        <f t="shared" si="613"/>
        <v>0.79679430836044141</v>
      </c>
      <c r="M316" s="18">
        <f t="shared" ref="M316:M319" si="715">I316-H316</f>
        <v>42.852025926113129</v>
      </c>
      <c r="N316" s="18">
        <f t="shared" ref="N316:N319" si="716">J316-H316</f>
        <v>-437.31897157430785</v>
      </c>
      <c r="O316" s="43"/>
      <c r="P316" s="17">
        <f>SUMIFS(源数据!$T:$T,源数据!$A:$A,地级市产品线!$C316,源数据!$F:$F,地级市产品线!$B316)</f>
        <v>726.30000400543258</v>
      </c>
      <c r="Q316" s="18">
        <f>SUMIFS(源数据!$V:$V,源数据!$A:$A,地级市产品线!$C316,源数据!$F:$F,地级市产品线!$B316)</f>
        <v>685.50000476837204</v>
      </c>
      <c r="R316" s="18">
        <f>SUMIFS(源数据!$W:$W,源数据!$A:$A,地级市产品线!$C316,源数据!$F:$F,地级市产品线!$B316)</f>
        <v>0</v>
      </c>
      <c r="S316" s="18">
        <f>SUMIFS(源数据!$X:$X,源数据!$A:$A,地级市产品线!$C316,源数据!$F:$F,地级市产品线!$B316)</f>
        <v>205.32900726795222</v>
      </c>
      <c r="T316" s="18">
        <f>SUMIFS(源数据!$Y:$Y,源数据!$A:$A,地级市产品线!$C316,源数据!$F:$F,地级市产品线!$B316)</f>
        <v>0</v>
      </c>
      <c r="U316" s="18">
        <f>SUMIFS(源数据!$Z:$Z,源数据!$A:$A,地级市产品线!$C316,源数据!$F:$F,地级市产品线!$B316)</f>
        <v>0</v>
      </c>
      <c r="V316" s="18">
        <f t="shared" ref="V316:V319" si="717">R316+S316+T316+U316</f>
        <v>205.32900726795222</v>
      </c>
      <c r="W316" s="20">
        <f t="shared" si="617"/>
        <v>0.28270550204542805</v>
      </c>
      <c r="X316" s="20">
        <f t="shared" si="618"/>
        <v>0.29953173718406051</v>
      </c>
      <c r="Y316" s="18">
        <f t="shared" ref="Y316:Y319" si="718">V316-P316</f>
        <v>-520.97099673748039</v>
      </c>
      <c r="Z316" s="19"/>
    </row>
    <row r="317" spans="1:26" ht="15" x14ac:dyDescent="0.25">
      <c r="A317" s="54" t="s">
        <v>445</v>
      </c>
      <c r="B317" s="50" t="s">
        <v>470</v>
      </c>
      <c r="C317" s="56" t="s">
        <v>1</v>
      </c>
      <c r="D317" s="36">
        <f>SUMIFS(源数据!$N:$N,源数据!$A:$A,地级市产品线!$C317,源数据!$F:$F,地级市产品线!$B317)</f>
        <v>926.70000076293945</v>
      </c>
      <c r="E317" s="22">
        <f>SUMIFS(源数据!$P:$P,源数据!$A:$A,地级市产品线!$C317,源数据!$F:$F,地级市产品线!$B317)</f>
        <v>821.35997772216774</v>
      </c>
      <c r="F317" s="22">
        <f t="shared" si="713"/>
        <v>-105.34002304077171</v>
      </c>
      <c r="G317" s="23">
        <f t="shared" si="610"/>
        <v>0.88632780516451204</v>
      </c>
      <c r="H317" s="21">
        <f>SUMIFS(源数据!$Q:$Q,源数据!$A:$A,地级市产品线!$C317,源数据!$F:$F,地级市产品线!$B317)</f>
        <v>1390.0500011444092</v>
      </c>
      <c r="I317" s="22">
        <f t="shared" si="714"/>
        <v>1224.7099781036375</v>
      </c>
      <c r="J317" s="22">
        <f>SUMIFS(源数据!$S:$S,源数据!$A:$A,地级市产品线!$C317,源数据!$F:$F,地级市产品线!$B317)</f>
        <v>862.852976799011</v>
      </c>
      <c r="K317" s="24">
        <f t="shared" si="612"/>
        <v>0.88105462184479011</v>
      </c>
      <c r="L317" s="24">
        <f t="shared" si="613"/>
        <v>0.62073520814980465</v>
      </c>
      <c r="M317" s="22">
        <f t="shared" si="715"/>
        <v>-165.34002304077171</v>
      </c>
      <c r="N317" s="22">
        <f t="shared" si="716"/>
        <v>-527.19702434539818</v>
      </c>
      <c r="O317" s="44"/>
      <c r="P317" s="21">
        <f>SUMIFS(源数据!$T:$T,源数据!$A:$A,地级市产品线!$C317,源数据!$F:$F,地级市产品线!$B317)</f>
        <v>463.35000038146978</v>
      </c>
      <c r="Q317" s="22">
        <f>SUMIFS(源数据!$V:$V,源数据!$A:$A,地级市产品线!$C317,源数据!$F:$F,地级市产品线!$B317)</f>
        <v>403.35000038146978</v>
      </c>
      <c r="R317" s="22">
        <f>SUMIFS(源数据!$W:$W,源数据!$A:$A,地级市产品线!$C317,源数据!$F:$F,地级市产品线!$B317)</f>
        <v>0</v>
      </c>
      <c r="S317" s="22">
        <f>SUMIFS(源数据!$X:$X,源数据!$A:$A,地级市产品线!$C317,源数据!$F:$F,地级市产品线!$B317)</f>
        <v>41.492999076843311</v>
      </c>
      <c r="T317" s="22">
        <f>SUMIFS(源数据!$Y:$Y,源数据!$A:$A,地级市产品线!$C317,源数据!$F:$F,地级市产品线!$B317)</f>
        <v>0</v>
      </c>
      <c r="U317" s="22">
        <f>SUMIFS(源数据!$Z:$Z,源数据!$A:$A,地级市产品线!$C317,源数据!$F:$F,地级市产品线!$B317)</f>
        <v>0</v>
      </c>
      <c r="V317" s="22">
        <f t="shared" si="717"/>
        <v>41.492999076843311</v>
      </c>
      <c r="W317" s="24">
        <f t="shared" si="617"/>
        <v>8.9550014120389959E-2</v>
      </c>
      <c r="X317" s="24">
        <f t="shared" si="618"/>
        <v>0.10287095335961609</v>
      </c>
      <c r="Y317" s="22">
        <f t="shared" si="718"/>
        <v>-421.85700130462646</v>
      </c>
      <c r="Z317" s="23"/>
    </row>
    <row r="318" spans="1:26" ht="15" x14ac:dyDescent="0.25">
      <c r="A318" s="54" t="s">
        <v>445</v>
      </c>
      <c r="B318" s="50" t="s">
        <v>470</v>
      </c>
      <c r="C318" s="56" t="s">
        <v>54</v>
      </c>
      <c r="D318" s="36">
        <f>SUMIFS(源数据!$N:$N,源数据!$A:$A,地级市产品线!$C318,源数据!$F:$F,地级市产品线!$B318)</f>
        <v>0</v>
      </c>
      <c r="E318" s="22">
        <f>SUMIFS(源数据!$P:$P,源数据!$A:$A,地级市产品线!$C318,源数据!$F:$F,地级市产品线!$B318)</f>
        <v>0</v>
      </c>
      <c r="F318" s="22">
        <f t="shared" si="713"/>
        <v>0</v>
      </c>
      <c r="G318" s="23" t="str">
        <f t="shared" si="610"/>
        <v/>
      </c>
      <c r="H318" s="21">
        <f>SUMIFS(源数据!$Q:$Q,源数据!$A:$A,地级市产品线!$C318,源数据!$F:$F,地级市产品线!$B318)</f>
        <v>0</v>
      </c>
      <c r="I318" s="22">
        <f t="shared" si="714"/>
        <v>0</v>
      </c>
      <c r="J318" s="22">
        <f>SUMIFS(源数据!$S:$S,源数据!$A:$A,地级市产品线!$C318,源数据!$F:$F,地级市产品线!$B318)</f>
        <v>0</v>
      </c>
      <c r="K318" s="24" t="str">
        <f t="shared" si="612"/>
        <v/>
      </c>
      <c r="L318" s="24" t="str">
        <f t="shared" si="613"/>
        <v/>
      </c>
      <c r="M318" s="22">
        <f t="shared" si="715"/>
        <v>0</v>
      </c>
      <c r="N318" s="22">
        <f t="shared" si="716"/>
        <v>0</v>
      </c>
      <c r="O318" s="44"/>
      <c r="P318" s="21">
        <f>SUMIFS(源数据!$T:$T,源数据!$A:$A,地级市产品线!$C318,源数据!$F:$F,地级市产品线!$B318)</f>
        <v>0</v>
      </c>
      <c r="Q318" s="22">
        <f>SUMIFS(源数据!$V:$V,源数据!$A:$A,地级市产品线!$C318,源数据!$F:$F,地级市产品线!$B318)</f>
        <v>0</v>
      </c>
      <c r="R318" s="22">
        <f>SUMIFS(源数据!$W:$W,源数据!$A:$A,地级市产品线!$C318,源数据!$F:$F,地级市产品线!$B318)</f>
        <v>0</v>
      </c>
      <c r="S318" s="22">
        <f>SUMIFS(源数据!$X:$X,源数据!$A:$A,地级市产品线!$C318,源数据!$F:$F,地级市产品线!$B318)</f>
        <v>0</v>
      </c>
      <c r="T318" s="22">
        <f>SUMIFS(源数据!$Y:$Y,源数据!$A:$A,地级市产品线!$C318,源数据!$F:$F,地级市产品线!$B318)</f>
        <v>0</v>
      </c>
      <c r="U318" s="22">
        <f>SUMIFS(源数据!$Z:$Z,源数据!$A:$A,地级市产品线!$C318,源数据!$F:$F,地级市产品线!$B318)</f>
        <v>0</v>
      </c>
      <c r="V318" s="22">
        <f t="shared" si="717"/>
        <v>0</v>
      </c>
      <c r="W318" s="24" t="str">
        <f t="shared" si="617"/>
        <v/>
      </c>
      <c r="X318" s="24" t="str">
        <f t="shared" si="618"/>
        <v/>
      </c>
      <c r="Y318" s="22">
        <f t="shared" si="718"/>
        <v>0</v>
      </c>
      <c r="Z318" s="23"/>
    </row>
    <row r="319" spans="1:26" ht="15" x14ac:dyDescent="0.25">
      <c r="A319" s="54" t="s">
        <v>445</v>
      </c>
      <c r="B319" s="50" t="s">
        <v>470</v>
      </c>
      <c r="C319" s="56" t="s">
        <v>2</v>
      </c>
      <c r="D319" s="36">
        <f>SUMIFS(源数据!$N:$N,源数据!$A:$A,地级市产品线!$C319,源数据!$F:$F,地级市产品线!$B319)</f>
        <v>0</v>
      </c>
      <c r="E319" s="22">
        <f>SUMIFS(源数据!$P:$P,源数据!$A:$A,地级市产品线!$C319,源数据!$F:$F,地级市产品线!$B319)</f>
        <v>0</v>
      </c>
      <c r="F319" s="22">
        <f t="shared" si="713"/>
        <v>0</v>
      </c>
      <c r="G319" s="23" t="str">
        <f t="shared" si="610"/>
        <v/>
      </c>
      <c r="H319" s="21">
        <f>SUMIFS(源数据!$Q:$Q,源数据!$A:$A,地级市产品线!$C319,源数据!$F:$F,地级市产品线!$B319)</f>
        <v>0</v>
      </c>
      <c r="I319" s="22">
        <f t="shared" si="714"/>
        <v>0</v>
      </c>
      <c r="J319" s="22">
        <f>SUMIFS(源数据!$S:$S,源数据!$A:$A,地级市产品线!$C319,源数据!$F:$F,地级市产品线!$B319)</f>
        <v>0</v>
      </c>
      <c r="K319" s="24" t="str">
        <f t="shared" si="612"/>
        <v/>
      </c>
      <c r="L319" s="24" t="str">
        <f t="shared" si="613"/>
        <v/>
      </c>
      <c r="M319" s="22">
        <f t="shared" si="715"/>
        <v>0</v>
      </c>
      <c r="N319" s="22">
        <f t="shared" si="716"/>
        <v>0</v>
      </c>
      <c r="O319" s="44"/>
      <c r="P319" s="21">
        <f>SUMIFS(源数据!$T:$T,源数据!$A:$A,地级市产品线!$C319,源数据!$F:$F,地级市产品线!$B319)</f>
        <v>0</v>
      </c>
      <c r="Q319" s="22">
        <f>SUMIFS(源数据!$V:$V,源数据!$A:$A,地级市产品线!$C319,源数据!$F:$F,地级市产品线!$B319)</f>
        <v>0</v>
      </c>
      <c r="R319" s="22">
        <f>SUMIFS(源数据!$W:$W,源数据!$A:$A,地级市产品线!$C319,源数据!$F:$F,地级市产品线!$B319)</f>
        <v>0</v>
      </c>
      <c r="S319" s="22">
        <f>SUMIFS(源数据!$X:$X,源数据!$A:$A,地级市产品线!$C319,源数据!$F:$F,地级市产品线!$B319)</f>
        <v>0</v>
      </c>
      <c r="T319" s="22">
        <f>SUMIFS(源数据!$Y:$Y,源数据!$A:$A,地级市产品线!$C319,源数据!$F:$F,地级市产品线!$B319)</f>
        <v>0</v>
      </c>
      <c r="U319" s="22">
        <f>SUMIFS(源数据!$Z:$Z,源数据!$A:$A,地级市产品线!$C319,源数据!$F:$F,地级市产品线!$B319)</f>
        <v>0</v>
      </c>
      <c r="V319" s="22">
        <f t="shared" si="717"/>
        <v>0</v>
      </c>
      <c r="W319" s="24" t="str">
        <f t="shared" si="617"/>
        <v/>
      </c>
      <c r="X319" s="24" t="str">
        <f t="shared" si="618"/>
        <v/>
      </c>
      <c r="Y319" s="22">
        <f t="shared" si="718"/>
        <v>0</v>
      </c>
      <c r="Z319" s="23"/>
    </row>
    <row r="320" spans="1:26" ht="15.6" thickBot="1" x14ac:dyDescent="0.3">
      <c r="A320" s="52" t="s">
        <v>445</v>
      </c>
      <c r="B320" s="52" t="s">
        <v>470</v>
      </c>
      <c r="C320" s="48" t="s">
        <v>713</v>
      </c>
      <c r="D320" s="37">
        <f t="shared" ref="D320:F320" si="719">SUM(D316:D319)</f>
        <v>2352.5000095367432</v>
      </c>
      <c r="E320" s="26">
        <f t="shared" si="719"/>
        <v>2330.8120116591463</v>
      </c>
      <c r="F320" s="26">
        <f t="shared" si="719"/>
        <v>-21.687997877596899</v>
      </c>
      <c r="G320" s="27">
        <f t="shared" si="610"/>
        <v>0.99078087235295365</v>
      </c>
      <c r="H320" s="25">
        <f t="shared" ref="H320:J320" si="720">SUM(H316:H319)</f>
        <v>3542.1500139236464</v>
      </c>
      <c r="I320" s="26">
        <f t="shared" si="720"/>
        <v>3419.6620168089876</v>
      </c>
      <c r="J320" s="26">
        <f t="shared" si="720"/>
        <v>2577.6340180039406</v>
      </c>
      <c r="K320" s="28">
        <f t="shared" si="612"/>
        <v>0.96541987306207322</v>
      </c>
      <c r="L320" s="28">
        <f t="shared" si="613"/>
        <v>0.72770323331074571</v>
      </c>
      <c r="M320" s="26">
        <f t="shared" ref="M320:N320" si="721">SUM(M316:M319)</f>
        <v>-122.48799711465858</v>
      </c>
      <c r="N320" s="26">
        <f t="shared" si="721"/>
        <v>-964.51599591970603</v>
      </c>
      <c r="O320" s="45"/>
      <c r="P320" s="25">
        <f t="shared" ref="P320:V320" si="722">SUM(P316:P319)</f>
        <v>1189.6500043869023</v>
      </c>
      <c r="Q320" s="26">
        <f t="shared" si="722"/>
        <v>1088.8500051498418</v>
      </c>
      <c r="R320" s="26">
        <f t="shared" si="722"/>
        <v>0</v>
      </c>
      <c r="S320" s="26">
        <f t="shared" si="722"/>
        <v>246.82200634479554</v>
      </c>
      <c r="T320" s="26">
        <f t="shared" si="722"/>
        <v>0</v>
      </c>
      <c r="U320" s="26">
        <f t="shared" si="722"/>
        <v>0</v>
      </c>
      <c r="V320" s="26">
        <f t="shared" si="722"/>
        <v>246.82200634479554</v>
      </c>
      <c r="W320" s="28">
        <f t="shared" si="617"/>
        <v>0.20747447184854814</v>
      </c>
      <c r="X320" s="28">
        <f t="shared" si="618"/>
        <v>0.22668136582396325</v>
      </c>
      <c r="Y320" s="30">
        <f t="shared" ref="Y320" si="723">SUM(Y316:Y319)</f>
        <v>-942.82799804210686</v>
      </c>
      <c r="Z320" s="27"/>
    </row>
    <row r="321" spans="1:26" ht="15" x14ac:dyDescent="0.25">
      <c r="A321" s="53" t="s">
        <v>445</v>
      </c>
      <c r="B321" s="51" t="s">
        <v>478</v>
      </c>
      <c r="C321" s="55" t="s">
        <v>0</v>
      </c>
      <c r="D321" s="35">
        <f>SUMIFS(源数据!$N:$N,源数据!$A:$A,地级市产品线!$C321,源数据!$F:$F,地级市产品线!$B321)</f>
        <v>456.61999320983853</v>
      </c>
      <c r="E321" s="18">
        <f>SUMIFS(源数据!$P:$P,源数据!$A:$A,地级市产品线!$C321,源数据!$F:$F,地级市产品线!$B321)</f>
        <v>166.45899963378912</v>
      </c>
      <c r="F321" s="18">
        <f t="shared" ref="F321:F324" si="724">E321-D321</f>
        <v>-290.16099357604941</v>
      </c>
      <c r="G321" s="19">
        <f t="shared" si="610"/>
        <v>0.36454601662019936</v>
      </c>
      <c r="H321" s="17">
        <f>SUMIFS(源数据!$Q:$Q,源数据!$A:$A,地级市产品线!$C321,源数据!$F:$F,地级市产品线!$B321)</f>
        <v>684.92998981475876</v>
      </c>
      <c r="I321" s="18">
        <f t="shared" ref="I321:I324" si="725">E321+Q321</f>
        <v>426.98899841308599</v>
      </c>
      <c r="J321" s="18">
        <f>SUMIFS(源数据!$S:$S,源数据!$A:$A,地级市产品线!$C321,源数据!$F:$F,地级市产品线!$B321)</f>
        <v>451.48999738693203</v>
      </c>
      <c r="K321" s="20">
        <f t="shared" si="612"/>
        <v>0.62340531844512515</v>
      </c>
      <c r="L321" s="20">
        <f t="shared" si="613"/>
        <v>0.65917685617626232</v>
      </c>
      <c r="M321" s="18">
        <f t="shared" ref="M321:M324" si="726">I321-H321</f>
        <v>-257.94099140167276</v>
      </c>
      <c r="N321" s="18">
        <f t="shared" ref="N321:N324" si="727">J321-H321</f>
        <v>-233.43999242782672</v>
      </c>
      <c r="O321" s="43"/>
      <c r="P321" s="17">
        <f>SUMIFS(源数据!$T:$T,源数据!$A:$A,地级市产品线!$C321,源数据!$F:$F,地级市产品线!$B321)</f>
        <v>228.30999660491952</v>
      </c>
      <c r="Q321" s="18">
        <f>SUMIFS(源数据!$V:$V,源数据!$A:$A,地级市产品线!$C321,源数据!$F:$F,地级市产品线!$B321)</f>
        <v>260.52999877929687</v>
      </c>
      <c r="R321" s="18">
        <f>SUMIFS(源数据!$W:$W,源数据!$A:$A,地级市产品线!$C321,源数据!$F:$F,地级市产品线!$B321)</f>
        <v>83.619997978210392</v>
      </c>
      <c r="S321" s="18">
        <f>SUMIFS(源数据!$X:$X,源数据!$A:$A,地级市产品线!$C321,源数据!$F:$F,地级市产品线!$B321)</f>
        <v>7</v>
      </c>
      <c r="T321" s="18">
        <f>SUMIFS(源数据!$Y:$Y,源数据!$A:$A,地级市产品线!$C321,源数据!$F:$F,地级市产品线!$B321)</f>
        <v>0</v>
      </c>
      <c r="U321" s="18">
        <f>SUMIFS(源数据!$Z:$Z,源数据!$A:$A,地级市产品线!$C321,源数据!$F:$F,地级市产品线!$B321)</f>
        <v>194.41099977493292</v>
      </c>
      <c r="V321" s="18">
        <f t="shared" ref="V321:V324" si="728">R321+S321+T321+U321</f>
        <v>285.03099775314331</v>
      </c>
      <c r="W321" s="20">
        <f t="shared" si="617"/>
        <v>1.2484385352883913</v>
      </c>
      <c r="X321" s="20">
        <f t="shared" si="618"/>
        <v>1.0940429090263881</v>
      </c>
      <c r="Y321" s="18">
        <f t="shared" ref="Y321:Y324" si="729">V321-P321</f>
        <v>56.721001148223792</v>
      </c>
      <c r="Z321" s="19"/>
    </row>
    <row r="322" spans="1:26" ht="15" x14ac:dyDescent="0.25">
      <c r="A322" s="54" t="s">
        <v>445</v>
      </c>
      <c r="B322" s="50" t="s">
        <v>478</v>
      </c>
      <c r="C322" s="56" t="s">
        <v>1</v>
      </c>
      <c r="D322" s="36">
        <f>SUMIFS(源数据!$N:$N,源数据!$A:$A,地级市产品线!$C322,源数据!$F:$F,地级市产品线!$B322)</f>
        <v>585.20000076293923</v>
      </c>
      <c r="E322" s="22">
        <f>SUMIFS(源数据!$P:$P,源数据!$A:$A,地级市产品线!$C322,源数据!$F:$F,地级市产品线!$B322)</f>
        <v>9.9619998931884801</v>
      </c>
      <c r="F322" s="22">
        <f t="shared" si="724"/>
        <v>-575.23800086975075</v>
      </c>
      <c r="G322" s="23">
        <f t="shared" si="610"/>
        <v>1.7023239713261761E-2</v>
      </c>
      <c r="H322" s="21">
        <f>SUMIFS(源数据!$Q:$Q,源数据!$A:$A,地级市产品线!$C322,源数据!$F:$F,地级市产品线!$B322)</f>
        <v>877.80000114440918</v>
      </c>
      <c r="I322" s="22">
        <f t="shared" si="725"/>
        <v>913.44198417663608</v>
      </c>
      <c r="J322" s="22">
        <f>SUMIFS(源数据!$S:$S,源数据!$A:$A,地级市产品线!$C322,源数据!$F:$F,地级市产品线!$B322)</f>
        <v>1202.5449977517128</v>
      </c>
      <c r="K322" s="24">
        <f t="shared" si="612"/>
        <v>1.0406037627999083</v>
      </c>
      <c r="L322" s="24">
        <f t="shared" si="613"/>
        <v>1.369953287974397</v>
      </c>
      <c r="M322" s="22">
        <f t="shared" si="726"/>
        <v>35.641983032226904</v>
      </c>
      <c r="N322" s="22">
        <f t="shared" si="727"/>
        <v>324.74499660730362</v>
      </c>
      <c r="O322" s="44"/>
      <c r="P322" s="21">
        <f>SUMIFS(源数据!$T:$T,源数据!$A:$A,地级市产品线!$C322,源数据!$F:$F,地级市产品线!$B322)</f>
        <v>292.60000038146961</v>
      </c>
      <c r="Q322" s="22">
        <f>SUMIFS(源数据!$V:$V,源数据!$A:$A,地级市产品线!$C322,源数据!$F:$F,地级市产品线!$B322)</f>
        <v>903.47998428344761</v>
      </c>
      <c r="R322" s="22">
        <f>SUMIFS(源数据!$W:$W,源数据!$A:$A,地级市产品线!$C322,源数据!$F:$F,地级市产品线!$B322)</f>
        <v>0</v>
      </c>
      <c r="S322" s="22">
        <f>SUMIFS(源数据!$X:$X,源数据!$A:$A,地级市产品线!$C322,源数据!$F:$F,地级市产品线!$B322)</f>
        <v>11.0600000023842</v>
      </c>
      <c r="T322" s="22">
        <f>SUMIFS(源数据!$Y:$Y,源数据!$A:$A,地级市产品线!$C322,源数据!$F:$F,地级市产品线!$B322)</f>
        <v>19.922999382019</v>
      </c>
      <c r="U322" s="22">
        <f>SUMIFS(源数据!$Z:$Z,源数据!$A:$A,地级市产品线!$C322,源数据!$F:$F,地级市产品线!$B322)</f>
        <v>1161.5999984741211</v>
      </c>
      <c r="V322" s="22">
        <f t="shared" si="728"/>
        <v>1192.5829978585243</v>
      </c>
      <c r="W322" s="24">
        <f t="shared" si="617"/>
        <v>4.0758133844966693</v>
      </c>
      <c r="X322" s="24">
        <f t="shared" si="618"/>
        <v>1.3199882881792506</v>
      </c>
      <c r="Y322" s="22">
        <f t="shared" si="729"/>
        <v>899.98299747705471</v>
      </c>
      <c r="Z322" s="23"/>
    </row>
    <row r="323" spans="1:26" ht="15" x14ac:dyDescent="0.25">
      <c r="A323" s="54" t="s">
        <v>445</v>
      </c>
      <c r="B323" s="50" t="s">
        <v>478</v>
      </c>
      <c r="C323" s="56" t="s">
        <v>54</v>
      </c>
      <c r="D323" s="36">
        <f>SUMIFS(源数据!$N:$N,源数据!$A:$A,地级市产品线!$C323,源数据!$F:$F,地级市产品线!$B323)</f>
        <v>0</v>
      </c>
      <c r="E323" s="22">
        <f>SUMIFS(源数据!$P:$P,源数据!$A:$A,地级市产品线!$C323,源数据!$F:$F,地级市产品线!$B323)</f>
        <v>0</v>
      </c>
      <c r="F323" s="22">
        <f t="shared" si="724"/>
        <v>0</v>
      </c>
      <c r="G323" s="23" t="str">
        <f t="shared" si="610"/>
        <v/>
      </c>
      <c r="H323" s="21">
        <f>SUMIFS(源数据!$Q:$Q,源数据!$A:$A,地级市产品线!$C323,源数据!$F:$F,地级市产品线!$B323)</f>
        <v>0</v>
      </c>
      <c r="I323" s="22">
        <f t="shared" si="725"/>
        <v>0</v>
      </c>
      <c r="J323" s="22">
        <f>SUMIFS(源数据!$S:$S,源数据!$A:$A,地级市产品线!$C323,源数据!$F:$F,地级市产品线!$B323)</f>
        <v>0</v>
      </c>
      <c r="K323" s="24" t="str">
        <f t="shared" si="612"/>
        <v/>
      </c>
      <c r="L323" s="24" t="str">
        <f t="shared" si="613"/>
        <v/>
      </c>
      <c r="M323" s="22">
        <f t="shared" si="726"/>
        <v>0</v>
      </c>
      <c r="N323" s="22">
        <f t="shared" si="727"/>
        <v>0</v>
      </c>
      <c r="O323" s="44"/>
      <c r="P323" s="21">
        <f>SUMIFS(源数据!$T:$T,源数据!$A:$A,地级市产品线!$C323,源数据!$F:$F,地级市产品线!$B323)</f>
        <v>0</v>
      </c>
      <c r="Q323" s="22">
        <f>SUMIFS(源数据!$V:$V,源数据!$A:$A,地级市产品线!$C323,源数据!$F:$F,地级市产品线!$B323)</f>
        <v>0</v>
      </c>
      <c r="R323" s="22">
        <f>SUMIFS(源数据!$W:$W,源数据!$A:$A,地级市产品线!$C323,源数据!$F:$F,地级市产品线!$B323)</f>
        <v>0</v>
      </c>
      <c r="S323" s="22">
        <f>SUMIFS(源数据!$X:$X,源数据!$A:$A,地级市产品线!$C323,源数据!$F:$F,地级市产品线!$B323)</f>
        <v>0</v>
      </c>
      <c r="T323" s="22">
        <f>SUMIFS(源数据!$Y:$Y,源数据!$A:$A,地级市产品线!$C323,源数据!$F:$F,地级市产品线!$B323)</f>
        <v>0</v>
      </c>
      <c r="U323" s="22">
        <f>SUMIFS(源数据!$Z:$Z,源数据!$A:$A,地级市产品线!$C323,源数据!$F:$F,地级市产品线!$B323)</f>
        <v>0</v>
      </c>
      <c r="V323" s="22">
        <f t="shared" si="728"/>
        <v>0</v>
      </c>
      <c r="W323" s="24" t="str">
        <f t="shared" si="617"/>
        <v/>
      </c>
      <c r="X323" s="24" t="str">
        <f t="shared" si="618"/>
        <v/>
      </c>
      <c r="Y323" s="22">
        <f t="shared" si="729"/>
        <v>0</v>
      </c>
      <c r="Z323" s="23"/>
    </row>
    <row r="324" spans="1:26" ht="15" x14ac:dyDescent="0.25">
      <c r="A324" s="54" t="s">
        <v>445</v>
      </c>
      <c r="B324" s="50" t="s">
        <v>478</v>
      </c>
      <c r="C324" s="56" t="s">
        <v>2</v>
      </c>
      <c r="D324" s="36">
        <f>SUMIFS(源数据!$N:$N,源数据!$A:$A,地级市产品线!$C324,源数据!$F:$F,地级市产品线!$B324)</f>
        <v>0</v>
      </c>
      <c r="E324" s="22">
        <f>SUMIFS(源数据!$P:$P,源数据!$A:$A,地级市产品线!$C324,源数据!$F:$F,地级市产品线!$B324)</f>
        <v>10.9100002348423</v>
      </c>
      <c r="F324" s="22">
        <f t="shared" si="724"/>
        <v>10.9100002348423</v>
      </c>
      <c r="G324" s="23" t="str">
        <f t="shared" si="610"/>
        <v/>
      </c>
      <c r="H324" s="21">
        <f>SUMIFS(源数据!$Q:$Q,源数据!$A:$A,地级市产品线!$C324,源数据!$F:$F,地级市产品线!$B324)</f>
        <v>0</v>
      </c>
      <c r="I324" s="22">
        <f t="shared" si="725"/>
        <v>10.9100002348423</v>
      </c>
      <c r="J324" s="22">
        <f>SUMIFS(源数据!$S:$S,源数据!$A:$A,地级市产品线!$C324,源数据!$F:$F,地级市产品线!$B324)</f>
        <v>10.9100002348423</v>
      </c>
      <c r="K324" s="24" t="str">
        <f t="shared" si="612"/>
        <v/>
      </c>
      <c r="L324" s="24" t="str">
        <f t="shared" si="613"/>
        <v/>
      </c>
      <c r="M324" s="22">
        <f t="shared" si="726"/>
        <v>10.9100002348423</v>
      </c>
      <c r="N324" s="22">
        <f t="shared" si="727"/>
        <v>10.9100002348423</v>
      </c>
      <c r="O324" s="44"/>
      <c r="P324" s="21">
        <f>SUMIFS(源数据!$T:$T,源数据!$A:$A,地级市产品线!$C324,源数据!$F:$F,地级市产品线!$B324)</f>
        <v>0</v>
      </c>
      <c r="Q324" s="22">
        <f>SUMIFS(源数据!$V:$V,源数据!$A:$A,地级市产品线!$C324,源数据!$F:$F,地级市产品线!$B324)</f>
        <v>0</v>
      </c>
      <c r="R324" s="22">
        <f>SUMIFS(源数据!$W:$W,源数据!$A:$A,地级市产品线!$C324,源数据!$F:$F,地级市产品线!$B324)</f>
        <v>0</v>
      </c>
      <c r="S324" s="22">
        <f>SUMIFS(源数据!$X:$X,源数据!$A:$A,地级市产品线!$C324,源数据!$F:$F,地级市产品线!$B324)</f>
        <v>0</v>
      </c>
      <c r="T324" s="22">
        <f>SUMIFS(源数据!$Y:$Y,源数据!$A:$A,地级市产品线!$C324,源数据!$F:$F,地级市产品线!$B324)</f>
        <v>0</v>
      </c>
      <c r="U324" s="22">
        <f>SUMIFS(源数据!$Z:$Z,源数据!$A:$A,地级市产品线!$C324,源数据!$F:$F,地级市产品线!$B324)</f>
        <v>0</v>
      </c>
      <c r="V324" s="22">
        <f t="shared" si="728"/>
        <v>0</v>
      </c>
      <c r="W324" s="24" t="str">
        <f t="shared" si="617"/>
        <v/>
      </c>
      <c r="X324" s="24" t="str">
        <f t="shared" si="618"/>
        <v/>
      </c>
      <c r="Y324" s="22">
        <f t="shared" si="729"/>
        <v>0</v>
      </c>
      <c r="Z324" s="23"/>
    </row>
    <row r="325" spans="1:26" ht="15.6" thickBot="1" x14ac:dyDescent="0.3">
      <c r="A325" s="52" t="s">
        <v>445</v>
      </c>
      <c r="B325" s="52" t="s">
        <v>478</v>
      </c>
      <c r="C325" s="48" t="s">
        <v>713</v>
      </c>
      <c r="D325" s="37">
        <f t="shared" ref="D325:F325" si="730">SUM(D321:D324)</f>
        <v>1041.8199939727779</v>
      </c>
      <c r="E325" s="26">
        <f t="shared" si="730"/>
        <v>187.3309997618199</v>
      </c>
      <c r="F325" s="26">
        <f t="shared" si="730"/>
        <v>-854.4889942109578</v>
      </c>
      <c r="G325" s="27">
        <f t="shared" si="610"/>
        <v>0.17981129258949002</v>
      </c>
      <c r="H325" s="25">
        <f t="shared" ref="H325:J325" si="731">SUM(H321:H324)</f>
        <v>1562.7299909591679</v>
      </c>
      <c r="I325" s="26">
        <f t="shared" si="731"/>
        <v>1351.3409828245644</v>
      </c>
      <c r="J325" s="26">
        <f t="shared" si="731"/>
        <v>1664.944995373487</v>
      </c>
      <c r="K325" s="28">
        <f t="shared" si="612"/>
        <v>0.86473094561597441</v>
      </c>
      <c r="L325" s="28">
        <f t="shared" si="613"/>
        <v>1.0654079751496814</v>
      </c>
      <c r="M325" s="26">
        <f t="shared" ref="M325:N325" si="732">SUM(M321:M324)</f>
        <v>-211.38900813460356</v>
      </c>
      <c r="N325" s="26">
        <f t="shared" si="732"/>
        <v>102.2150044143192</v>
      </c>
      <c r="O325" s="45"/>
      <c r="P325" s="25">
        <f t="shared" ref="P325:V325" si="733">SUM(P321:P324)</f>
        <v>520.90999698638916</v>
      </c>
      <c r="Q325" s="26">
        <f t="shared" si="733"/>
        <v>1164.0099830627446</v>
      </c>
      <c r="R325" s="26">
        <f t="shared" si="733"/>
        <v>83.619997978210392</v>
      </c>
      <c r="S325" s="26">
        <f t="shared" si="733"/>
        <v>18.0600000023842</v>
      </c>
      <c r="T325" s="26">
        <f t="shared" si="733"/>
        <v>19.922999382019</v>
      </c>
      <c r="U325" s="26">
        <f t="shared" si="733"/>
        <v>1356.010998249054</v>
      </c>
      <c r="V325" s="26">
        <f t="shared" si="733"/>
        <v>1477.6139956116676</v>
      </c>
      <c r="W325" s="28">
        <f t="shared" si="617"/>
        <v>2.8366013402700663</v>
      </c>
      <c r="X325" s="28">
        <f t="shared" si="618"/>
        <v>1.2694169441088192</v>
      </c>
      <c r="Y325" s="30">
        <f t="shared" ref="Y325" si="734">SUM(Y321:Y324)</f>
        <v>956.70399862527847</v>
      </c>
      <c r="Z325" s="27"/>
    </row>
    <row r="326" spans="1:26" ht="15" x14ac:dyDescent="0.25">
      <c r="A326" s="53" t="s">
        <v>445</v>
      </c>
      <c r="B326" s="51" t="s">
        <v>505</v>
      </c>
      <c r="C326" s="55" t="s">
        <v>0</v>
      </c>
      <c r="D326" s="35">
        <f>SUMIFS(源数据!$N:$N,源数据!$A:$A,地级市产品线!$C326,源数据!$F:$F,地级市产品线!$B326)</f>
        <v>679.51999819278717</v>
      </c>
      <c r="E326" s="18">
        <f>SUMIFS(源数据!$P:$P,源数据!$A:$A,地级市产品线!$C326,源数据!$F:$F,地级市产品线!$B326)</f>
        <v>408.97199648618698</v>
      </c>
      <c r="F326" s="18">
        <f t="shared" ref="F326:F329" si="735">E326-D326</f>
        <v>-270.54800170660019</v>
      </c>
      <c r="G326" s="19">
        <f t="shared" si="610"/>
        <v>0.60185424648850028</v>
      </c>
      <c r="H326" s="17">
        <f>SUMIFS(源数据!$Q:$Q,源数据!$A:$A,地级市产品线!$C326,源数据!$F:$F,地级市产品线!$B326)</f>
        <v>1089.2799972891808</v>
      </c>
      <c r="I326" s="18">
        <f t="shared" ref="I326:I329" si="736">E326+Q326</f>
        <v>818.73199558258057</v>
      </c>
      <c r="J326" s="18">
        <f>SUMIFS(源数据!$S:$S,源数据!$A:$A,地级市产品线!$C326,源数据!$F:$F,地级市产品线!$B326)</f>
        <v>809.11599522829044</v>
      </c>
      <c r="K326" s="20">
        <f t="shared" si="612"/>
        <v>0.75162676044736421</v>
      </c>
      <c r="L326" s="20">
        <f t="shared" si="613"/>
        <v>0.7427989105114241</v>
      </c>
      <c r="M326" s="18">
        <f t="shared" ref="M326:M329" si="737">I326-H326</f>
        <v>-270.54800170660019</v>
      </c>
      <c r="N326" s="18">
        <f t="shared" ref="N326:N329" si="738">J326-H326</f>
        <v>-280.16400206089031</v>
      </c>
      <c r="O326" s="43"/>
      <c r="P326" s="17">
        <f>SUMIFS(源数据!$T:$T,源数据!$A:$A,地级市产品线!$C326,源数据!$F:$F,地级市产品线!$B326)</f>
        <v>409.75999909639353</v>
      </c>
      <c r="Q326" s="18">
        <f>SUMIFS(源数据!$V:$V,源数据!$A:$A,地级市产品线!$C326,源数据!$F:$F,地级市产品线!$B326)</f>
        <v>409.75999909639353</v>
      </c>
      <c r="R326" s="18">
        <f>SUMIFS(源数据!$W:$W,源数据!$A:$A,地级市产品线!$C326,源数据!$F:$F,地级市产品线!$B326)</f>
        <v>0</v>
      </c>
      <c r="S326" s="18">
        <f>SUMIFS(源数据!$X:$X,源数据!$A:$A,地级市产品线!$C326,源数据!$F:$F,地级市产品线!$B326)</f>
        <v>0</v>
      </c>
      <c r="T326" s="18">
        <f>SUMIFS(源数据!$Y:$Y,源数据!$A:$A,地级市产品线!$C326,源数据!$F:$F,地级市产品线!$B326)</f>
        <v>0</v>
      </c>
      <c r="U326" s="18">
        <f>SUMIFS(源数据!$Z:$Z,源数据!$A:$A,地级市产品线!$C326,源数据!$F:$F,地级市产品线!$B326)</f>
        <v>400.1439987421038</v>
      </c>
      <c r="V326" s="18">
        <f t="shared" ref="V326:V329" si="739">R326+S326+T326+U326</f>
        <v>400.1439987421038</v>
      </c>
      <c r="W326" s="20">
        <f t="shared" si="617"/>
        <v>0.97653260353500826</v>
      </c>
      <c r="X326" s="20">
        <f t="shared" si="618"/>
        <v>0.97653260353500826</v>
      </c>
      <c r="Y326" s="18">
        <f t="shared" ref="Y326:Y329" si="740">V326-P326</f>
        <v>-9.6160003542897243</v>
      </c>
      <c r="Z326" s="19"/>
    </row>
    <row r="327" spans="1:26" ht="15" x14ac:dyDescent="0.25">
      <c r="A327" s="54" t="s">
        <v>445</v>
      </c>
      <c r="B327" s="50" t="s">
        <v>505</v>
      </c>
      <c r="C327" s="56" t="s">
        <v>1</v>
      </c>
      <c r="D327" s="36">
        <f>SUMIFS(源数据!$N:$N,源数据!$A:$A,地级市产品线!$C327,源数据!$F:$F,地级市产品线!$B327)</f>
        <v>864.80000305175804</v>
      </c>
      <c r="E327" s="22">
        <f>SUMIFS(源数据!$P:$P,源数据!$A:$A,地级市产品线!$C327,源数据!$F:$F,地级市产品线!$B327)</f>
        <v>649.35100746154774</v>
      </c>
      <c r="F327" s="22">
        <f t="shared" si="735"/>
        <v>-215.4489955902103</v>
      </c>
      <c r="G327" s="23">
        <f t="shared" si="610"/>
        <v>0.75086841485901834</v>
      </c>
      <c r="H327" s="21">
        <f>SUMIFS(源数据!$Q:$Q,源数据!$A:$A,地级市产品线!$C327,源数据!$F:$F,地级市产品线!$B327)</f>
        <v>1297.2000045776369</v>
      </c>
      <c r="I327" s="22">
        <f t="shared" si="736"/>
        <v>1081.7510089874268</v>
      </c>
      <c r="J327" s="22">
        <f>SUMIFS(源数据!$S:$S,源数据!$A:$A,地级市产品线!$C327,源数据!$F:$F,地级市产品线!$B327)</f>
        <v>1003.5910072326662</v>
      </c>
      <c r="K327" s="24">
        <f t="shared" si="612"/>
        <v>0.83391227657267897</v>
      </c>
      <c r="L327" s="24">
        <f t="shared" si="613"/>
        <v>0.77365942313531788</v>
      </c>
      <c r="M327" s="22">
        <f t="shared" si="737"/>
        <v>-215.44899559021019</v>
      </c>
      <c r="N327" s="22">
        <f t="shared" si="738"/>
        <v>-293.6089973449707</v>
      </c>
      <c r="O327" s="44"/>
      <c r="P327" s="21">
        <f>SUMIFS(源数据!$T:$T,源数据!$A:$A,地级市产品线!$C327,源数据!$F:$F,地级市产品线!$B327)</f>
        <v>432.40000152587891</v>
      </c>
      <c r="Q327" s="22">
        <f>SUMIFS(源数据!$V:$V,源数据!$A:$A,地级市产品线!$C327,源数据!$F:$F,地级市产品线!$B327)</f>
        <v>432.40000152587891</v>
      </c>
      <c r="R327" s="22">
        <f>SUMIFS(源数据!$W:$W,源数据!$A:$A,地级市产品线!$C327,源数据!$F:$F,地级市产品线!$B327)</f>
        <v>0</v>
      </c>
      <c r="S327" s="22">
        <f>SUMIFS(源数据!$X:$X,源数据!$A:$A,地级市产品线!$C327,源数据!$F:$F,地级市产品线!$B327)</f>
        <v>0</v>
      </c>
      <c r="T327" s="22">
        <f>SUMIFS(源数据!$Y:$Y,源数据!$A:$A,地级市产品线!$C327,源数据!$F:$F,地级市产品线!$B327)</f>
        <v>0</v>
      </c>
      <c r="U327" s="22">
        <f>SUMIFS(源数据!$Z:$Z,源数据!$A:$A,地级市产品线!$C327,源数据!$F:$F,地级市产品线!$B327)</f>
        <v>354.23999977111839</v>
      </c>
      <c r="V327" s="22">
        <f t="shared" si="739"/>
        <v>354.23999977111839</v>
      </c>
      <c r="W327" s="24">
        <f t="shared" si="617"/>
        <v>0.81924143968791663</v>
      </c>
      <c r="X327" s="24">
        <f t="shared" si="618"/>
        <v>0.81924143968791663</v>
      </c>
      <c r="Y327" s="22">
        <f t="shared" si="740"/>
        <v>-78.160001754760515</v>
      </c>
      <c r="Z327" s="23"/>
    </row>
    <row r="328" spans="1:26" ht="15" x14ac:dyDescent="0.25">
      <c r="A328" s="54" t="s">
        <v>445</v>
      </c>
      <c r="B328" s="50" t="s">
        <v>505</v>
      </c>
      <c r="C328" s="56" t="s">
        <v>54</v>
      </c>
      <c r="D328" s="36">
        <f>SUMIFS(源数据!$N:$N,源数据!$A:$A,地级市产品线!$C328,源数据!$F:$F,地级市产品线!$B328)</f>
        <v>0</v>
      </c>
      <c r="E328" s="22">
        <f>SUMIFS(源数据!$P:$P,源数据!$A:$A,地级市产品线!$C328,源数据!$F:$F,地级市产品线!$B328)</f>
        <v>0</v>
      </c>
      <c r="F328" s="22">
        <f t="shared" si="735"/>
        <v>0</v>
      </c>
      <c r="G328" s="23" t="str">
        <f t="shared" si="610"/>
        <v/>
      </c>
      <c r="H328" s="21">
        <f>SUMIFS(源数据!$Q:$Q,源数据!$A:$A,地级市产品线!$C328,源数据!$F:$F,地级市产品线!$B328)</f>
        <v>0</v>
      </c>
      <c r="I328" s="22">
        <f t="shared" si="736"/>
        <v>0</v>
      </c>
      <c r="J328" s="22">
        <f>SUMIFS(源数据!$S:$S,源数据!$A:$A,地级市产品线!$C328,源数据!$F:$F,地级市产品线!$B328)</f>
        <v>0</v>
      </c>
      <c r="K328" s="24" t="str">
        <f t="shared" si="612"/>
        <v/>
      </c>
      <c r="L328" s="24" t="str">
        <f t="shared" si="613"/>
        <v/>
      </c>
      <c r="M328" s="22">
        <f t="shared" si="737"/>
        <v>0</v>
      </c>
      <c r="N328" s="22">
        <f t="shared" si="738"/>
        <v>0</v>
      </c>
      <c r="O328" s="44"/>
      <c r="P328" s="21">
        <f>SUMIFS(源数据!$T:$T,源数据!$A:$A,地级市产品线!$C328,源数据!$F:$F,地级市产品线!$B328)</f>
        <v>0</v>
      </c>
      <c r="Q328" s="22">
        <f>SUMIFS(源数据!$V:$V,源数据!$A:$A,地级市产品线!$C328,源数据!$F:$F,地级市产品线!$B328)</f>
        <v>0</v>
      </c>
      <c r="R328" s="22">
        <f>SUMIFS(源数据!$W:$W,源数据!$A:$A,地级市产品线!$C328,源数据!$F:$F,地级市产品线!$B328)</f>
        <v>0</v>
      </c>
      <c r="S328" s="22">
        <f>SUMIFS(源数据!$X:$X,源数据!$A:$A,地级市产品线!$C328,源数据!$F:$F,地级市产品线!$B328)</f>
        <v>0</v>
      </c>
      <c r="T328" s="22">
        <f>SUMIFS(源数据!$Y:$Y,源数据!$A:$A,地级市产品线!$C328,源数据!$F:$F,地级市产品线!$B328)</f>
        <v>0</v>
      </c>
      <c r="U328" s="22">
        <f>SUMIFS(源数据!$Z:$Z,源数据!$A:$A,地级市产品线!$C328,源数据!$F:$F,地级市产品线!$B328)</f>
        <v>0</v>
      </c>
      <c r="V328" s="22">
        <f t="shared" si="739"/>
        <v>0</v>
      </c>
      <c r="W328" s="24" t="str">
        <f t="shared" si="617"/>
        <v/>
      </c>
      <c r="X328" s="24" t="str">
        <f t="shared" si="618"/>
        <v/>
      </c>
      <c r="Y328" s="22">
        <f t="shared" si="740"/>
        <v>0</v>
      </c>
      <c r="Z328" s="23"/>
    </row>
    <row r="329" spans="1:26" ht="15" x14ac:dyDescent="0.25">
      <c r="A329" s="54" t="s">
        <v>445</v>
      </c>
      <c r="B329" s="50" t="s">
        <v>505</v>
      </c>
      <c r="C329" s="56" t="s">
        <v>2</v>
      </c>
      <c r="D329" s="36">
        <f>SUMIFS(源数据!$N:$N,源数据!$A:$A,地级市产品线!$C329,源数据!$F:$F,地级市产品线!$B329)</f>
        <v>0</v>
      </c>
      <c r="E329" s="22">
        <f>SUMIFS(源数据!$P:$P,源数据!$A:$A,地级市产品线!$C329,源数据!$F:$F,地级市产品线!$B329)</f>
        <v>0</v>
      </c>
      <c r="F329" s="22">
        <f t="shared" si="735"/>
        <v>0</v>
      </c>
      <c r="G329" s="23" t="str">
        <f t="shared" si="610"/>
        <v/>
      </c>
      <c r="H329" s="21">
        <f>SUMIFS(源数据!$Q:$Q,源数据!$A:$A,地级市产品线!$C329,源数据!$F:$F,地级市产品线!$B329)</f>
        <v>0</v>
      </c>
      <c r="I329" s="22">
        <f t="shared" si="736"/>
        <v>0</v>
      </c>
      <c r="J329" s="22">
        <f>SUMIFS(源数据!$S:$S,源数据!$A:$A,地级市产品线!$C329,源数据!$F:$F,地级市产品线!$B329)</f>
        <v>0</v>
      </c>
      <c r="K329" s="24" t="str">
        <f t="shared" si="612"/>
        <v/>
      </c>
      <c r="L329" s="24" t="str">
        <f t="shared" si="613"/>
        <v/>
      </c>
      <c r="M329" s="22">
        <f t="shared" si="737"/>
        <v>0</v>
      </c>
      <c r="N329" s="22">
        <f t="shared" si="738"/>
        <v>0</v>
      </c>
      <c r="O329" s="44"/>
      <c r="P329" s="21">
        <f>SUMIFS(源数据!$T:$T,源数据!$A:$A,地级市产品线!$C329,源数据!$F:$F,地级市产品线!$B329)</f>
        <v>0</v>
      </c>
      <c r="Q329" s="22">
        <f>SUMIFS(源数据!$V:$V,源数据!$A:$A,地级市产品线!$C329,源数据!$F:$F,地级市产品线!$B329)</f>
        <v>0</v>
      </c>
      <c r="R329" s="22">
        <f>SUMIFS(源数据!$W:$W,源数据!$A:$A,地级市产品线!$C329,源数据!$F:$F,地级市产品线!$B329)</f>
        <v>0</v>
      </c>
      <c r="S329" s="22">
        <f>SUMIFS(源数据!$X:$X,源数据!$A:$A,地级市产品线!$C329,源数据!$F:$F,地级市产品线!$B329)</f>
        <v>0</v>
      </c>
      <c r="T329" s="22">
        <f>SUMIFS(源数据!$Y:$Y,源数据!$A:$A,地级市产品线!$C329,源数据!$F:$F,地级市产品线!$B329)</f>
        <v>0</v>
      </c>
      <c r="U329" s="22">
        <f>SUMIFS(源数据!$Z:$Z,源数据!$A:$A,地级市产品线!$C329,源数据!$F:$F,地级市产品线!$B329)</f>
        <v>0</v>
      </c>
      <c r="V329" s="22">
        <f t="shared" si="739"/>
        <v>0</v>
      </c>
      <c r="W329" s="24" t="str">
        <f t="shared" si="617"/>
        <v/>
      </c>
      <c r="X329" s="24" t="str">
        <f t="shared" si="618"/>
        <v/>
      </c>
      <c r="Y329" s="22">
        <f t="shared" si="740"/>
        <v>0</v>
      </c>
      <c r="Z329" s="23"/>
    </row>
    <row r="330" spans="1:26" ht="15.6" thickBot="1" x14ac:dyDescent="0.3">
      <c r="A330" s="52" t="s">
        <v>445</v>
      </c>
      <c r="B330" s="52" t="s">
        <v>505</v>
      </c>
      <c r="C330" s="48" t="s">
        <v>713</v>
      </c>
      <c r="D330" s="37">
        <f t="shared" ref="D330:F330" si="741">SUM(D326:D329)</f>
        <v>1544.3200012445452</v>
      </c>
      <c r="E330" s="26">
        <f t="shared" si="741"/>
        <v>1058.3230039477348</v>
      </c>
      <c r="F330" s="26">
        <f t="shared" si="741"/>
        <v>-485.99699729681049</v>
      </c>
      <c r="G330" s="27">
        <f t="shared" si="610"/>
        <v>0.68530032836125132</v>
      </c>
      <c r="H330" s="25">
        <f t="shared" ref="H330:J330" si="742">SUM(H326:H329)</f>
        <v>2386.4800018668175</v>
      </c>
      <c r="I330" s="26">
        <f t="shared" si="742"/>
        <v>1900.4830045700073</v>
      </c>
      <c r="J330" s="26">
        <f t="shared" si="742"/>
        <v>1812.7070024609566</v>
      </c>
      <c r="K330" s="28">
        <f t="shared" si="612"/>
        <v>0.79635404574241542</v>
      </c>
      <c r="L330" s="28">
        <f t="shared" si="613"/>
        <v>0.75957351456663014</v>
      </c>
      <c r="M330" s="26">
        <f t="shared" ref="M330:N330" si="743">SUM(M326:M329)</f>
        <v>-485.99699729681038</v>
      </c>
      <c r="N330" s="26">
        <f t="shared" si="743"/>
        <v>-573.77299940586101</v>
      </c>
      <c r="O330" s="45"/>
      <c r="P330" s="25">
        <f t="shared" ref="P330:V330" si="744">SUM(P326:P329)</f>
        <v>842.16000062227249</v>
      </c>
      <c r="Q330" s="26">
        <f t="shared" si="744"/>
        <v>842.16000062227249</v>
      </c>
      <c r="R330" s="26">
        <f t="shared" si="744"/>
        <v>0</v>
      </c>
      <c r="S330" s="26">
        <f t="shared" si="744"/>
        <v>0</v>
      </c>
      <c r="T330" s="26">
        <f t="shared" si="744"/>
        <v>0</v>
      </c>
      <c r="U330" s="26">
        <f t="shared" si="744"/>
        <v>754.3839985132222</v>
      </c>
      <c r="V330" s="26">
        <f t="shared" si="744"/>
        <v>754.3839985132222</v>
      </c>
      <c r="W330" s="28">
        <f t="shared" si="617"/>
        <v>0.89577277234231911</v>
      </c>
      <c r="X330" s="28">
        <f t="shared" si="618"/>
        <v>0.89577277234231911</v>
      </c>
      <c r="Y330" s="30">
        <f t="shared" ref="Y330" si="745">SUM(Y326:Y329)</f>
        <v>-87.776002109050239</v>
      </c>
      <c r="Z330" s="27"/>
    </row>
    <row r="331" spans="1:26" ht="15" x14ac:dyDescent="0.25">
      <c r="A331" s="53" t="s">
        <v>445</v>
      </c>
      <c r="B331" s="51" t="s">
        <v>446</v>
      </c>
      <c r="C331" s="55" t="s">
        <v>0</v>
      </c>
      <c r="D331" s="35">
        <f>SUMIFS(源数据!$N:$N,源数据!$A:$A,地级市产品线!$C331,源数据!$F:$F,地级市产品线!$B331)</f>
        <v>882.28000402450562</v>
      </c>
      <c r="E331" s="18">
        <f>SUMIFS(源数据!$P:$P,源数据!$A:$A,地级市产品线!$C331,源数据!$F:$F,地级市产品线!$B331)</f>
        <v>370.32599639892607</v>
      </c>
      <c r="F331" s="18">
        <f t="shared" ref="F331:F334" si="746">E331-D331</f>
        <v>-511.95400762557955</v>
      </c>
      <c r="G331" s="19">
        <f t="shared" si="610"/>
        <v>0.41973749230367929</v>
      </c>
      <c r="H331" s="17">
        <f>SUMIFS(源数据!$Q:$Q,源数据!$A:$A,地级市产品线!$C331,源数据!$F:$F,地级市产品线!$B331)</f>
        <v>1323.420006036758</v>
      </c>
      <c r="I331" s="18">
        <f t="shared" ref="I331:I334" si="747">E331+Q331</f>
        <v>865.46599793434166</v>
      </c>
      <c r="J331" s="18">
        <f>SUMIFS(源数据!$S:$S,源数据!$A:$A,地级市产品线!$C331,源数据!$F:$F,地级市产品线!$B331)</f>
        <v>590.57599902153015</v>
      </c>
      <c r="K331" s="20">
        <f t="shared" si="612"/>
        <v>0.65396170073486359</v>
      </c>
      <c r="L331" s="20">
        <f t="shared" si="613"/>
        <v>0.44624986499193586</v>
      </c>
      <c r="M331" s="18">
        <f t="shared" ref="M331:M334" si="748">I331-H331</f>
        <v>-457.95400810241631</v>
      </c>
      <c r="N331" s="18">
        <f t="shared" ref="N331:N334" si="749">J331-H331</f>
        <v>-732.84400701522782</v>
      </c>
      <c r="O331" s="43"/>
      <c r="P331" s="17">
        <f>SUMIFS(源数据!$T:$T,源数据!$A:$A,地级市产品线!$C331,源数据!$F:$F,地级市产品线!$B331)</f>
        <v>441.14000201225269</v>
      </c>
      <c r="Q331" s="18">
        <f>SUMIFS(源数据!$V:$V,源数据!$A:$A,地级市产品线!$C331,源数据!$F:$F,地级市产品线!$B331)</f>
        <v>495.14000153541554</v>
      </c>
      <c r="R331" s="18">
        <f>SUMIFS(源数据!$W:$W,源数据!$A:$A,地级市产品线!$C331,源数据!$F:$F,地级市产品线!$B331)</f>
        <v>176.29000163078311</v>
      </c>
      <c r="S331" s="18">
        <f>SUMIFS(源数据!$X:$X,源数据!$A:$A,地级市产品线!$C331,源数据!$F:$F,地级市产品线!$B331)</f>
        <v>0</v>
      </c>
      <c r="T331" s="18">
        <f>SUMIFS(源数据!$Y:$Y,源数据!$A:$A,地级市产品线!$C331,源数据!$F:$F,地级市产品线!$B331)</f>
        <v>0</v>
      </c>
      <c r="U331" s="18">
        <f>SUMIFS(源数据!$Z:$Z,源数据!$A:$A,地级市产品线!$C331,源数据!$F:$F,地级市产品线!$B331)</f>
        <v>43.960000991821303</v>
      </c>
      <c r="V331" s="18">
        <f t="shared" ref="V331:V334" si="750">R331+S331+T331+U331</f>
        <v>220.25000262260443</v>
      </c>
      <c r="W331" s="20">
        <f t="shared" si="617"/>
        <v>0.49927461036844933</v>
      </c>
      <c r="X331" s="20">
        <f t="shared" si="618"/>
        <v>0.44482369014746381</v>
      </c>
      <c r="Y331" s="18">
        <f t="shared" ref="Y331:Y334" si="751">V331-P331</f>
        <v>-220.88999938964827</v>
      </c>
      <c r="Z331" s="19"/>
    </row>
    <row r="332" spans="1:26" ht="15" x14ac:dyDescent="0.25">
      <c r="A332" s="54" t="s">
        <v>445</v>
      </c>
      <c r="B332" s="50" t="s">
        <v>446</v>
      </c>
      <c r="C332" s="56" t="s">
        <v>1</v>
      </c>
      <c r="D332" s="36">
        <f>SUMIFS(源数据!$N:$N,源数据!$A:$A,地级市产品线!$C332,源数据!$F:$F,地级市产品线!$B332)</f>
        <v>625.44000101089478</v>
      </c>
      <c r="E332" s="22">
        <f>SUMIFS(源数据!$P:$P,源数据!$A:$A,地级市产品线!$C332,源数据!$F:$F,地级市产品线!$B332)</f>
        <v>581.5299987792971</v>
      </c>
      <c r="F332" s="22">
        <f t="shared" si="746"/>
        <v>-43.910002231597673</v>
      </c>
      <c r="G332" s="23">
        <f t="shared" si="610"/>
        <v>0.92979342197392845</v>
      </c>
      <c r="H332" s="21">
        <f>SUMIFS(源数据!$Q:$Q,源数据!$A:$A,地级市产品线!$C332,源数据!$F:$F,地级市产品线!$B332)</f>
        <v>938.16000151634307</v>
      </c>
      <c r="I332" s="22">
        <f t="shared" si="747"/>
        <v>992.1099967956543</v>
      </c>
      <c r="J332" s="22">
        <f>SUMIFS(源数据!$S:$S,源数据!$A:$A,地级市产品线!$C332,源数据!$F:$F,地级市产品线!$B332)</f>
        <v>800.41000366210915</v>
      </c>
      <c r="K332" s="24">
        <f t="shared" si="612"/>
        <v>1.0575061771895116</v>
      </c>
      <c r="L332" s="24">
        <f t="shared" si="613"/>
        <v>0.85317003748658082</v>
      </c>
      <c r="M332" s="22">
        <f t="shared" si="748"/>
        <v>53.949995279311224</v>
      </c>
      <c r="N332" s="22">
        <f t="shared" si="749"/>
        <v>-137.74999785423392</v>
      </c>
      <c r="O332" s="44"/>
      <c r="P332" s="21">
        <f>SUMIFS(源数据!$T:$T,源数据!$A:$A,地级市产品线!$C332,源数据!$F:$F,地级市产品线!$B332)</f>
        <v>312.72000050544739</v>
      </c>
      <c r="Q332" s="22">
        <f>SUMIFS(源数据!$V:$V,源数据!$A:$A,地级市产品线!$C332,源数据!$F:$F,地级市产品线!$B332)</f>
        <v>410.57999801635719</v>
      </c>
      <c r="R332" s="22">
        <f>SUMIFS(源数据!$W:$W,源数据!$A:$A,地级市产品线!$C332,源数据!$F:$F,地级市产品线!$B332)</f>
        <v>218.88000488281301</v>
      </c>
      <c r="S332" s="22">
        <f>SUMIFS(源数据!$X:$X,源数据!$A:$A,地级市产品线!$C332,源数据!$F:$F,地级市产品线!$B332)</f>
        <v>0</v>
      </c>
      <c r="T332" s="22">
        <f>SUMIFS(源数据!$Y:$Y,源数据!$A:$A,地级市产品线!$C332,源数据!$F:$F,地级市产品线!$B332)</f>
        <v>0</v>
      </c>
      <c r="U332" s="22">
        <f>SUMIFS(源数据!$Z:$Z,源数据!$A:$A,地级市产品线!$C332,源数据!$F:$F,地级市产品线!$B332)</f>
        <v>0</v>
      </c>
      <c r="V332" s="22">
        <f t="shared" si="750"/>
        <v>218.88000488281301</v>
      </c>
      <c r="W332" s="24">
        <f t="shared" si="617"/>
        <v>0.69992326851189124</v>
      </c>
      <c r="X332" s="24">
        <f t="shared" si="618"/>
        <v>0.53309953222342066</v>
      </c>
      <c r="Y332" s="22">
        <f t="shared" si="751"/>
        <v>-93.839995622634376</v>
      </c>
      <c r="Z332" s="23"/>
    </row>
    <row r="333" spans="1:26" ht="15" x14ac:dyDescent="0.25">
      <c r="A333" s="54" t="s">
        <v>445</v>
      </c>
      <c r="B333" s="50" t="s">
        <v>446</v>
      </c>
      <c r="C333" s="56" t="s">
        <v>54</v>
      </c>
      <c r="D333" s="36">
        <f>SUMIFS(源数据!$N:$N,源数据!$A:$A,地级市产品线!$C333,源数据!$F:$F,地级市产品线!$B333)</f>
        <v>0</v>
      </c>
      <c r="E333" s="22">
        <f>SUMIFS(源数据!$P:$P,源数据!$A:$A,地级市产品线!$C333,源数据!$F:$F,地级市产品线!$B333)</f>
        <v>0</v>
      </c>
      <c r="F333" s="22">
        <f t="shared" si="746"/>
        <v>0</v>
      </c>
      <c r="G333" s="23" t="str">
        <f t="shared" si="610"/>
        <v/>
      </c>
      <c r="H333" s="21">
        <f>SUMIFS(源数据!$Q:$Q,源数据!$A:$A,地级市产品线!$C333,源数据!$F:$F,地级市产品线!$B333)</f>
        <v>150</v>
      </c>
      <c r="I333" s="22">
        <f t="shared" si="747"/>
        <v>0</v>
      </c>
      <c r="J333" s="22">
        <f>SUMIFS(源数据!$S:$S,源数据!$A:$A,地级市产品线!$C333,源数据!$F:$F,地级市产品线!$B333)</f>
        <v>0</v>
      </c>
      <c r="K333" s="24">
        <f t="shared" si="612"/>
        <v>0</v>
      </c>
      <c r="L333" s="24">
        <f t="shared" si="613"/>
        <v>0</v>
      </c>
      <c r="M333" s="22">
        <f t="shared" si="748"/>
        <v>-150</v>
      </c>
      <c r="N333" s="22">
        <f t="shared" si="749"/>
        <v>-150</v>
      </c>
      <c r="O333" s="44"/>
      <c r="P333" s="21">
        <f>SUMIFS(源数据!$T:$T,源数据!$A:$A,地级市产品线!$C333,源数据!$F:$F,地级市产品线!$B333)</f>
        <v>150</v>
      </c>
      <c r="Q333" s="22">
        <f>SUMIFS(源数据!$V:$V,源数据!$A:$A,地级市产品线!$C333,源数据!$F:$F,地级市产品线!$B333)</f>
        <v>0</v>
      </c>
      <c r="R333" s="22">
        <f>SUMIFS(源数据!$W:$W,源数据!$A:$A,地级市产品线!$C333,源数据!$F:$F,地级市产品线!$B333)</f>
        <v>0</v>
      </c>
      <c r="S333" s="22">
        <f>SUMIFS(源数据!$X:$X,源数据!$A:$A,地级市产品线!$C333,源数据!$F:$F,地级市产品线!$B333)</f>
        <v>0</v>
      </c>
      <c r="T333" s="22">
        <f>SUMIFS(源数据!$Y:$Y,源数据!$A:$A,地级市产品线!$C333,源数据!$F:$F,地级市产品线!$B333)</f>
        <v>0</v>
      </c>
      <c r="U333" s="22">
        <f>SUMIFS(源数据!$Z:$Z,源数据!$A:$A,地级市产品线!$C333,源数据!$F:$F,地级市产品线!$B333)</f>
        <v>0</v>
      </c>
      <c r="V333" s="22">
        <f t="shared" si="750"/>
        <v>0</v>
      </c>
      <c r="W333" s="24">
        <f t="shared" si="617"/>
        <v>0</v>
      </c>
      <c r="X333" s="24" t="str">
        <f t="shared" si="618"/>
        <v/>
      </c>
      <c r="Y333" s="22">
        <f t="shared" si="751"/>
        <v>-150</v>
      </c>
      <c r="Z333" s="23"/>
    </row>
    <row r="334" spans="1:26" ht="15" x14ac:dyDescent="0.25">
      <c r="A334" s="54" t="s">
        <v>445</v>
      </c>
      <c r="B334" s="50" t="s">
        <v>446</v>
      </c>
      <c r="C334" s="56" t="s">
        <v>2</v>
      </c>
      <c r="D334" s="36">
        <f>SUMIFS(源数据!$N:$N,源数据!$A:$A,地级市产品线!$C334,源数据!$F:$F,地级市产品线!$B334)</f>
        <v>0</v>
      </c>
      <c r="E334" s="22">
        <f>SUMIFS(源数据!$P:$P,源数据!$A:$A,地级市产品线!$C334,源数据!$F:$F,地级市产品线!$B334)</f>
        <v>0</v>
      </c>
      <c r="F334" s="22">
        <f t="shared" si="746"/>
        <v>0</v>
      </c>
      <c r="G334" s="23" t="str">
        <f t="shared" si="610"/>
        <v/>
      </c>
      <c r="H334" s="21">
        <f>SUMIFS(源数据!$Q:$Q,源数据!$A:$A,地级市产品线!$C334,源数据!$F:$F,地级市产品线!$B334)</f>
        <v>0</v>
      </c>
      <c r="I334" s="22">
        <f t="shared" si="747"/>
        <v>0</v>
      </c>
      <c r="J334" s="22">
        <f>SUMIFS(源数据!$S:$S,源数据!$A:$A,地级市产品线!$C334,源数据!$F:$F,地级市产品线!$B334)</f>
        <v>950</v>
      </c>
      <c r="K334" s="24" t="str">
        <f t="shared" si="612"/>
        <v/>
      </c>
      <c r="L334" s="24" t="str">
        <f t="shared" si="613"/>
        <v/>
      </c>
      <c r="M334" s="22">
        <f t="shared" si="748"/>
        <v>0</v>
      </c>
      <c r="N334" s="22">
        <f t="shared" si="749"/>
        <v>950</v>
      </c>
      <c r="O334" s="44"/>
      <c r="P334" s="21">
        <f>SUMIFS(源数据!$T:$T,源数据!$A:$A,地级市产品线!$C334,源数据!$F:$F,地级市产品线!$B334)</f>
        <v>0</v>
      </c>
      <c r="Q334" s="22">
        <f>SUMIFS(源数据!$V:$V,源数据!$A:$A,地级市产品线!$C334,源数据!$F:$F,地级市产品线!$B334)</f>
        <v>0</v>
      </c>
      <c r="R334" s="22">
        <f>SUMIFS(源数据!$W:$W,源数据!$A:$A,地级市产品线!$C334,源数据!$F:$F,地级市产品线!$B334)</f>
        <v>0</v>
      </c>
      <c r="S334" s="22">
        <f>SUMIFS(源数据!$X:$X,源数据!$A:$A,地级市产品线!$C334,源数据!$F:$F,地级市产品线!$B334)</f>
        <v>0</v>
      </c>
      <c r="T334" s="22">
        <f>SUMIFS(源数据!$Y:$Y,源数据!$A:$A,地级市产品线!$C334,源数据!$F:$F,地级市产品线!$B334)</f>
        <v>0</v>
      </c>
      <c r="U334" s="22">
        <f>SUMIFS(源数据!$Z:$Z,源数据!$A:$A,地级市产品线!$C334,源数据!$F:$F,地级市产品线!$B334)</f>
        <v>950</v>
      </c>
      <c r="V334" s="22">
        <f t="shared" si="750"/>
        <v>950</v>
      </c>
      <c r="W334" s="24" t="str">
        <f t="shared" si="617"/>
        <v/>
      </c>
      <c r="X334" s="24" t="str">
        <f t="shared" si="618"/>
        <v/>
      </c>
      <c r="Y334" s="22">
        <f t="shared" si="751"/>
        <v>950</v>
      </c>
      <c r="Z334" s="23"/>
    </row>
    <row r="335" spans="1:26" ht="15.6" thickBot="1" x14ac:dyDescent="0.3">
      <c r="A335" s="52" t="s">
        <v>445</v>
      </c>
      <c r="B335" s="52" t="s">
        <v>446</v>
      </c>
      <c r="C335" s="48" t="s">
        <v>713</v>
      </c>
      <c r="D335" s="37">
        <f t="shared" ref="D335:F335" si="752">SUM(D331:D334)</f>
        <v>1507.7200050354004</v>
      </c>
      <c r="E335" s="26">
        <f t="shared" si="752"/>
        <v>951.85599517822311</v>
      </c>
      <c r="F335" s="26">
        <f t="shared" si="752"/>
        <v>-555.86400985717728</v>
      </c>
      <c r="G335" s="27">
        <f t="shared" ref="G335:G398" si="753">IFERROR(E335/D335,"")</f>
        <v>0.63132146021759128</v>
      </c>
      <c r="H335" s="25">
        <f t="shared" ref="H335:J335" si="754">SUM(H331:H334)</f>
        <v>2411.580007553101</v>
      </c>
      <c r="I335" s="26">
        <f t="shared" si="754"/>
        <v>1857.575994729996</v>
      </c>
      <c r="J335" s="26">
        <f t="shared" si="754"/>
        <v>2340.9860026836395</v>
      </c>
      <c r="K335" s="28">
        <f t="shared" ref="K335:K398" si="755">IFERROR(I335/H335,"")</f>
        <v>0.77027342609908978</v>
      </c>
      <c r="L335" s="28">
        <f t="shared" ref="L335:L398" si="756">IFERROR(J335/H335,"")</f>
        <v>0.97072707326799856</v>
      </c>
      <c r="M335" s="26">
        <f t="shared" ref="M335:N335" si="757">SUM(M331:M334)</f>
        <v>-554.00401282310509</v>
      </c>
      <c r="N335" s="26">
        <f t="shared" si="757"/>
        <v>-70.594004869461742</v>
      </c>
      <c r="O335" s="45"/>
      <c r="P335" s="25">
        <f t="shared" ref="P335:V335" si="758">SUM(P331:P334)</f>
        <v>903.86000251770008</v>
      </c>
      <c r="Q335" s="26">
        <f t="shared" si="758"/>
        <v>905.71999955177273</v>
      </c>
      <c r="R335" s="26">
        <f t="shared" si="758"/>
        <v>395.17000651359615</v>
      </c>
      <c r="S335" s="26">
        <f t="shared" si="758"/>
        <v>0</v>
      </c>
      <c r="T335" s="26">
        <f t="shared" si="758"/>
        <v>0</v>
      </c>
      <c r="U335" s="26">
        <f t="shared" si="758"/>
        <v>993.96000099182129</v>
      </c>
      <c r="V335" s="26">
        <f t="shared" si="758"/>
        <v>1389.1300075054173</v>
      </c>
      <c r="W335" s="28">
        <f t="shared" ref="W335:W398" si="759">IFERROR(V335/P335,"")</f>
        <v>1.5368862474675267</v>
      </c>
      <c r="X335" s="28">
        <f t="shared" ref="X335:X398" si="760">IFERROR(V335/Q335,"")</f>
        <v>1.5337300801493585</v>
      </c>
      <c r="Y335" s="30">
        <f t="shared" ref="Y335" si="761">SUM(Y331:Y334)</f>
        <v>485.27000498771736</v>
      </c>
      <c r="Z335" s="27"/>
    </row>
    <row r="336" spans="1:26" ht="15" x14ac:dyDescent="0.25">
      <c r="A336" s="53" t="s">
        <v>445</v>
      </c>
      <c r="B336" s="51" t="s">
        <v>717</v>
      </c>
      <c r="C336" s="55" t="s">
        <v>0</v>
      </c>
      <c r="D336" s="35">
        <f>SUMIFS(源数据!$N:$N,源数据!$A:$A,地级市产品线!$C336,源数据!$F:$F,地级市产品线!$B336)</f>
        <v>0</v>
      </c>
      <c r="E336" s="18">
        <f>SUMIFS(源数据!$P:$P,源数据!$A:$A,地级市产品线!$C336,源数据!$F:$F,地级市产品线!$B336)</f>
        <v>0</v>
      </c>
      <c r="F336" s="18">
        <f t="shared" ref="F336:F339" si="762">E336-D336</f>
        <v>0</v>
      </c>
      <c r="G336" s="19" t="str">
        <f t="shared" si="753"/>
        <v/>
      </c>
      <c r="H336" s="17">
        <f>SUMIFS(源数据!$Q:$Q,源数据!$A:$A,地级市产品线!$C336,源数据!$F:$F,地级市产品线!$B336)</f>
        <v>0</v>
      </c>
      <c r="I336" s="18">
        <f t="shared" ref="I336:I339" si="763">E336+Q336</f>
        <v>0</v>
      </c>
      <c r="J336" s="18">
        <f>SUMIFS(源数据!$S:$S,源数据!$A:$A,地级市产品线!$C336,源数据!$F:$F,地级市产品线!$B336)</f>
        <v>0</v>
      </c>
      <c r="K336" s="20" t="str">
        <f t="shared" si="755"/>
        <v/>
      </c>
      <c r="L336" s="20" t="str">
        <f t="shared" si="756"/>
        <v/>
      </c>
      <c r="M336" s="18">
        <f t="shared" ref="M336:M339" si="764">I336-H336</f>
        <v>0</v>
      </c>
      <c r="N336" s="18">
        <f t="shared" ref="N336:N339" si="765">J336-H336</f>
        <v>0</v>
      </c>
      <c r="O336" s="43"/>
      <c r="P336" s="17">
        <f>SUMIFS(源数据!$T:$T,源数据!$A:$A,地级市产品线!$C336,源数据!$F:$F,地级市产品线!$B336)</f>
        <v>0</v>
      </c>
      <c r="Q336" s="18">
        <f>SUMIFS(源数据!$V:$V,源数据!$A:$A,地级市产品线!$C336,源数据!$F:$F,地级市产品线!$B336)</f>
        <v>0</v>
      </c>
      <c r="R336" s="18">
        <f>SUMIFS(源数据!$W:$W,源数据!$A:$A,地级市产品线!$C336,源数据!$F:$F,地级市产品线!$B336)</f>
        <v>0</v>
      </c>
      <c r="S336" s="18">
        <f>SUMIFS(源数据!$X:$X,源数据!$A:$A,地级市产品线!$C336,源数据!$F:$F,地级市产品线!$B336)</f>
        <v>0</v>
      </c>
      <c r="T336" s="18">
        <f>SUMIFS(源数据!$Y:$Y,源数据!$A:$A,地级市产品线!$C336,源数据!$F:$F,地级市产品线!$B336)</f>
        <v>0</v>
      </c>
      <c r="U336" s="18">
        <f>SUMIFS(源数据!$Z:$Z,源数据!$A:$A,地级市产品线!$C336,源数据!$F:$F,地级市产品线!$B336)</f>
        <v>0</v>
      </c>
      <c r="V336" s="18">
        <f t="shared" ref="V336:V339" si="766">R336+S336+T336+U336</f>
        <v>0</v>
      </c>
      <c r="W336" s="20" t="str">
        <f t="shared" si="759"/>
        <v/>
      </c>
      <c r="X336" s="20" t="str">
        <f t="shared" si="760"/>
        <v/>
      </c>
      <c r="Y336" s="18">
        <f t="shared" ref="Y336:Y339" si="767">V336-P336</f>
        <v>0</v>
      </c>
      <c r="Z336" s="19"/>
    </row>
    <row r="337" spans="1:26" ht="15" x14ac:dyDescent="0.25">
      <c r="A337" s="54" t="s">
        <v>445</v>
      </c>
      <c r="B337" s="50" t="s">
        <v>717</v>
      </c>
      <c r="C337" s="56" t="s">
        <v>1</v>
      </c>
      <c r="D337" s="36">
        <f>SUMIFS(源数据!$N:$N,源数据!$A:$A,地级市产品线!$C337,源数据!$F:$F,地级市产品线!$B337)</f>
        <v>0</v>
      </c>
      <c r="E337" s="22">
        <f>SUMIFS(源数据!$P:$P,源数据!$A:$A,地级市产品线!$C337,源数据!$F:$F,地级市产品线!$B337)</f>
        <v>0</v>
      </c>
      <c r="F337" s="22">
        <f t="shared" si="762"/>
        <v>0</v>
      </c>
      <c r="G337" s="23" t="str">
        <f t="shared" si="753"/>
        <v/>
      </c>
      <c r="H337" s="21">
        <f>SUMIFS(源数据!$Q:$Q,源数据!$A:$A,地级市产品线!$C337,源数据!$F:$F,地级市产品线!$B337)</f>
        <v>0</v>
      </c>
      <c r="I337" s="22">
        <f t="shared" si="763"/>
        <v>0</v>
      </c>
      <c r="J337" s="22">
        <f>SUMIFS(源数据!$S:$S,源数据!$A:$A,地级市产品线!$C337,源数据!$F:$F,地级市产品线!$B337)</f>
        <v>0</v>
      </c>
      <c r="K337" s="24" t="str">
        <f t="shared" si="755"/>
        <v/>
      </c>
      <c r="L337" s="24" t="str">
        <f t="shared" si="756"/>
        <v/>
      </c>
      <c r="M337" s="22">
        <f t="shared" si="764"/>
        <v>0</v>
      </c>
      <c r="N337" s="22">
        <f t="shared" si="765"/>
        <v>0</v>
      </c>
      <c r="O337" s="44"/>
      <c r="P337" s="21">
        <f>SUMIFS(源数据!$T:$T,源数据!$A:$A,地级市产品线!$C337,源数据!$F:$F,地级市产品线!$B337)</f>
        <v>0</v>
      </c>
      <c r="Q337" s="22">
        <f>SUMIFS(源数据!$V:$V,源数据!$A:$A,地级市产品线!$C337,源数据!$F:$F,地级市产品线!$B337)</f>
        <v>0</v>
      </c>
      <c r="R337" s="22">
        <f>SUMIFS(源数据!$W:$W,源数据!$A:$A,地级市产品线!$C337,源数据!$F:$F,地级市产品线!$B337)</f>
        <v>0</v>
      </c>
      <c r="S337" s="22">
        <f>SUMIFS(源数据!$X:$X,源数据!$A:$A,地级市产品线!$C337,源数据!$F:$F,地级市产品线!$B337)</f>
        <v>0</v>
      </c>
      <c r="T337" s="22">
        <f>SUMIFS(源数据!$Y:$Y,源数据!$A:$A,地级市产品线!$C337,源数据!$F:$F,地级市产品线!$B337)</f>
        <v>0</v>
      </c>
      <c r="U337" s="22">
        <f>SUMIFS(源数据!$Z:$Z,源数据!$A:$A,地级市产品线!$C337,源数据!$F:$F,地级市产品线!$B337)</f>
        <v>0</v>
      </c>
      <c r="V337" s="22">
        <f t="shared" si="766"/>
        <v>0</v>
      </c>
      <c r="W337" s="24" t="str">
        <f t="shared" si="759"/>
        <v/>
      </c>
      <c r="X337" s="24" t="str">
        <f t="shared" si="760"/>
        <v/>
      </c>
      <c r="Y337" s="22">
        <f t="shared" si="767"/>
        <v>0</v>
      </c>
      <c r="Z337" s="23"/>
    </row>
    <row r="338" spans="1:26" ht="15" x14ac:dyDescent="0.25">
      <c r="A338" s="54" t="s">
        <v>445</v>
      </c>
      <c r="B338" s="50" t="s">
        <v>717</v>
      </c>
      <c r="C338" s="56" t="s">
        <v>54</v>
      </c>
      <c r="D338" s="36">
        <f>SUMIFS(源数据!$N:$N,源数据!$A:$A,地级市产品线!$C338,源数据!$F:$F,地级市产品线!$B338)</f>
        <v>0</v>
      </c>
      <c r="E338" s="22">
        <f>SUMIFS(源数据!$P:$P,源数据!$A:$A,地级市产品线!$C338,源数据!$F:$F,地级市产品线!$B338)</f>
        <v>0</v>
      </c>
      <c r="F338" s="22">
        <f t="shared" si="762"/>
        <v>0</v>
      </c>
      <c r="G338" s="23" t="str">
        <f t="shared" si="753"/>
        <v/>
      </c>
      <c r="H338" s="21">
        <f>SUMIFS(源数据!$Q:$Q,源数据!$A:$A,地级市产品线!$C338,源数据!$F:$F,地级市产品线!$B338)</f>
        <v>0</v>
      </c>
      <c r="I338" s="22">
        <f t="shared" si="763"/>
        <v>0</v>
      </c>
      <c r="J338" s="22">
        <f>SUMIFS(源数据!$S:$S,源数据!$A:$A,地级市产品线!$C338,源数据!$F:$F,地级市产品线!$B338)</f>
        <v>0</v>
      </c>
      <c r="K338" s="24" t="str">
        <f t="shared" si="755"/>
        <v/>
      </c>
      <c r="L338" s="24" t="str">
        <f t="shared" si="756"/>
        <v/>
      </c>
      <c r="M338" s="22">
        <f t="shared" si="764"/>
        <v>0</v>
      </c>
      <c r="N338" s="22">
        <f t="shared" si="765"/>
        <v>0</v>
      </c>
      <c r="O338" s="44"/>
      <c r="P338" s="21">
        <f>SUMIFS(源数据!$T:$T,源数据!$A:$A,地级市产品线!$C338,源数据!$F:$F,地级市产品线!$B338)</f>
        <v>0</v>
      </c>
      <c r="Q338" s="22">
        <f>SUMIFS(源数据!$V:$V,源数据!$A:$A,地级市产品线!$C338,源数据!$F:$F,地级市产品线!$B338)</f>
        <v>0</v>
      </c>
      <c r="R338" s="22">
        <f>SUMIFS(源数据!$W:$W,源数据!$A:$A,地级市产品线!$C338,源数据!$F:$F,地级市产品线!$B338)</f>
        <v>0</v>
      </c>
      <c r="S338" s="22">
        <f>SUMIFS(源数据!$X:$X,源数据!$A:$A,地级市产品线!$C338,源数据!$F:$F,地级市产品线!$B338)</f>
        <v>0</v>
      </c>
      <c r="T338" s="22">
        <f>SUMIFS(源数据!$Y:$Y,源数据!$A:$A,地级市产品线!$C338,源数据!$F:$F,地级市产品线!$B338)</f>
        <v>0</v>
      </c>
      <c r="U338" s="22">
        <f>SUMIFS(源数据!$Z:$Z,源数据!$A:$A,地级市产品线!$C338,源数据!$F:$F,地级市产品线!$B338)</f>
        <v>0</v>
      </c>
      <c r="V338" s="22">
        <f t="shared" si="766"/>
        <v>0</v>
      </c>
      <c r="W338" s="24" t="str">
        <f t="shared" si="759"/>
        <v/>
      </c>
      <c r="X338" s="24" t="str">
        <f t="shared" si="760"/>
        <v/>
      </c>
      <c r="Y338" s="22">
        <f t="shared" si="767"/>
        <v>0</v>
      </c>
      <c r="Z338" s="23"/>
    </row>
    <row r="339" spans="1:26" ht="15" x14ac:dyDescent="0.25">
      <c r="A339" s="54" t="s">
        <v>445</v>
      </c>
      <c r="B339" s="50" t="s">
        <v>717</v>
      </c>
      <c r="C339" s="56" t="s">
        <v>2</v>
      </c>
      <c r="D339" s="36">
        <f>SUMIFS(源数据!$N:$N,源数据!$A:$A,地级市产品线!$C339,源数据!$F:$F,地级市产品线!$B339)</f>
        <v>0</v>
      </c>
      <c r="E339" s="22">
        <f>SUMIFS(源数据!$P:$P,源数据!$A:$A,地级市产品线!$C339,源数据!$F:$F,地级市产品线!$B339)</f>
        <v>0</v>
      </c>
      <c r="F339" s="22">
        <f t="shared" si="762"/>
        <v>0</v>
      </c>
      <c r="G339" s="23" t="str">
        <f t="shared" si="753"/>
        <v/>
      </c>
      <c r="H339" s="21">
        <f>SUMIFS(源数据!$Q:$Q,源数据!$A:$A,地级市产品线!$C339,源数据!$F:$F,地级市产品线!$B339)</f>
        <v>0</v>
      </c>
      <c r="I339" s="22">
        <f t="shared" si="763"/>
        <v>0</v>
      </c>
      <c r="J339" s="22">
        <f>SUMIFS(源数据!$S:$S,源数据!$A:$A,地级市产品线!$C339,源数据!$F:$F,地级市产品线!$B339)</f>
        <v>0</v>
      </c>
      <c r="K339" s="24" t="str">
        <f t="shared" si="755"/>
        <v/>
      </c>
      <c r="L339" s="24" t="str">
        <f t="shared" si="756"/>
        <v/>
      </c>
      <c r="M339" s="22">
        <f t="shared" si="764"/>
        <v>0</v>
      </c>
      <c r="N339" s="22">
        <f t="shared" si="765"/>
        <v>0</v>
      </c>
      <c r="O339" s="44"/>
      <c r="P339" s="21">
        <f>SUMIFS(源数据!$T:$T,源数据!$A:$A,地级市产品线!$C339,源数据!$F:$F,地级市产品线!$B339)</f>
        <v>0</v>
      </c>
      <c r="Q339" s="22">
        <f>SUMIFS(源数据!$V:$V,源数据!$A:$A,地级市产品线!$C339,源数据!$F:$F,地级市产品线!$B339)</f>
        <v>0</v>
      </c>
      <c r="R339" s="22">
        <f>SUMIFS(源数据!$W:$W,源数据!$A:$A,地级市产品线!$C339,源数据!$F:$F,地级市产品线!$B339)</f>
        <v>0</v>
      </c>
      <c r="S339" s="22">
        <f>SUMIFS(源数据!$X:$X,源数据!$A:$A,地级市产品线!$C339,源数据!$F:$F,地级市产品线!$B339)</f>
        <v>0</v>
      </c>
      <c r="T339" s="22">
        <f>SUMIFS(源数据!$Y:$Y,源数据!$A:$A,地级市产品线!$C339,源数据!$F:$F,地级市产品线!$B339)</f>
        <v>0</v>
      </c>
      <c r="U339" s="22">
        <f>SUMIFS(源数据!$Z:$Z,源数据!$A:$A,地级市产品线!$C339,源数据!$F:$F,地级市产品线!$B339)</f>
        <v>0</v>
      </c>
      <c r="V339" s="22">
        <f t="shared" si="766"/>
        <v>0</v>
      </c>
      <c r="W339" s="24" t="str">
        <f t="shared" si="759"/>
        <v/>
      </c>
      <c r="X339" s="24" t="str">
        <f t="shared" si="760"/>
        <v/>
      </c>
      <c r="Y339" s="22">
        <f t="shared" si="767"/>
        <v>0</v>
      </c>
      <c r="Z339" s="23"/>
    </row>
    <row r="340" spans="1:26" ht="15.6" thickBot="1" x14ac:dyDescent="0.3">
      <c r="A340" s="52" t="s">
        <v>445</v>
      </c>
      <c r="B340" s="52" t="s">
        <v>717</v>
      </c>
      <c r="C340" s="48" t="s">
        <v>713</v>
      </c>
      <c r="D340" s="37">
        <f t="shared" ref="D340:F340" si="768">SUM(D336:D339)</f>
        <v>0</v>
      </c>
      <c r="E340" s="26">
        <f t="shared" si="768"/>
        <v>0</v>
      </c>
      <c r="F340" s="26">
        <f t="shared" si="768"/>
        <v>0</v>
      </c>
      <c r="G340" s="27" t="str">
        <f t="shared" si="753"/>
        <v/>
      </c>
      <c r="H340" s="25">
        <f t="shared" ref="H340:J340" si="769">SUM(H336:H339)</f>
        <v>0</v>
      </c>
      <c r="I340" s="26">
        <f t="shared" si="769"/>
        <v>0</v>
      </c>
      <c r="J340" s="26">
        <f t="shared" si="769"/>
        <v>0</v>
      </c>
      <c r="K340" s="28" t="str">
        <f t="shared" si="755"/>
        <v/>
      </c>
      <c r="L340" s="28" t="str">
        <f t="shared" si="756"/>
        <v/>
      </c>
      <c r="M340" s="26">
        <f t="shared" ref="M340:N340" si="770">SUM(M336:M339)</f>
        <v>0</v>
      </c>
      <c r="N340" s="26">
        <f t="shared" si="770"/>
        <v>0</v>
      </c>
      <c r="O340" s="45"/>
      <c r="P340" s="25">
        <f t="shared" ref="P340:V340" si="771">SUM(P336:P339)</f>
        <v>0</v>
      </c>
      <c r="Q340" s="26">
        <f t="shared" si="771"/>
        <v>0</v>
      </c>
      <c r="R340" s="26">
        <f t="shared" si="771"/>
        <v>0</v>
      </c>
      <c r="S340" s="26">
        <f t="shared" si="771"/>
        <v>0</v>
      </c>
      <c r="T340" s="26">
        <f t="shared" si="771"/>
        <v>0</v>
      </c>
      <c r="U340" s="26">
        <f t="shared" si="771"/>
        <v>0</v>
      </c>
      <c r="V340" s="26">
        <f t="shared" si="771"/>
        <v>0</v>
      </c>
      <c r="W340" s="28" t="str">
        <f t="shared" si="759"/>
        <v/>
      </c>
      <c r="X340" s="28" t="str">
        <f t="shared" si="760"/>
        <v/>
      </c>
      <c r="Y340" s="30">
        <f t="shared" ref="Y340" si="772">SUM(Y336:Y339)</f>
        <v>0</v>
      </c>
      <c r="Z340" s="27"/>
    </row>
    <row r="341" spans="1:26" ht="15" x14ac:dyDescent="0.25">
      <c r="A341" s="53" t="s">
        <v>445</v>
      </c>
      <c r="B341" s="51" t="s">
        <v>509</v>
      </c>
      <c r="C341" s="55" t="s">
        <v>0</v>
      </c>
      <c r="D341" s="35">
        <f>SUMIFS(源数据!$N:$N,源数据!$A:$A,地级市产品线!$C341,源数据!$F:$F,地级市产品线!$B341)</f>
        <v>303</v>
      </c>
      <c r="E341" s="18">
        <f>SUMIFS(源数据!$P:$P,源数据!$A:$A,地级市产品线!$C341,源数据!$F:$F,地级市产品线!$B341)</f>
        <v>0</v>
      </c>
      <c r="F341" s="18">
        <f t="shared" ref="F341:F344" si="773">E341-D341</f>
        <v>-303</v>
      </c>
      <c r="G341" s="19">
        <f t="shared" si="753"/>
        <v>0</v>
      </c>
      <c r="H341" s="17">
        <f>SUMIFS(源数据!$Q:$Q,源数据!$A:$A,地级市产品线!$C341,源数据!$F:$F,地级市产品线!$B341)</f>
        <v>454.5</v>
      </c>
      <c r="I341" s="18">
        <f t="shared" ref="I341:I344" si="774">E341+Q341</f>
        <v>0</v>
      </c>
      <c r="J341" s="18">
        <f>SUMIFS(源数据!$S:$S,源数据!$A:$A,地级市产品线!$C341,源数据!$F:$F,地级市产品线!$B341)</f>
        <v>0</v>
      </c>
      <c r="K341" s="20">
        <f t="shared" si="755"/>
        <v>0</v>
      </c>
      <c r="L341" s="20">
        <f t="shared" si="756"/>
        <v>0</v>
      </c>
      <c r="M341" s="18">
        <f t="shared" ref="M341:M344" si="775">I341-H341</f>
        <v>-454.5</v>
      </c>
      <c r="N341" s="18">
        <f t="shared" ref="N341:N344" si="776">J341-H341</f>
        <v>-454.5</v>
      </c>
      <c r="O341" s="43"/>
      <c r="P341" s="17">
        <f>SUMIFS(源数据!$T:$T,源数据!$A:$A,地级市产品线!$C341,源数据!$F:$F,地级市产品线!$B341)</f>
        <v>151.5</v>
      </c>
      <c r="Q341" s="18">
        <f>SUMIFS(源数据!$V:$V,源数据!$A:$A,地级市产品线!$C341,源数据!$F:$F,地级市产品线!$B341)</f>
        <v>0</v>
      </c>
      <c r="R341" s="18">
        <f>SUMIFS(源数据!$W:$W,源数据!$A:$A,地级市产品线!$C341,源数据!$F:$F,地级市产品线!$B341)</f>
        <v>0</v>
      </c>
      <c r="S341" s="18">
        <f>SUMIFS(源数据!$X:$X,源数据!$A:$A,地级市产品线!$C341,源数据!$F:$F,地级市产品线!$B341)</f>
        <v>0</v>
      </c>
      <c r="T341" s="18">
        <f>SUMIFS(源数据!$Y:$Y,源数据!$A:$A,地级市产品线!$C341,源数据!$F:$F,地级市产品线!$B341)</f>
        <v>0</v>
      </c>
      <c r="U341" s="18">
        <f>SUMIFS(源数据!$Z:$Z,源数据!$A:$A,地级市产品线!$C341,源数据!$F:$F,地级市产品线!$B341)</f>
        <v>0</v>
      </c>
      <c r="V341" s="18">
        <f t="shared" ref="V341:V344" si="777">R341+S341+T341+U341</f>
        <v>0</v>
      </c>
      <c r="W341" s="20">
        <f t="shared" si="759"/>
        <v>0</v>
      </c>
      <c r="X341" s="20" t="str">
        <f t="shared" si="760"/>
        <v/>
      </c>
      <c r="Y341" s="18">
        <f t="shared" ref="Y341:Y344" si="778">V341-P341</f>
        <v>-151.5</v>
      </c>
      <c r="Z341" s="19"/>
    </row>
    <row r="342" spans="1:26" ht="15" x14ac:dyDescent="0.25">
      <c r="A342" s="54" t="s">
        <v>445</v>
      </c>
      <c r="B342" s="50" t="s">
        <v>509</v>
      </c>
      <c r="C342" s="56" t="s">
        <v>1</v>
      </c>
      <c r="D342" s="36">
        <f>SUMIFS(源数据!$N:$N,源数据!$A:$A,地级市产品线!$C342,源数据!$F:$F,地级市产品线!$B342)</f>
        <v>0</v>
      </c>
      <c r="E342" s="22">
        <f>SUMIFS(源数据!$P:$P,源数据!$A:$A,地级市产品线!$C342,源数据!$F:$F,地级市产品线!$B342)</f>
        <v>0</v>
      </c>
      <c r="F342" s="22">
        <f t="shared" si="773"/>
        <v>0</v>
      </c>
      <c r="G342" s="23" t="str">
        <f t="shared" si="753"/>
        <v/>
      </c>
      <c r="H342" s="21">
        <f>SUMIFS(源数据!$Q:$Q,源数据!$A:$A,地级市产品线!$C342,源数据!$F:$F,地级市产品线!$B342)</f>
        <v>0</v>
      </c>
      <c r="I342" s="22">
        <f t="shared" si="774"/>
        <v>0</v>
      </c>
      <c r="J342" s="22">
        <f>SUMIFS(源数据!$S:$S,源数据!$A:$A,地级市产品线!$C342,源数据!$F:$F,地级市产品线!$B342)</f>
        <v>0</v>
      </c>
      <c r="K342" s="24" t="str">
        <f t="shared" si="755"/>
        <v/>
      </c>
      <c r="L342" s="24" t="str">
        <f t="shared" si="756"/>
        <v/>
      </c>
      <c r="M342" s="22">
        <f t="shared" si="775"/>
        <v>0</v>
      </c>
      <c r="N342" s="22">
        <f t="shared" si="776"/>
        <v>0</v>
      </c>
      <c r="O342" s="44"/>
      <c r="P342" s="21">
        <f>SUMIFS(源数据!$T:$T,源数据!$A:$A,地级市产品线!$C342,源数据!$F:$F,地级市产品线!$B342)</f>
        <v>0</v>
      </c>
      <c r="Q342" s="22">
        <f>SUMIFS(源数据!$V:$V,源数据!$A:$A,地级市产品线!$C342,源数据!$F:$F,地级市产品线!$B342)</f>
        <v>0</v>
      </c>
      <c r="R342" s="22">
        <f>SUMIFS(源数据!$W:$W,源数据!$A:$A,地级市产品线!$C342,源数据!$F:$F,地级市产品线!$B342)</f>
        <v>0</v>
      </c>
      <c r="S342" s="22">
        <f>SUMIFS(源数据!$X:$X,源数据!$A:$A,地级市产品线!$C342,源数据!$F:$F,地级市产品线!$B342)</f>
        <v>0</v>
      </c>
      <c r="T342" s="22">
        <f>SUMIFS(源数据!$Y:$Y,源数据!$A:$A,地级市产品线!$C342,源数据!$F:$F,地级市产品线!$B342)</f>
        <v>0</v>
      </c>
      <c r="U342" s="22">
        <f>SUMIFS(源数据!$Z:$Z,源数据!$A:$A,地级市产品线!$C342,源数据!$F:$F,地级市产品线!$B342)</f>
        <v>0</v>
      </c>
      <c r="V342" s="22">
        <f t="shared" si="777"/>
        <v>0</v>
      </c>
      <c r="W342" s="24" t="str">
        <f t="shared" si="759"/>
        <v/>
      </c>
      <c r="X342" s="24" t="str">
        <f t="shared" si="760"/>
        <v/>
      </c>
      <c r="Y342" s="22">
        <f t="shared" si="778"/>
        <v>0</v>
      </c>
      <c r="Z342" s="23"/>
    </row>
    <row r="343" spans="1:26" ht="15" x14ac:dyDescent="0.25">
      <c r="A343" s="54" t="s">
        <v>445</v>
      </c>
      <c r="B343" s="50" t="s">
        <v>509</v>
      </c>
      <c r="C343" s="56" t="s">
        <v>54</v>
      </c>
      <c r="D343" s="36">
        <f>SUMIFS(源数据!$N:$N,源数据!$A:$A,地级市产品线!$C343,源数据!$F:$F,地级市产品线!$B343)</f>
        <v>0</v>
      </c>
      <c r="E343" s="22">
        <f>SUMIFS(源数据!$P:$P,源数据!$A:$A,地级市产品线!$C343,源数据!$F:$F,地级市产品线!$B343)</f>
        <v>0</v>
      </c>
      <c r="F343" s="22">
        <f t="shared" si="773"/>
        <v>0</v>
      </c>
      <c r="G343" s="23" t="str">
        <f t="shared" si="753"/>
        <v/>
      </c>
      <c r="H343" s="21">
        <f>SUMIFS(源数据!$Q:$Q,源数据!$A:$A,地级市产品线!$C343,源数据!$F:$F,地级市产品线!$B343)</f>
        <v>0</v>
      </c>
      <c r="I343" s="22">
        <f t="shared" si="774"/>
        <v>0</v>
      </c>
      <c r="J343" s="22">
        <f>SUMIFS(源数据!$S:$S,源数据!$A:$A,地级市产品线!$C343,源数据!$F:$F,地级市产品线!$B343)</f>
        <v>0</v>
      </c>
      <c r="K343" s="24" t="str">
        <f t="shared" si="755"/>
        <v/>
      </c>
      <c r="L343" s="24" t="str">
        <f t="shared" si="756"/>
        <v/>
      </c>
      <c r="M343" s="22">
        <f t="shared" si="775"/>
        <v>0</v>
      </c>
      <c r="N343" s="22">
        <f t="shared" si="776"/>
        <v>0</v>
      </c>
      <c r="O343" s="44"/>
      <c r="P343" s="21">
        <f>SUMIFS(源数据!$T:$T,源数据!$A:$A,地级市产品线!$C343,源数据!$F:$F,地级市产品线!$B343)</f>
        <v>0</v>
      </c>
      <c r="Q343" s="22">
        <f>SUMIFS(源数据!$V:$V,源数据!$A:$A,地级市产品线!$C343,源数据!$F:$F,地级市产品线!$B343)</f>
        <v>0</v>
      </c>
      <c r="R343" s="22">
        <f>SUMIFS(源数据!$W:$W,源数据!$A:$A,地级市产品线!$C343,源数据!$F:$F,地级市产品线!$B343)</f>
        <v>0</v>
      </c>
      <c r="S343" s="22">
        <f>SUMIFS(源数据!$X:$X,源数据!$A:$A,地级市产品线!$C343,源数据!$F:$F,地级市产品线!$B343)</f>
        <v>0</v>
      </c>
      <c r="T343" s="22">
        <f>SUMIFS(源数据!$Y:$Y,源数据!$A:$A,地级市产品线!$C343,源数据!$F:$F,地级市产品线!$B343)</f>
        <v>0</v>
      </c>
      <c r="U343" s="22">
        <f>SUMIFS(源数据!$Z:$Z,源数据!$A:$A,地级市产品线!$C343,源数据!$F:$F,地级市产品线!$B343)</f>
        <v>0</v>
      </c>
      <c r="V343" s="22">
        <f t="shared" si="777"/>
        <v>0</v>
      </c>
      <c r="W343" s="24" t="str">
        <f t="shared" si="759"/>
        <v/>
      </c>
      <c r="X343" s="24" t="str">
        <f t="shared" si="760"/>
        <v/>
      </c>
      <c r="Y343" s="22">
        <f t="shared" si="778"/>
        <v>0</v>
      </c>
      <c r="Z343" s="23"/>
    </row>
    <row r="344" spans="1:26" ht="15" x14ac:dyDescent="0.25">
      <c r="A344" s="54" t="s">
        <v>445</v>
      </c>
      <c r="B344" s="50" t="s">
        <v>509</v>
      </c>
      <c r="C344" s="56" t="s">
        <v>2</v>
      </c>
      <c r="D344" s="36">
        <f>SUMIFS(源数据!$N:$N,源数据!$A:$A,地级市产品线!$C344,源数据!$F:$F,地级市产品线!$B344)</f>
        <v>0</v>
      </c>
      <c r="E344" s="22">
        <f>SUMIFS(源数据!$P:$P,源数据!$A:$A,地级市产品线!$C344,源数据!$F:$F,地级市产品线!$B344)</f>
        <v>0</v>
      </c>
      <c r="F344" s="22">
        <f t="shared" si="773"/>
        <v>0</v>
      </c>
      <c r="G344" s="23" t="str">
        <f t="shared" si="753"/>
        <v/>
      </c>
      <c r="H344" s="21">
        <f>SUMIFS(源数据!$Q:$Q,源数据!$A:$A,地级市产品线!$C344,源数据!$F:$F,地级市产品线!$B344)</f>
        <v>0</v>
      </c>
      <c r="I344" s="22">
        <f t="shared" si="774"/>
        <v>0</v>
      </c>
      <c r="J344" s="22">
        <f>SUMIFS(源数据!$S:$S,源数据!$A:$A,地级市产品线!$C344,源数据!$F:$F,地级市产品线!$B344)</f>
        <v>0</v>
      </c>
      <c r="K344" s="24" t="str">
        <f t="shared" si="755"/>
        <v/>
      </c>
      <c r="L344" s="24" t="str">
        <f t="shared" si="756"/>
        <v/>
      </c>
      <c r="M344" s="22">
        <f t="shared" si="775"/>
        <v>0</v>
      </c>
      <c r="N344" s="22">
        <f t="shared" si="776"/>
        <v>0</v>
      </c>
      <c r="O344" s="44"/>
      <c r="P344" s="21">
        <f>SUMIFS(源数据!$T:$T,源数据!$A:$A,地级市产品线!$C344,源数据!$F:$F,地级市产品线!$B344)</f>
        <v>0</v>
      </c>
      <c r="Q344" s="22">
        <f>SUMIFS(源数据!$V:$V,源数据!$A:$A,地级市产品线!$C344,源数据!$F:$F,地级市产品线!$B344)</f>
        <v>0</v>
      </c>
      <c r="R344" s="22">
        <f>SUMIFS(源数据!$W:$W,源数据!$A:$A,地级市产品线!$C344,源数据!$F:$F,地级市产品线!$B344)</f>
        <v>0</v>
      </c>
      <c r="S344" s="22">
        <f>SUMIFS(源数据!$X:$X,源数据!$A:$A,地级市产品线!$C344,源数据!$F:$F,地级市产品线!$B344)</f>
        <v>0</v>
      </c>
      <c r="T344" s="22">
        <f>SUMIFS(源数据!$Y:$Y,源数据!$A:$A,地级市产品线!$C344,源数据!$F:$F,地级市产品线!$B344)</f>
        <v>0</v>
      </c>
      <c r="U344" s="22">
        <f>SUMIFS(源数据!$Z:$Z,源数据!$A:$A,地级市产品线!$C344,源数据!$F:$F,地级市产品线!$B344)</f>
        <v>0</v>
      </c>
      <c r="V344" s="22">
        <f t="shared" si="777"/>
        <v>0</v>
      </c>
      <c r="W344" s="24" t="str">
        <f t="shared" si="759"/>
        <v/>
      </c>
      <c r="X344" s="24" t="str">
        <f t="shared" si="760"/>
        <v/>
      </c>
      <c r="Y344" s="22">
        <f t="shared" si="778"/>
        <v>0</v>
      </c>
      <c r="Z344" s="23"/>
    </row>
    <row r="345" spans="1:26" ht="15.6" thickBot="1" x14ac:dyDescent="0.3">
      <c r="A345" s="52" t="s">
        <v>445</v>
      </c>
      <c r="B345" s="52" t="s">
        <v>509</v>
      </c>
      <c r="C345" s="48" t="s">
        <v>713</v>
      </c>
      <c r="D345" s="37">
        <f t="shared" ref="D345:F345" si="779">SUM(D341:D344)</f>
        <v>303</v>
      </c>
      <c r="E345" s="26">
        <f t="shared" si="779"/>
        <v>0</v>
      </c>
      <c r="F345" s="26">
        <f t="shared" si="779"/>
        <v>-303</v>
      </c>
      <c r="G345" s="27">
        <f t="shared" si="753"/>
        <v>0</v>
      </c>
      <c r="H345" s="25">
        <f t="shared" ref="H345:J345" si="780">SUM(H341:H344)</f>
        <v>454.5</v>
      </c>
      <c r="I345" s="26">
        <f t="shared" si="780"/>
        <v>0</v>
      </c>
      <c r="J345" s="26">
        <f t="shared" si="780"/>
        <v>0</v>
      </c>
      <c r="K345" s="28">
        <f t="shared" si="755"/>
        <v>0</v>
      </c>
      <c r="L345" s="28">
        <f t="shared" si="756"/>
        <v>0</v>
      </c>
      <c r="M345" s="26">
        <f t="shared" ref="M345:N345" si="781">SUM(M341:M344)</f>
        <v>-454.5</v>
      </c>
      <c r="N345" s="26">
        <f t="shared" si="781"/>
        <v>-454.5</v>
      </c>
      <c r="O345" s="45"/>
      <c r="P345" s="25">
        <f t="shared" ref="P345:V345" si="782">SUM(P341:P344)</f>
        <v>151.5</v>
      </c>
      <c r="Q345" s="26">
        <f t="shared" si="782"/>
        <v>0</v>
      </c>
      <c r="R345" s="26">
        <f t="shared" si="782"/>
        <v>0</v>
      </c>
      <c r="S345" s="26">
        <f t="shared" si="782"/>
        <v>0</v>
      </c>
      <c r="T345" s="26">
        <f t="shared" si="782"/>
        <v>0</v>
      </c>
      <c r="U345" s="26">
        <f t="shared" si="782"/>
        <v>0</v>
      </c>
      <c r="V345" s="26">
        <f t="shared" si="782"/>
        <v>0</v>
      </c>
      <c r="W345" s="28">
        <f t="shared" si="759"/>
        <v>0</v>
      </c>
      <c r="X345" s="28" t="str">
        <f t="shared" si="760"/>
        <v/>
      </c>
      <c r="Y345" s="30">
        <f t="shared" ref="Y345" si="783">SUM(Y341:Y344)</f>
        <v>-151.5</v>
      </c>
      <c r="Z345" s="27"/>
    </row>
    <row r="346" spans="1:26" ht="15" x14ac:dyDescent="0.25">
      <c r="A346" s="53" t="s">
        <v>72</v>
      </c>
      <c r="B346" s="51" t="s">
        <v>100</v>
      </c>
      <c r="C346" s="55" t="s">
        <v>0</v>
      </c>
      <c r="D346" s="35">
        <f>SUMIFS(源数据!$N:$N,源数据!$A:$A,地级市产品线!$C346,源数据!$F:$F,地级市产品线!$B346)</f>
        <v>399.82000303268438</v>
      </c>
      <c r="E346" s="18">
        <f>SUMIFS(源数据!$P:$P,源数据!$A:$A,地级市产品线!$C346,源数据!$F:$F,地级市产品线!$B346)</f>
        <v>312.87300063669676</v>
      </c>
      <c r="F346" s="18">
        <f t="shared" ref="F346:F349" si="784">E346-D346</f>
        <v>-86.947002395987624</v>
      </c>
      <c r="G346" s="19">
        <f t="shared" si="753"/>
        <v>0.78253463624510078</v>
      </c>
      <c r="H346" s="17">
        <f>SUMIFS(源数据!$Q:$Q,源数据!$A:$A,地级市产品线!$C346,源数据!$F:$F,地级市产品线!$B346)</f>
        <v>575.30000404268503</v>
      </c>
      <c r="I346" s="18">
        <f t="shared" ref="I346:I349" si="785">E346+Q346</f>
        <v>490.06300117075443</v>
      </c>
      <c r="J346" s="18">
        <f>SUMIFS(源数据!$S:$S,源数据!$A:$A,地级市产品线!$C346,源数据!$F:$F,地级市产品线!$B346)</f>
        <v>405.6810000091786</v>
      </c>
      <c r="K346" s="20">
        <f t="shared" si="755"/>
        <v>0.85183903654969151</v>
      </c>
      <c r="L346" s="20">
        <f t="shared" si="756"/>
        <v>0.70516425718481068</v>
      </c>
      <c r="M346" s="18">
        <f t="shared" ref="M346:M349" si="786">I346-H346</f>
        <v>-85.237002871930599</v>
      </c>
      <c r="N346" s="18">
        <f t="shared" ref="N346:N349" si="787">J346-H346</f>
        <v>-169.61900403350643</v>
      </c>
      <c r="O346" s="43"/>
      <c r="P346" s="17">
        <f>SUMIFS(源数据!$T:$T,源数据!$A:$A,地级市产品线!$C346,源数据!$F:$F,地级市产品线!$B346)</f>
        <v>175.48000101000065</v>
      </c>
      <c r="Q346" s="18">
        <f>SUMIFS(源数据!$V:$V,源数据!$A:$A,地级市产品线!$C346,源数据!$F:$F,地级市产品线!$B346)</f>
        <v>177.19000053405765</v>
      </c>
      <c r="R346" s="18">
        <f>SUMIFS(源数据!$W:$W,源数据!$A:$A,地级市产品线!$C346,源数据!$F:$F,地级市产品线!$B346)</f>
        <v>1.20000004768372</v>
      </c>
      <c r="S346" s="18">
        <f>SUMIFS(源数据!$X:$X,源数据!$A:$A,地级市产品线!$C346,源数据!$F:$F,地级市产品线!$B346)</f>
        <v>0</v>
      </c>
      <c r="T346" s="18">
        <f>SUMIFS(源数据!$Y:$Y,源数据!$A:$A,地级市产品线!$C346,源数据!$F:$F,地级市产品线!$B346)</f>
        <v>0</v>
      </c>
      <c r="U346" s="18">
        <f>SUMIFS(源数据!$Z:$Z,源数据!$A:$A,地级市产品线!$C346,源数据!$F:$F,地级市产品线!$B346)</f>
        <v>91.607999324798612</v>
      </c>
      <c r="V346" s="18">
        <f t="shared" ref="V346:V349" si="788">R346+S346+T346+U346</f>
        <v>92.807999372482328</v>
      </c>
      <c r="W346" s="20">
        <f t="shared" si="759"/>
        <v>0.52888077751488716</v>
      </c>
      <c r="X346" s="20">
        <f t="shared" si="760"/>
        <v>0.52377673171598482</v>
      </c>
      <c r="Y346" s="18">
        <f t="shared" ref="Y346:Y349" si="789">V346-P346</f>
        <v>-82.672001637518321</v>
      </c>
      <c r="Z346" s="19"/>
    </row>
    <row r="347" spans="1:26" ht="15" x14ac:dyDescent="0.25">
      <c r="A347" s="54" t="s">
        <v>72</v>
      </c>
      <c r="B347" s="50" t="s">
        <v>100</v>
      </c>
      <c r="C347" s="56" t="s">
        <v>1</v>
      </c>
      <c r="D347" s="36">
        <f>SUMIFS(源数据!$N:$N,源数据!$A:$A,地级市产品线!$C347,源数据!$F:$F,地级市产品线!$B347)</f>
        <v>748.00000023841858</v>
      </c>
      <c r="E347" s="22">
        <f>SUMIFS(源数据!$P:$P,源数据!$A:$A,地级市产品线!$C347,源数据!$F:$F,地级市产品线!$B347)</f>
        <v>255.26800155639651</v>
      </c>
      <c r="F347" s="22">
        <f t="shared" si="784"/>
        <v>-492.73199868202209</v>
      </c>
      <c r="G347" s="23">
        <f t="shared" si="753"/>
        <v>0.34126738165111231</v>
      </c>
      <c r="H347" s="21">
        <f>SUMIFS(源数据!$Q:$Q,源数据!$A:$A,地级市产品线!$C347,源数据!$F:$F,地级市产品线!$B347)</f>
        <v>1081.5999999046323</v>
      </c>
      <c r="I347" s="22">
        <f t="shared" si="785"/>
        <v>599.58801507949795</v>
      </c>
      <c r="J347" s="22">
        <f>SUMIFS(源数据!$S:$S,源数据!$A:$A,地级市产品线!$C347,源数据!$F:$F,地级市产品线!$B347)</f>
        <v>255.26800155639651</v>
      </c>
      <c r="K347" s="24">
        <f t="shared" si="755"/>
        <v>0.55435282464160995</v>
      </c>
      <c r="L347" s="24">
        <f t="shared" si="756"/>
        <v>0.23600961684440108</v>
      </c>
      <c r="M347" s="22">
        <f t="shared" si="786"/>
        <v>-482.01198482513439</v>
      </c>
      <c r="N347" s="22">
        <f t="shared" si="787"/>
        <v>-826.33199834823586</v>
      </c>
      <c r="O347" s="44"/>
      <c r="P347" s="21">
        <f>SUMIFS(源数据!$T:$T,源数据!$A:$A,地级市产品线!$C347,源数据!$F:$F,地级市产品线!$B347)</f>
        <v>333.59999966621405</v>
      </c>
      <c r="Q347" s="22">
        <f>SUMIFS(源数据!$V:$V,源数据!$A:$A,地级市产品线!$C347,源数据!$F:$F,地级市产品线!$B347)</f>
        <v>344.32001352310141</v>
      </c>
      <c r="R347" s="22">
        <f>SUMIFS(源数据!$W:$W,源数据!$A:$A,地级市产品线!$C347,源数据!$F:$F,地级市产品线!$B347)</f>
        <v>0</v>
      </c>
      <c r="S347" s="22">
        <f>SUMIFS(源数据!$X:$X,源数据!$A:$A,地级市产品线!$C347,源数据!$F:$F,地级市产品线!$B347)</f>
        <v>0</v>
      </c>
      <c r="T347" s="22">
        <f>SUMIFS(源数据!$Y:$Y,源数据!$A:$A,地级市产品线!$C347,源数据!$F:$F,地级市产品线!$B347)</f>
        <v>0</v>
      </c>
      <c r="U347" s="22">
        <f>SUMIFS(源数据!$Z:$Z,源数据!$A:$A,地级市产品线!$C347,源数据!$F:$F,地级市产品线!$B347)</f>
        <v>0</v>
      </c>
      <c r="V347" s="22">
        <f t="shared" si="788"/>
        <v>0</v>
      </c>
      <c r="W347" s="24">
        <f t="shared" si="759"/>
        <v>0</v>
      </c>
      <c r="X347" s="24">
        <f t="shared" si="760"/>
        <v>0</v>
      </c>
      <c r="Y347" s="22">
        <f t="shared" si="789"/>
        <v>-333.59999966621405</v>
      </c>
      <c r="Z347" s="23"/>
    </row>
    <row r="348" spans="1:26" ht="15" x14ac:dyDescent="0.25">
      <c r="A348" s="54" t="s">
        <v>72</v>
      </c>
      <c r="B348" s="50" t="s">
        <v>100</v>
      </c>
      <c r="C348" s="56" t="s">
        <v>54</v>
      </c>
      <c r="D348" s="36">
        <f>SUMIFS(源数据!$N:$N,源数据!$A:$A,地级市产品线!$C348,源数据!$F:$F,地级市产品线!$B348)</f>
        <v>0</v>
      </c>
      <c r="E348" s="22">
        <f>SUMIFS(源数据!$P:$P,源数据!$A:$A,地级市产品线!$C348,源数据!$F:$F,地级市产品线!$B348)</f>
        <v>0</v>
      </c>
      <c r="F348" s="22">
        <f t="shared" si="784"/>
        <v>0</v>
      </c>
      <c r="G348" s="23" t="str">
        <f t="shared" si="753"/>
        <v/>
      </c>
      <c r="H348" s="21">
        <f>SUMIFS(源数据!$Q:$Q,源数据!$A:$A,地级市产品线!$C348,源数据!$F:$F,地级市产品线!$B348)</f>
        <v>0</v>
      </c>
      <c r="I348" s="22">
        <f t="shared" si="785"/>
        <v>0</v>
      </c>
      <c r="J348" s="22">
        <f>SUMIFS(源数据!$S:$S,源数据!$A:$A,地级市产品线!$C348,源数据!$F:$F,地级市产品线!$B348)</f>
        <v>0</v>
      </c>
      <c r="K348" s="24" t="str">
        <f t="shared" si="755"/>
        <v/>
      </c>
      <c r="L348" s="24" t="str">
        <f t="shared" si="756"/>
        <v/>
      </c>
      <c r="M348" s="22">
        <f t="shared" si="786"/>
        <v>0</v>
      </c>
      <c r="N348" s="22">
        <f t="shared" si="787"/>
        <v>0</v>
      </c>
      <c r="O348" s="44"/>
      <c r="P348" s="21">
        <f>SUMIFS(源数据!$T:$T,源数据!$A:$A,地级市产品线!$C348,源数据!$F:$F,地级市产品线!$B348)</f>
        <v>0</v>
      </c>
      <c r="Q348" s="22">
        <f>SUMIFS(源数据!$V:$V,源数据!$A:$A,地级市产品线!$C348,源数据!$F:$F,地级市产品线!$B348)</f>
        <v>0</v>
      </c>
      <c r="R348" s="22">
        <f>SUMIFS(源数据!$W:$W,源数据!$A:$A,地级市产品线!$C348,源数据!$F:$F,地级市产品线!$B348)</f>
        <v>0</v>
      </c>
      <c r="S348" s="22">
        <f>SUMIFS(源数据!$X:$X,源数据!$A:$A,地级市产品线!$C348,源数据!$F:$F,地级市产品线!$B348)</f>
        <v>0</v>
      </c>
      <c r="T348" s="22">
        <f>SUMIFS(源数据!$Y:$Y,源数据!$A:$A,地级市产品线!$C348,源数据!$F:$F,地级市产品线!$B348)</f>
        <v>0</v>
      </c>
      <c r="U348" s="22">
        <f>SUMIFS(源数据!$Z:$Z,源数据!$A:$A,地级市产品线!$C348,源数据!$F:$F,地级市产品线!$B348)</f>
        <v>0</v>
      </c>
      <c r="V348" s="22">
        <f t="shared" si="788"/>
        <v>0</v>
      </c>
      <c r="W348" s="24" t="str">
        <f t="shared" si="759"/>
        <v/>
      </c>
      <c r="X348" s="24" t="str">
        <f t="shared" si="760"/>
        <v/>
      </c>
      <c r="Y348" s="22">
        <f t="shared" si="789"/>
        <v>0</v>
      </c>
      <c r="Z348" s="23"/>
    </row>
    <row r="349" spans="1:26" ht="15" x14ac:dyDescent="0.25">
      <c r="A349" s="54" t="s">
        <v>72</v>
      </c>
      <c r="B349" s="50" t="s">
        <v>100</v>
      </c>
      <c r="C349" s="56" t="s">
        <v>2</v>
      </c>
      <c r="D349" s="36">
        <f>SUMIFS(源数据!$N:$N,源数据!$A:$A,地级市产品线!$C349,源数据!$F:$F,地级市产品线!$B349)</f>
        <v>0</v>
      </c>
      <c r="E349" s="22">
        <f>SUMIFS(源数据!$P:$P,源数据!$A:$A,地级市产品线!$C349,源数据!$F:$F,地级市产品线!$B349)</f>
        <v>0</v>
      </c>
      <c r="F349" s="22">
        <f t="shared" si="784"/>
        <v>0</v>
      </c>
      <c r="G349" s="23" t="str">
        <f t="shared" si="753"/>
        <v/>
      </c>
      <c r="H349" s="21">
        <f>SUMIFS(源数据!$Q:$Q,源数据!$A:$A,地级市产品线!$C349,源数据!$F:$F,地级市产品线!$B349)</f>
        <v>0</v>
      </c>
      <c r="I349" s="22">
        <f t="shared" si="785"/>
        <v>0</v>
      </c>
      <c r="J349" s="22">
        <f>SUMIFS(源数据!$S:$S,源数据!$A:$A,地级市产品线!$C349,源数据!$F:$F,地级市产品线!$B349)</f>
        <v>0</v>
      </c>
      <c r="K349" s="24" t="str">
        <f t="shared" si="755"/>
        <v/>
      </c>
      <c r="L349" s="24" t="str">
        <f t="shared" si="756"/>
        <v/>
      </c>
      <c r="M349" s="22">
        <f t="shared" si="786"/>
        <v>0</v>
      </c>
      <c r="N349" s="22">
        <f t="shared" si="787"/>
        <v>0</v>
      </c>
      <c r="O349" s="44"/>
      <c r="P349" s="21">
        <f>SUMIFS(源数据!$T:$T,源数据!$A:$A,地级市产品线!$C349,源数据!$F:$F,地级市产品线!$B349)</f>
        <v>0</v>
      </c>
      <c r="Q349" s="22">
        <f>SUMIFS(源数据!$V:$V,源数据!$A:$A,地级市产品线!$C349,源数据!$F:$F,地级市产品线!$B349)</f>
        <v>0</v>
      </c>
      <c r="R349" s="22">
        <f>SUMIFS(源数据!$W:$W,源数据!$A:$A,地级市产品线!$C349,源数据!$F:$F,地级市产品线!$B349)</f>
        <v>0</v>
      </c>
      <c r="S349" s="22">
        <f>SUMIFS(源数据!$X:$X,源数据!$A:$A,地级市产品线!$C349,源数据!$F:$F,地级市产品线!$B349)</f>
        <v>0</v>
      </c>
      <c r="T349" s="22">
        <f>SUMIFS(源数据!$Y:$Y,源数据!$A:$A,地级市产品线!$C349,源数据!$F:$F,地级市产品线!$B349)</f>
        <v>0</v>
      </c>
      <c r="U349" s="22">
        <f>SUMIFS(源数据!$Z:$Z,源数据!$A:$A,地级市产品线!$C349,源数据!$F:$F,地级市产品线!$B349)</f>
        <v>0</v>
      </c>
      <c r="V349" s="22">
        <f t="shared" si="788"/>
        <v>0</v>
      </c>
      <c r="W349" s="24" t="str">
        <f t="shared" si="759"/>
        <v/>
      </c>
      <c r="X349" s="24" t="str">
        <f t="shared" si="760"/>
        <v/>
      </c>
      <c r="Y349" s="22">
        <f t="shared" si="789"/>
        <v>0</v>
      </c>
      <c r="Z349" s="23"/>
    </row>
    <row r="350" spans="1:26" ht="15.6" thickBot="1" x14ac:dyDescent="0.3">
      <c r="A350" s="52" t="s">
        <v>72</v>
      </c>
      <c r="B350" s="52" t="s">
        <v>100</v>
      </c>
      <c r="C350" s="48" t="s">
        <v>713</v>
      </c>
      <c r="D350" s="37">
        <f t="shared" ref="D350:F350" si="790">SUM(D346:D349)</f>
        <v>1147.8200032711029</v>
      </c>
      <c r="E350" s="26">
        <f t="shared" si="790"/>
        <v>568.1410021930933</v>
      </c>
      <c r="F350" s="26">
        <f t="shared" si="790"/>
        <v>-579.67900107800972</v>
      </c>
      <c r="G350" s="27">
        <f t="shared" si="753"/>
        <v>0.49497395111949832</v>
      </c>
      <c r="H350" s="25">
        <f t="shared" ref="H350:J350" si="791">SUM(H346:H349)</f>
        <v>1656.9000039473174</v>
      </c>
      <c r="I350" s="26">
        <f t="shared" si="791"/>
        <v>1089.6510162502523</v>
      </c>
      <c r="J350" s="26">
        <f t="shared" si="791"/>
        <v>660.94900156557514</v>
      </c>
      <c r="K350" s="28">
        <f t="shared" si="755"/>
        <v>0.65764440440239069</v>
      </c>
      <c r="L350" s="28">
        <f t="shared" si="756"/>
        <v>0.39890699498519078</v>
      </c>
      <c r="M350" s="26">
        <f t="shared" ref="M350:N350" si="792">SUM(M346:M349)</f>
        <v>-567.24898769706499</v>
      </c>
      <c r="N350" s="26">
        <f t="shared" si="792"/>
        <v>-995.95100238174223</v>
      </c>
      <c r="O350" s="45"/>
      <c r="P350" s="25">
        <f t="shared" ref="P350:V350" si="793">SUM(P346:P349)</f>
        <v>509.08000067621469</v>
      </c>
      <c r="Q350" s="26">
        <f t="shared" si="793"/>
        <v>521.51001405715908</v>
      </c>
      <c r="R350" s="26">
        <f t="shared" si="793"/>
        <v>1.20000004768372</v>
      </c>
      <c r="S350" s="26">
        <f t="shared" si="793"/>
        <v>0</v>
      </c>
      <c r="T350" s="26">
        <f t="shared" si="793"/>
        <v>0</v>
      </c>
      <c r="U350" s="26">
        <f t="shared" si="793"/>
        <v>91.607999324798612</v>
      </c>
      <c r="V350" s="26">
        <f t="shared" si="793"/>
        <v>92.807999372482328</v>
      </c>
      <c r="W350" s="28">
        <f t="shared" si="759"/>
        <v>0.18230533363951595</v>
      </c>
      <c r="X350" s="28">
        <f t="shared" si="760"/>
        <v>0.17796014816756767</v>
      </c>
      <c r="Y350" s="30">
        <f t="shared" ref="Y350" si="794">SUM(Y346:Y349)</f>
        <v>-416.2720013037324</v>
      </c>
      <c r="Z350" s="27"/>
    </row>
    <row r="351" spans="1:26" ht="15" x14ac:dyDescent="0.25">
      <c r="A351" s="53" t="s">
        <v>72</v>
      </c>
      <c r="B351" s="51" t="s">
        <v>123</v>
      </c>
      <c r="C351" s="55" t="s">
        <v>0</v>
      </c>
      <c r="D351" s="35">
        <f>SUMIFS(源数据!$N:$N,源数据!$A:$A,地级市产品线!$C351,源数据!$F:$F,地级市产品线!$B351)</f>
        <v>213.36000251770025</v>
      </c>
      <c r="E351" s="18">
        <f>SUMIFS(源数据!$P:$P,源数据!$A:$A,地级市产品线!$C351,源数据!$F:$F,地级市产品线!$B351)</f>
        <v>91.556001663208008</v>
      </c>
      <c r="F351" s="18">
        <f t="shared" ref="F351:F354" si="795">E351-D351</f>
        <v>-121.80400085449224</v>
      </c>
      <c r="G351" s="19">
        <f t="shared" si="753"/>
        <v>0.42911511334282332</v>
      </c>
      <c r="H351" s="17">
        <f>SUMIFS(源数据!$Q:$Q,源数据!$A:$A,地级市产品线!$C351,源数据!$F:$F,地级市产品线!$B351)</f>
        <v>337.81000411510456</v>
      </c>
      <c r="I351" s="18">
        <f t="shared" ref="I351:I354" si="796">E351+Q351</f>
        <v>286.30600106716156</v>
      </c>
      <c r="J351" s="18">
        <f>SUMIFS(源数据!$S:$S,源数据!$A:$A,地级市产品线!$C351,源数据!$F:$F,地级市产品线!$B351)</f>
        <v>142.28800265863538</v>
      </c>
      <c r="K351" s="20">
        <f t="shared" si="755"/>
        <v>0.84753558976781029</v>
      </c>
      <c r="L351" s="20">
        <f t="shared" si="756"/>
        <v>0.42120719021143171</v>
      </c>
      <c r="M351" s="18">
        <f t="shared" ref="M351:M354" si="797">I351-H351</f>
        <v>-51.504003047943002</v>
      </c>
      <c r="N351" s="18">
        <f t="shared" ref="N351:N354" si="798">J351-H351</f>
        <v>-195.52200145646918</v>
      </c>
      <c r="O351" s="43"/>
      <c r="P351" s="17">
        <f>SUMIFS(源数据!$T:$T,源数据!$A:$A,地级市产品线!$C351,源数据!$F:$F,地级市产品线!$B351)</f>
        <v>124.45000159740447</v>
      </c>
      <c r="Q351" s="18">
        <f>SUMIFS(源数据!$V:$V,源数据!$A:$A,地级市产品线!$C351,源数据!$F:$F,地级市产品线!$B351)</f>
        <v>194.74999940395355</v>
      </c>
      <c r="R351" s="18">
        <f>SUMIFS(源数据!$W:$W,源数据!$A:$A,地级市产品线!$C351,源数据!$F:$F,地级市产品线!$B351)</f>
        <v>2.5</v>
      </c>
      <c r="S351" s="18">
        <f>SUMIFS(源数据!$X:$X,源数据!$A:$A,地级市产品线!$C351,源数据!$F:$F,地级市产品线!$B351)</f>
        <v>33.732000827789371</v>
      </c>
      <c r="T351" s="18">
        <f>SUMIFS(源数据!$Y:$Y,源数据!$A:$A,地级市产品线!$C351,源数据!$F:$F,地级市产品线!$B351)</f>
        <v>14.500000167638101</v>
      </c>
      <c r="U351" s="18">
        <f>SUMIFS(源数据!$Z:$Z,源数据!$A:$A,地级市产品线!$C351,源数据!$F:$F,地级市产品线!$B351)</f>
        <v>0</v>
      </c>
      <c r="V351" s="18">
        <f t="shared" ref="V351:V354" si="799">R351+S351+T351+U351</f>
        <v>50.73200099542747</v>
      </c>
      <c r="W351" s="20">
        <f t="shared" si="759"/>
        <v>0.40764966126352814</v>
      </c>
      <c r="X351" s="20">
        <f t="shared" si="760"/>
        <v>0.26049808036301114</v>
      </c>
      <c r="Y351" s="18">
        <f t="shared" ref="Y351:Y354" si="800">V351-P351</f>
        <v>-73.718000601976996</v>
      </c>
      <c r="Z351" s="19"/>
    </row>
    <row r="352" spans="1:26" ht="15" x14ac:dyDescent="0.25">
      <c r="A352" s="54" t="s">
        <v>72</v>
      </c>
      <c r="B352" s="50" t="s">
        <v>123</v>
      </c>
      <c r="C352" s="56" t="s">
        <v>1</v>
      </c>
      <c r="D352" s="36">
        <f>SUMIFS(源数据!$N:$N,源数据!$A:$A,地级市产品线!$C352,源数据!$F:$F,地级市产品线!$B352)</f>
        <v>190.40000057220476</v>
      </c>
      <c r="E352" s="22">
        <f>SUMIFS(源数据!$P:$P,源数据!$A:$A,地级市产品线!$C352,源数据!$F:$F,地级市产品线!$B352)</f>
        <v>0</v>
      </c>
      <c r="F352" s="22">
        <f t="shared" si="795"/>
        <v>-190.40000057220476</v>
      </c>
      <c r="G352" s="23">
        <f t="shared" si="753"/>
        <v>0</v>
      </c>
      <c r="H352" s="21">
        <f>SUMIFS(源数据!$Q:$Q,源数据!$A:$A,地级市产品线!$C352,源数据!$F:$F,地级市产品线!$B352)</f>
        <v>287.2000007629394</v>
      </c>
      <c r="I352" s="22">
        <f t="shared" si="796"/>
        <v>89.390001296997227</v>
      </c>
      <c r="J352" s="22">
        <f>SUMIFS(源数据!$S:$S,源数据!$A:$A,地级市产品线!$C352,源数据!$F:$F,地级市产品线!$B352)</f>
        <v>60.594999313354606</v>
      </c>
      <c r="K352" s="24">
        <f t="shared" si="755"/>
        <v>0.31124652179503826</v>
      </c>
      <c r="L352" s="24">
        <f t="shared" si="756"/>
        <v>0.21098537309326446</v>
      </c>
      <c r="M352" s="22">
        <f t="shared" si="797"/>
        <v>-197.80999946594216</v>
      </c>
      <c r="N352" s="22">
        <f t="shared" si="798"/>
        <v>-226.60500144958479</v>
      </c>
      <c r="O352" s="44"/>
      <c r="P352" s="21">
        <f>SUMIFS(源数据!$T:$T,源数据!$A:$A,地级市产品线!$C352,源数据!$F:$F,地级市产品线!$B352)</f>
        <v>96.800000190734892</v>
      </c>
      <c r="Q352" s="22">
        <f>SUMIFS(源数据!$V:$V,源数据!$A:$A,地级市产品线!$C352,源数据!$F:$F,地级市产品线!$B352)</f>
        <v>89.390001296997227</v>
      </c>
      <c r="R352" s="22">
        <f>SUMIFS(源数据!$W:$W,源数据!$A:$A,地级市产品线!$C352,源数据!$F:$F,地级市产品线!$B352)</f>
        <v>0</v>
      </c>
      <c r="S352" s="22">
        <f>SUMIFS(源数据!$X:$X,源数据!$A:$A,地级市产品线!$C352,源数据!$F:$F,地级市产品线!$B352)</f>
        <v>0</v>
      </c>
      <c r="T352" s="22">
        <f>SUMIFS(源数据!$Y:$Y,源数据!$A:$A,地级市产品线!$C352,源数据!$F:$F,地级市产品线!$B352)</f>
        <v>60.594999313354606</v>
      </c>
      <c r="U352" s="22">
        <f>SUMIFS(源数据!$Z:$Z,源数据!$A:$A,地级市产品线!$C352,源数据!$F:$F,地级市产品线!$B352)</f>
        <v>0</v>
      </c>
      <c r="V352" s="22">
        <f t="shared" si="799"/>
        <v>60.594999313354606</v>
      </c>
      <c r="W352" s="24">
        <f t="shared" si="759"/>
        <v>0.62598139663179864</v>
      </c>
      <c r="X352" s="24">
        <f t="shared" si="760"/>
        <v>0.67787222770059519</v>
      </c>
      <c r="Y352" s="22">
        <f t="shared" si="800"/>
        <v>-36.205000877380286</v>
      </c>
      <c r="Z352" s="23"/>
    </row>
    <row r="353" spans="1:26" ht="15" x14ac:dyDescent="0.25">
      <c r="A353" s="54" t="s">
        <v>72</v>
      </c>
      <c r="B353" s="50" t="s">
        <v>123</v>
      </c>
      <c r="C353" s="56" t="s">
        <v>54</v>
      </c>
      <c r="D353" s="36">
        <f>SUMIFS(源数据!$N:$N,源数据!$A:$A,地级市产品线!$C353,源数据!$F:$F,地级市产品线!$B353)</f>
        <v>0</v>
      </c>
      <c r="E353" s="22">
        <f>SUMIFS(源数据!$P:$P,源数据!$A:$A,地级市产品线!$C353,源数据!$F:$F,地级市产品线!$B353)</f>
        <v>0</v>
      </c>
      <c r="F353" s="22">
        <f t="shared" si="795"/>
        <v>0</v>
      </c>
      <c r="G353" s="23" t="str">
        <f t="shared" si="753"/>
        <v/>
      </c>
      <c r="H353" s="21">
        <f>SUMIFS(源数据!$Q:$Q,源数据!$A:$A,地级市产品线!$C353,源数据!$F:$F,地级市产品线!$B353)</f>
        <v>0</v>
      </c>
      <c r="I353" s="22">
        <f t="shared" si="796"/>
        <v>0</v>
      </c>
      <c r="J353" s="22">
        <f>SUMIFS(源数据!$S:$S,源数据!$A:$A,地级市产品线!$C353,源数据!$F:$F,地级市产品线!$B353)</f>
        <v>0</v>
      </c>
      <c r="K353" s="24" t="str">
        <f t="shared" si="755"/>
        <v/>
      </c>
      <c r="L353" s="24" t="str">
        <f t="shared" si="756"/>
        <v/>
      </c>
      <c r="M353" s="22">
        <f t="shared" si="797"/>
        <v>0</v>
      </c>
      <c r="N353" s="22">
        <f t="shared" si="798"/>
        <v>0</v>
      </c>
      <c r="O353" s="44"/>
      <c r="P353" s="21">
        <f>SUMIFS(源数据!$T:$T,源数据!$A:$A,地级市产品线!$C353,源数据!$F:$F,地级市产品线!$B353)</f>
        <v>0</v>
      </c>
      <c r="Q353" s="22">
        <f>SUMIFS(源数据!$V:$V,源数据!$A:$A,地级市产品线!$C353,源数据!$F:$F,地级市产品线!$B353)</f>
        <v>0</v>
      </c>
      <c r="R353" s="22">
        <f>SUMIFS(源数据!$W:$W,源数据!$A:$A,地级市产品线!$C353,源数据!$F:$F,地级市产品线!$B353)</f>
        <v>0</v>
      </c>
      <c r="S353" s="22">
        <f>SUMIFS(源数据!$X:$X,源数据!$A:$A,地级市产品线!$C353,源数据!$F:$F,地级市产品线!$B353)</f>
        <v>0</v>
      </c>
      <c r="T353" s="22">
        <f>SUMIFS(源数据!$Y:$Y,源数据!$A:$A,地级市产品线!$C353,源数据!$F:$F,地级市产品线!$B353)</f>
        <v>0</v>
      </c>
      <c r="U353" s="22">
        <f>SUMIFS(源数据!$Z:$Z,源数据!$A:$A,地级市产品线!$C353,源数据!$F:$F,地级市产品线!$B353)</f>
        <v>0</v>
      </c>
      <c r="V353" s="22">
        <f t="shared" si="799"/>
        <v>0</v>
      </c>
      <c r="W353" s="24" t="str">
        <f t="shared" si="759"/>
        <v/>
      </c>
      <c r="X353" s="24" t="str">
        <f t="shared" si="760"/>
        <v/>
      </c>
      <c r="Y353" s="22">
        <f t="shared" si="800"/>
        <v>0</v>
      </c>
      <c r="Z353" s="23"/>
    </row>
    <row r="354" spans="1:26" ht="15" x14ac:dyDescent="0.25">
      <c r="A354" s="54" t="s">
        <v>72</v>
      </c>
      <c r="B354" s="50" t="s">
        <v>123</v>
      </c>
      <c r="C354" s="56" t="s">
        <v>2</v>
      </c>
      <c r="D354" s="36">
        <f>SUMIFS(源数据!$N:$N,源数据!$A:$A,地级市产品线!$C354,源数据!$F:$F,地级市产品线!$B354)</f>
        <v>0</v>
      </c>
      <c r="E354" s="22">
        <f>SUMIFS(源数据!$P:$P,源数据!$A:$A,地级市产品线!$C354,源数据!$F:$F,地级市产品线!$B354)</f>
        <v>0</v>
      </c>
      <c r="F354" s="22">
        <f t="shared" si="795"/>
        <v>0</v>
      </c>
      <c r="G354" s="23" t="str">
        <f t="shared" si="753"/>
        <v/>
      </c>
      <c r="H354" s="21">
        <f>SUMIFS(源数据!$Q:$Q,源数据!$A:$A,地级市产品线!$C354,源数据!$F:$F,地级市产品线!$B354)</f>
        <v>4600</v>
      </c>
      <c r="I354" s="22">
        <f t="shared" si="796"/>
        <v>0</v>
      </c>
      <c r="J354" s="22">
        <f>SUMIFS(源数据!$S:$S,源数据!$A:$A,地级市产品线!$C354,源数据!$F:$F,地级市产品线!$B354)</f>
        <v>0</v>
      </c>
      <c r="K354" s="24">
        <f t="shared" si="755"/>
        <v>0</v>
      </c>
      <c r="L354" s="24">
        <f t="shared" si="756"/>
        <v>0</v>
      </c>
      <c r="M354" s="22">
        <f t="shared" si="797"/>
        <v>-4600</v>
      </c>
      <c r="N354" s="22">
        <f t="shared" si="798"/>
        <v>-4600</v>
      </c>
      <c r="O354" s="44"/>
      <c r="P354" s="21">
        <f>SUMIFS(源数据!$T:$T,源数据!$A:$A,地级市产品线!$C354,源数据!$F:$F,地级市产品线!$B354)</f>
        <v>4600</v>
      </c>
      <c r="Q354" s="22">
        <f>SUMIFS(源数据!$V:$V,源数据!$A:$A,地级市产品线!$C354,源数据!$F:$F,地级市产品线!$B354)</f>
        <v>0</v>
      </c>
      <c r="R354" s="22">
        <f>SUMIFS(源数据!$W:$W,源数据!$A:$A,地级市产品线!$C354,源数据!$F:$F,地级市产品线!$B354)</f>
        <v>0</v>
      </c>
      <c r="S354" s="22">
        <f>SUMIFS(源数据!$X:$X,源数据!$A:$A,地级市产品线!$C354,源数据!$F:$F,地级市产品线!$B354)</f>
        <v>0</v>
      </c>
      <c r="T354" s="22">
        <f>SUMIFS(源数据!$Y:$Y,源数据!$A:$A,地级市产品线!$C354,源数据!$F:$F,地级市产品线!$B354)</f>
        <v>0</v>
      </c>
      <c r="U354" s="22">
        <f>SUMIFS(源数据!$Z:$Z,源数据!$A:$A,地级市产品线!$C354,源数据!$F:$F,地级市产品线!$B354)</f>
        <v>0</v>
      </c>
      <c r="V354" s="22">
        <f t="shared" si="799"/>
        <v>0</v>
      </c>
      <c r="W354" s="24">
        <f t="shared" si="759"/>
        <v>0</v>
      </c>
      <c r="X354" s="24" t="str">
        <f t="shared" si="760"/>
        <v/>
      </c>
      <c r="Y354" s="22">
        <f t="shared" si="800"/>
        <v>-4600</v>
      </c>
      <c r="Z354" s="23"/>
    </row>
    <row r="355" spans="1:26" ht="15.6" thickBot="1" x14ac:dyDescent="0.3">
      <c r="A355" s="52" t="s">
        <v>72</v>
      </c>
      <c r="B355" s="52" t="s">
        <v>123</v>
      </c>
      <c r="C355" s="48" t="s">
        <v>713</v>
      </c>
      <c r="D355" s="37">
        <f t="shared" ref="D355:F355" si="801">SUM(D351:D354)</f>
        <v>403.76000308990501</v>
      </c>
      <c r="E355" s="26">
        <f t="shared" si="801"/>
        <v>91.556001663208008</v>
      </c>
      <c r="F355" s="26">
        <f t="shared" si="801"/>
        <v>-312.204001426697</v>
      </c>
      <c r="G355" s="27">
        <f t="shared" si="753"/>
        <v>0.22675847276239813</v>
      </c>
      <c r="H355" s="25">
        <f t="shared" ref="H355:J355" si="802">SUM(H351:H354)</f>
        <v>5225.0100048780441</v>
      </c>
      <c r="I355" s="26">
        <f t="shared" si="802"/>
        <v>375.6960023641588</v>
      </c>
      <c r="J355" s="26">
        <f t="shared" si="802"/>
        <v>202.88300197198998</v>
      </c>
      <c r="K355" s="28">
        <f t="shared" si="755"/>
        <v>7.1903403441028982E-2</v>
      </c>
      <c r="L355" s="28">
        <f t="shared" si="756"/>
        <v>3.8829208323539935E-2</v>
      </c>
      <c r="M355" s="26">
        <f t="shared" ref="M355:N355" si="803">SUM(M351:M354)</f>
        <v>-4849.3140025138855</v>
      </c>
      <c r="N355" s="26">
        <f t="shared" si="803"/>
        <v>-5022.1270029060543</v>
      </c>
      <c r="O355" s="45"/>
      <c r="P355" s="25">
        <f t="shared" ref="P355:V355" si="804">SUM(P351:P354)</f>
        <v>4821.2500017881393</v>
      </c>
      <c r="Q355" s="26">
        <f t="shared" si="804"/>
        <v>284.14000070095079</v>
      </c>
      <c r="R355" s="26">
        <f t="shared" si="804"/>
        <v>2.5</v>
      </c>
      <c r="S355" s="26">
        <f t="shared" si="804"/>
        <v>33.732000827789371</v>
      </c>
      <c r="T355" s="26">
        <f t="shared" si="804"/>
        <v>75.094999480992712</v>
      </c>
      <c r="U355" s="26">
        <f t="shared" si="804"/>
        <v>0</v>
      </c>
      <c r="V355" s="26">
        <f t="shared" si="804"/>
        <v>111.32700030878208</v>
      </c>
      <c r="W355" s="28">
        <f t="shared" si="759"/>
        <v>2.3090899718432426E-2</v>
      </c>
      <c r="X355" s="28">
        <f t="shared" si="760"/>
        <v>0.39180333650365035</v>
      </c>
      <c r="Y355" s="30">
        <f t="shared" ref="Y355" si="805">SUM(Y351:Y354)</f>
        <v>-4709.9230014793575</v>
      </c>
      <c r="Z355" s="27"/>
    </row>
    <row r="356" spans="1:26" ht="15" x14ac:dyDescent="0.25">
      <c r="A356" s="53" t="s">
        <v>72</v>
      </c>
      <c r="B356" s="51" t="s">
        <v>131</v>
      </c>
      <c r="C356" s="55" t="s">
        <v>0</v>
      </c>
      <c r="D356" s="35">
        <f>SUMIFS(源数据!$N:$N,源数据!$A:$A,地级市产品线!$C356,源数据!$F:$F,地级市产品线!$B356)</f>
        <v>1015.9600028991705</v>
      </c>
      <c r="E356" s="18">
        <f>SUMIFS(源数据!$P:$P,源数据!$A:$A,地级市产品线!$C356,源数据!$F:$F,地级市产品线!$B356)</f>
        <v>489.09900003671646</v>
      </c>
      <c r="F356" s="18">
        <f t="shared" ref="F356:F359" si="806">E356-D356</f>
        <v>-526.86100286245403</v>
      </c>
      <c r="G356" s="19">
        <f t="shared" si="753"/>
        <v>0.48141560557601731</v>
      </c>
      <c r="H356" s="17">
        <f>SUMIFS(源数据!$Q:$Q,源数据!$A:$A,地级市产品线!$C356,源数据!$F:$F,地级市产品线!$B356)</f>
        <v>1593.820004463196</v>
      </c>
      <c r="I356" s="18">
        <f t="shared" ref="I356:I359" si="807">E356+Q356</f>
        <v>1109.9990091323853</v>
      </c>
      <c r="J356" s="18">
        <f>SUMIFS(源数据!$S:$S,源数据!$A:$A,地级市产品线!$C356,源数据!$F:$F,地级市产品线!$B356)</f>
        <v>863.09900003671646</v>
      </c>
      <c r="K356" s="20">
        <f t="shared" si="755"/>
        <v>0.69643937585426197</v>
      </c>
      <c r="L356" s="20">
        <f t="shared" si="756"/>
        <v>0.54152852744962954</v>
      </c>
      <c r="M356" s="18">
        <f t="shared" ref="M356:M359" si="808">I356-H356</f>
        <v>-483.82099533081077</v>
      </c>
      <c r="N356" s="18">
        <f t="shared" ref="N356:N359" si="809">J356-H356</f>
        <v>-730.72100442647957</v>
      </c>
      <c r="O356" s="43"/>
      <c r="P356" s="17">
        <f>SUMIFS(源数据!$T:$T,源数据!$A:$A,地级市产品线!$C356,源数据!$F:$F,地级市产品线!$B356)</f>
        <v>577.86000156402542</v>
      </c>
      <c r="Q356" s="18">
        <f>SUMIFS(源数据!$V:$V,源数据!$A:$A,地级市产品线!$C356,源数据!$F:$F,地级市产品线!$B356)</f>
        <v>620.90000909566879</v>
      </c>
      <c r="R356" s="18">
        <f>SUMIFS(源数据!$W:$W,源数据!$A:$A,地级市产品线!$C356,源数据!$F:$F,地级市产品线!$B356)</f>
        <v>0</v>
      </c>
      <c r="S356" s="18">
        <f>SUMIFS(源数据!$X:$X,源数据!$A:$A,地级市产品线!$C356,源数据!$F:$F,地级市产品线!$B356)</f>
        <v>11.5</v>
      </c>
      <c r="T356" s="18">
        <f>SUMIFS(源数据!$Y:$Y,源数据!$A:$A,地级市产品线!$C356,源数据!$F:$F,地级市产品线!$B356)</f>
        <v>0</v>
      </c>
      <c r="U356" s="18">
        <f>SUMIFS(源数据!$Z:$Z,源数据!$A:$A,地级市产品线!$C356,源数据!$F:$F,地级市产品线!$B356)</f>
        <v>362.5</v>
      </c>
      <c r="V356" s="18">
        <f t="shared" ref="V356:V359" si="810">R356+S356+T356+U356</f>
        <v>374</v>
      </c>
      <c r="W356" s="20">
        <f t="shared" si="759"/>
        <v>0.64721558679911806</v>
      </c>
      <c r="X356" s="20">
        <f t="shared" si="760"/>
        <v>0.60235141652635049</v>
      </c>
      <c r="Y356" s="18">
        <f t="shared" ref="Y356:Y359" si="811">V356-P356</f>
        <v>-203.86000156402542</v>
      </c>
      <c r="Z356" s="19"/>
    </row>
    <row r="357" spans="1:26" ht="15" x14ac:dyDescent="0.25">
      <c r="A357" s="54" t="s">
        <v>72</v>
      </c>
      <c r="B357" s="50" t="s">
        <v>131</v>
      </c>
      <c r="C357" s="56" t="s">
        <v>1</v>
      </c>
      <c r="D357" s="36">
        <f>SUMIFS(源数据!$N:$N,源数据!$A:$A,地级市产品线!$C357,源数据!$F:$F,地级市产品线!$B357)</f>
        <v>1732.9300361871717</v>
      </c>
      <c r="E357" s="22">
        <f>SUMIFS(源数据!$P:$P,源数据!$A:$A,地级市产品线!$C357,源数据!$F:$F,地级市产品线!$B357)</f>
        <v>848.0570011138916</v>
      </c>
      <c r="F357" s="22">
        <f t="shared" si="806"/>
        <v>-884.87303507328011</v>
      </c>
      <c r="G357" s="23">
        <f t="shared" si="753"/>
        <v>0.48937751865609302</v>
      </c>
      <c r="H357" s="21">
        <f>SUMIFS(源数据!$Q:$Q,源数据!$A:$A,地级市产品线!$C357,源数据!$F:$F,地级市产品线!$B357)</f>
        <v>2573.5100263357153</v>
      </c>
      <c r="I357" s="22">
        <f t="shared" si="807"/>
        <v>1774.626999855042</v>
      </c>
      <c r="J357" s="22">
        <f>SUMIFS(源数据!$S:$S,源数据!$A:$A,地级市产品线!$C357,源数据!$F:$F,地级市产品线!$B357)</f>
        <v>1764.5730023384094</v>
      </c>
      <c r="K357" s="24">
        <f t="shared" si="755"/>
        <v>0.68957454282074016</v>
      </c>
      <c r="L357" s="24">
        <f t="shared" si="756"/>
        <v>0.68566781721495429</v>
      </c>
      <c r="M357" s="22">
        <f t="shared" si="808"/>
        <v>-798.88302648067338</v>
      </c>
      <c r="N357" s="22">
        <f t="shared" si="809"/>
        <v>-808.93702399730591</v>
      </c>
      <c r="O357" s="44"/>
      <c r="P357" s="21">
        <f>SUMIFS(源数据!$T:$T,源数据!$A:$A,地级市产品线!$C357,源数据!$F:$F,地级市产品线!$B357)</f>
        <v>840.57999014854454</v>
      </c>
      <c r="Q357" s="22">
        <f>SUMIFS(源数据!$V:$V,源数据!$A:$A,地级市产品线!$C357,源数据!$F:$F,地级市产品线!$B357)</f>
        <v>926.56999874115024</v>
      </c>
      <c r="R357" s="22">
        <f>SUMIFS(源数据!$W:$W,源数据!$A:$A,地级市产品线!$C357,源数据!$F:$F,地级市产品线!$B357)</f>
        <v>0</v>
      </c>
      <c r="S357" s="22">
        <f>SUMIFS(源数据!$X:$X,源数据!$A:$A,地级市产品线!$C357,源数据!$F:$F,地级市产品线!$B357)</f>
        <v>2</v>
      </c>
      <c r="T357" s="22">
        <f>SUMIFS(源数据!$Y:$Y,源数据!$A:$A,地级市产品线!$C357,源数据!$F:$F,地级市产品线!$B357)</f>
        <v>0</v>
      </c>
      <c r="U357" s="22">
        <f>SUMIFS(源数据!$Z:$Z,源数据!$A:$A,地级市产品线!$C357,源数据!$F:$F,地级市产品线!$B357)</f>
        <v>914.51600122451759</v>
      </c>
      <c r="V357" s="22">
        <f t="shared" si="810"/>
        <v>916.51600122451759</v>
      </c>
      <c r="W357" s="24">
        <f t="shared" si="759"/>
        <v>1.0903376382568348</v>
      </c>
      <c r="X357" s="24">
        <f t="shared" si="760"/>
        <v>0.98914923046257475</v>
      </c>
      <c r="Y357" s="22">
        <f t="shared" si="811"/>
        <v>75.936011075973056</v>
      </c>
      <c r="Z357" s="23"/>
    </row>
    <row r="358" spans="1:26" ht="15" x14ac:dyDescent="0.25">
      <c r="A358" s="54" t="s">
        <v>72</v>
      </c>
      <c r="B358" s="50" t="s">
        <v>131</v>
      </c>
      <c r="C358" s="56" t="s">
        <v>54</v>
      </c>
      <c r="D358" s="36">
        <f>SUMIFS(源数据!$N:$N,源数据!$A:$A,地级市产品线!$C358,源数据!$F:$F,地级市产品线!$B358)</f>
        <v>0</v>
      </c>
      <c r="E358" s="22">
        <f>SUMIFS(源数据!$P:$P,源数据!$A:$A,地级市产品线!$C358,源数据!$F:$F,地级市产品线!$B358)</f>
        <v>0</v>
      </c>
      <c r="F358" s="22">
        <f t="shared" si="806"/>
        <v>0</v>
      </c>
      <c r="G358" s="23" t="str">
        <f t="shared" si="753"/>
        <v/>
      </c>
      <c r="H358" s="21">
        <f>SUMIFS(源数据!$Q:$Q,源数据!$A:$A,地级市产品线!$C358,源数据!$F:$F,地级市产品线!$B358)</f>
        <v>0</v>
      </c>
      <c r="I358" s="22">
        <f t="shared" si="807"/>
        <v>0</v>
      </c>
      <c r="J358" s="22">
        <f>SUMIFS(源数据!$S:$S,源数据!$A:$A,地级市产品线!$C358,源数据!$F:$F,地级市产品线!$B358)</f>
        <v>0</v>
      </c>
      <c r="K358" s="24" t="str">
        <f t="shared" si="755"/>
        <v/>
      </c>
      <c r="L358" s="24" t="str">
        <f t="shared" si="756"/>
        <v/>
      </c>
      <c r="M358" s="22">
        <f t="shared" si="808"/>
        <v>0</v>
      </c>
      <c r="N358" s="22">
        <f t="shared" si="809"/>
        <v>0</v>
      </c>
      <c r="O358" s="44"/>
      <c r="P358" s="21">
        <f>SUMIFS(源数据!$T:$T,源数据!$A:$A,地级市产品线!$C358,源数据!$F:$F,地级市产品线!$B358)</f>
        <v>0</v>
      </c>
      <c r="Q358" s="22">
        <f>SUMIFS(源数据!$V:$V,源数据!$A:$A,地级市产品线!$C358,源数据!$F:$F,地级市产品线!$B358)</f>
        <v>0</v>
      </c>
      <c r="R358" s="22">
        <f>SUMIFS(源数据!$W:$W,源数据!$A:$A,地级市产品线!$C358,源数据!$F:$F,地级市产品线!$B358)</f>
        <v>0</v>
      </c>
      <c r="S358" s="22">
        <f>SUMIFS(源数据!$X:$X,源数据!$A:$A,地级市产品线!$C358,源数据!$F:$F,地级市产品线!$B358)</f>
        <v>0</v>
      </c>
      <c r="T358" s="22">
        <f>SUMIFS(源数据!$Y:$Y,源数据!$A:$A,地级市产品线!$C358,源数据!$F:$F,地级市产品线!$B358)</f>
        <v>0</v>
      </c>
      <c r="U358" s="22">
        <f>SUMIFS(源数据!$Z:$Z,源数据!$A:$A,地级市产品线!$C358,源数据!$F:$F,地级市产品线!$B358)</f>
        <v>0</v>
      </c>
      <c r="V358" s="22">
        <f t="shared" si="810"/>
        <v>0</v>
      </c>
      <c r="W358" s="24" t="str">
        <f t="shared" si="759"/>
        <v/>
      </c>
      <c r="X358" s="24" t="str">
        <f t="shared" si="760"/>
        <v/>
      </c>
      <c r="Y358" s="22">
        <f t="shared" si="811"/>
        <v>0</v>
      </c>
      <c r="Z358" s="23"/>
    </row>
    <row r="359" spans="1:26" ht="15" x14ac:dyDescent="0.25">
      <c r="A359" s="54" t="s">
        <v>72</v>
      </c>
      <c r="B359" s="50" t="s">
        <v>131</v>
      </c>
      <c r="C359" s="56" t="s">
        <v>2</v>
      </c>
      <c r="D359" s="36">
        <f>SUMIFS(源数据!$N:$N,源数据!$A:$A,地级市产品线!$C359,源数据!$F:$F,地级市产品线!$B359)</f>
        <v>0</v>
      </c>
      <c r="E359" s="22">
        <f>SUMIFS(源数据!$P:$P,源数据!$A:$A,地级市产品线!$C359,源数据!$F:$F,地级市产品线!$B359)</f>
        <v>0</v>
      </c>
      <c r="F359" s="22">
        <f t="shared" si="806"/>
        <v>0</v>
      </c>
      <c r="G359" s="23" t="str">
        <f t="shared" si="753"/>
        <v/>
      </c>
      <c r="H359" s="21">
        <f>SUMIFS(源数据!$Q:$Q,源数据!$A:$A,地级市产品线!$C359,源数据!$F:$F,地级市产品线!$B359)</f>
        <v>0</v>
      </c>
      <c r="I359" s="22">
        <f t="shared" si="807"/>
        <v>0</v>
      </c>
      <c r="J359" s="22">
        <f>SUMIFS(源数据!$S:$S,源数据!$A:$A,地级市产品线!$C359,源数据!$F:$F,地级市产品线!$B359)</f>
        <v>1.3819999694824201</v>
      </c>
      <c r="K359" s="24" t="str">
        <f t="shared" si="755"/>
        <v/>
      </c>
      <c r="L359" s="24" t="str">
        <f t="shared" si="756"/>
        <v/>
      </c>
      <c r="M359" s="22">
        <f t="shared" si="808"/>
        <v>0</v>
      </c>
      <c r="N359" s="22">
        <f t="shared" si="809"/>
        <v>1.3819999694824201</v>
      </c>
      <c r="O359" s="44"/>
      <c r="P359" s="21">
        <f>SUMIFS(源数据!$T:$T,源数据!$A:$A,地级市产品线!$C359,源数据!$F:$F,地级市产品线!$B359)</f>
        <v>0</v>
      </c>
      <c r="Q359" s="22">
        <f>SUMIFS(源数据!$V:$V,源数据!$A:$A,地级市产品线!$C359,源数据!$F:$F,地级市产品线!$B359)</f>
        <v>0</v>
      </c>
      <c r="R359" s="22">
        <f>SUMIFS(源数据!$W:$W,源数据!$A:$A,地级市产品线!$C359,源数据!$F:$F,地级市产品线!$B359)</f>
        <v>0</v>
      </c>
      <c r="S359" s="22">
        <f>SUMIFS(源数据!$X:$X,源数据!$A:$A,地级市产品线!$C359,源数据!$F:$F,地级市产品线!$B359)</f>
        <v>0</v>
      </c>
      <c r="T359" s="22">
        <f>SUMIFS(源数据!$Y:$Y,源数据!$A:$A,地级市产品线!$C359,源数据!$F:$F,地级市产品线!$B359)</f>
        <v>0</v>
      </c>
      <c r="U359" s="22">
        <f>SUMIFS(源数据!$Z:$Z,源数据!$A:$A,地级市产品线!$C359,源数据!$F:$F,地级市产品线!$B359)</f>
        <v>1.3819999694824201</v>
      </c>
      <c r="V359" s="22">
        <f t="shared" si="810"/>
        <v>1.3819999694824201</v>
      </c>
      <c r="W359" s="24" t="str">
        <f t="shared" si="759"/>
        <v/>
      </c>
      <c r="X359" s="24" t="str">
        <f t="shared" si="760"/>
        <v/>
      </c>
      <c r="Y359" s="22">
        <f t="shared" si="811"/>
        <v>1.3819999694824201</v>
      </c>
      <c r="Z359" s="23"/>
    </row>
    <row r="360" spans="1:26" ht="15.6" thickBot="1" x14ac:dyDescent="0.3">
      <c r="A360" s="52" t="s">
        <v>72</v>
      </c>
      <c r="B360" s="52" t="s">
        <v>131</v>
      </c>
      <c r="C360" s="48" t="s">
        <v>713</v>
      </c>
      <c r="D360" s="37">
        <f t="shared" ref="D360:F360" si="812">SUM(D356:D359)</f>
        <v>2748.8900390863423</v>
      </c>
      <c r="E360" s="26">
        <f t="shared" si="812"/>
        <v>1337.1560011506081</v>
      </c>
      <c r="F360" s="26">
        <f t="shared" si="812"/>
        <v>-1411.7340379357342</v>
      </c>
      <c r="G360" s="27">
        <f t="shared" si="753"/>
        <v>0.48643488176596655</v>
      </c>
      <c r="H360" s="25">
        <f t="shared" ref="H360:J360" si="813">SUM(H356:H359)</f>
        <v>4167.3300307989111</v>
      </c>
      <c r="I360" s="26">
        <f t="shared" si="813"/>
        <v>2884.6260089874272</v>
      </c>
      <c r="J360" s="26">
        <f t="shared" si="813"/>
        <v>2629.0540023446083</v>
      </c>
      <c r="K360" s="28">
        <f t="shared" si="755"/>
        <v>0.69220003879424474</v>
      </c>
      <c r="L360" s="28">
        <f t="shared" si="756"/>
        <v>0.63087252099411895</v>
      </c>
      <c r="M360" s="26">
        <f t="shared" ref="M360:N360" si="814">SUM(M356:M359)</f>
        <v>-1282.7040218114842</v>
      </c>
      <c r="N360" s="26">
        <f t="shared" si="814"/>
        <v>-1538.2760284543031</v>
      </c>
      <c r="O360" s="45"/>
      <c r="P360" s="25">
        <f t="shared" ref="P360:V360" si="815">SUM(P356:P359)</f>
        <v>1418.43999171257</v>
      </c>
      <c r="Q360" s="26">
        <f t="shared" si="815"/>
        <v>1547.4700078368191</v>
      </c>
      <c r="R360" s="26">
        <f t="shared" si="815"/>
        <v>0</v>
      </c>
      <c r="S360" s="26">
        <f t="shared" si="815"/>
        <v>13.5</v>
      </c>
      <c r="T360" s="26">
        <f t="shared" si="815"/>
        <v>0</v>
      </c>
      <c r="U360" s="26">
        <f t="shared" si="815"/>
        <v>1278.398001194</v>
      </c>
      <c r="V360" s="26">
        <f t="shared" si="815"/>
        <v>1291.898001194</v>
      </c>
      <c r="W360" s="28">
        <f t="shared" si="759"/>
        <v>0.91078791400559145</v>
      </c>
      <c r="X360" s="28">
        <f t="shared" si="760"/>
        <v>0.83484526010292204</v>
      </c>
      <c r="Y360" s="30">
        <f t="shared" ref="Y360" si="816">SUM(Y356:Y359)</f>
        <v>-126.54199051856995</v>
      </c>
      <c r="Z360" s="27"/>
    </row>
    <row r="361" spans="1:26" ht="15" x14ac:dyDescent="0.25">
      <c r="A361" s="53" t="s">
        <v>72</v>
      </c>
      <c r="B361" s="51" t="s">
        <v>142</v>
      </c>
      <c r="C361" s="55" t="s">
        <v>0</v>
      </c>
      <c r="D361" s="35">
        <f>SUMIFS(源数据!$N:$N,源数据!$A:$A,地级市产品线!$C361,源数据!$F:$F,地级市产品线!$B361)</f>
        <v>1607.7500071525578</v>
      </c>
      <c r="E361" s="18">
        <f>SUMIFS(源数据!$P:$P,源数据!$A:$A,地级市产品线!$C361,源数据!$F:$F,地级市产品线!$B361)</f>
        <v>1022.5200057029717</v>
      </c>
      <c r="F361" s="18">
        <f t="shared" ref="F361:F364" si="817">E361-D361</f>
        <v>-585.2300014495861</v>
      </c>
      <c r="G361" s="19">
        <f t="shared" si="753"/>
        <v>0.63599440283252062</v>
      </c>
      <c r="H361" s="17">
        <f>SUMIFS(源数据!$Q:$Q,源数据!$A:$A,地级市产品线!$C361,源数据!$F:$F,地级市产品线!$B361)</f>
        <v>2545.6000084877019</v>
      </c>
      <c r="I361" s="18">
        <f t="shared" ref="I361:I364" si="818">E361+Q361</f>
        <v>2143.5300068855277</v>
      </c>
      <c r="J361" s="18">
        <f>SUMIFS(源数据!$S:$S,源数据!$A:$A,地级市产品线!$C361,源数据!$F:$F,地级市产品线!$B361)</f>
        <v>1678.6620159149172</v>
      </c>
      <c r="K361" s="20">
        <f t="shared" si="755"/>
        <v>0.84205295401415514</v>
      </c>
      <c r="L361" s="20">
        <f t="shared" si="756"/>
        <v>0.65943667910033599</v>
      </c>
      <c r="M361" s="18">
        <f t="shared" ref="M361:M364" si="819">I361-H361</f>
        <v>-402.07000160217422</v>
      </c>
      <c r="N361" s="18">
        <f t="shared" ref="N361:N364" si="820">J361-H361</f>
        <v>-866.93799257278465</v>
      </c>
      <c r="O361" s="43"/>
      <c r="P361" s="17">
        <f>SUMIFS(源数据!$T:$T,源数据!$A:$A,地级市产品线!$C361,源数据!$F:$F,地级市产品线!$B361)</f>
        <v>937.85000133514404</v>
      </c>
      <c r="Q361" s="18">
        <f>SUMIFS(源数据!$V:$V,源数据!$A:$A,地级市产品线!$C361,源数据!$F:$F,地级市产品线!$B361)</f>
        <v>1121.0100011825562</v>
      </c>
      <c r="R361" s="18">
        <f>SUMIFS(源数据!$W:$W,源数据!$A:$A,地级市产品线!$C361,源数据!$F:$F,地级市产品线!$B361)</f>
        <v>0</v>
      </c>
      <c r="S361" s="18">
        <f>SUMIFS(源数据!$X:$X,源数据!$A:$A,地级市产品线!$C361,源数据!$F:$F,地级市产品线!$B361)</f>
        <v>38.592000484466524</v>
      </c>
      <c r="T361" s="18">
        <f>SUMIFS(源数据!$Y:$Y,源数据!$A:$A,地级市产品线!$C361,源数据!$F:$F,地级市产品线!$B361)</f>
        <v>15.6000003814697</v>
      </c>
      <c r="U361" s="18">
        <f>SUMIFS(源数据!$Z:$Z,源数据!$A:$A,地级市产品线!$C361,源数据!$F:$F,地级市产品线!$B361)</f>
        <v>601.95000934600785</v>
      </c>
      <c r="V361" s="18">
        <f t="shared" ref="V361:V364" si="821">R361+S361+T361+U361</f>
        <v>656.14201021194413</v>
      </c>
      <c r="W361" s="20">
        <f t="shared" si="759"/>
        <v>0.69962361707932597</v>
      </c>
      <c r="X361" s="20">
        <f t="shared" si="760"/>
        <v>0.58531325279861757</v>
      </c>
      <c r="Y361" s="18">
        <f t="shared" ref="Y361:Y364" si="822">V361-P361</f>
        <v>-281.70799112319992</v>
      </c>
      <c r="Z361" s="19"/>
    </row>
    <row r="362" spans="1:26" ht="15" x14ac:dyDescent="0.25">
      <c r="A362" s="54" t="s">
        <v>72</v>
      </c>
      <c r="B362" s="50" t="s">
        <v>142</v>
      </c>
      <c r="C362" s="56" t="s">
        <v>1</v>
      </c>
      <c r="D362" s="36">
        <f>SUMIFS(源数据!$N:$N,源数据!$A:$A,地级市产品线!$C362,源数据!$F:$F,地级市产品线!$B362)</f>
        <v>2307.250028610229</v>
      </c>
      <c r="E362" s="22">
        <f>SUMIFS(源数据!$P:$P,源数据!$A:$A,地级市产品线!$C362,源数据!$F:$F,地级市产品线!$B362)</f>
        <v>6.200000166893</v>
      </c>
      <c r="F362" s="22">
        <f t="shared" si="817"/>
        <v>-2301.050028443336</v>
      </c>
      <c r="G362" s="23">
        <f t="shared" si="753"/>
        <v>2.6871817488404439E-3</v>
      </c>
      <c r="H362" s="21">
        <f>SUMIFS(源数据!$Q:$Q,源数据!$A:$A,地级市产品线!$C362,源数据!$F:$F,地级市产品线!$B362)</f>
        <v>3537.4000253677377</v>
      </c>
      <c r="I362" s="22">
        <f t="shared" si="818"/>
        <v>1789.55000627041</v>
      </c>
      <c r="J362" s="22">
        <f>SUMIFS(源数据!$S:$S,源数据!$A:$A,地级市产品线!$C362,源数据!$F:$F,地级市产品线!$B362)</f>
        <v>1472.6100188493731</v>
      </c>
      <c r="K362" s="24">
        <f t="shared" si="755"/>
        <v>0.5058941576969016</v>
      </c>
      <c r="L362" s="24">
        <f t="shared" si="756"/>
        <v>0.4162972828316992</v>
      </c>
      <c r="M362" s="22">
        <f t="shared" si="819"/>
        <v>-1747.8500190973277</v>
      </c>
      <c r="N362" s="22">
        <f t="shared" si="820"/>
        <v>-2064.7900065183649</v>
      </c>
      <c r="O362" s="44"/>
      <c r="P362" s="21">
        <f>SUMIFS(源数据!$T:$T,源数据!$A:$A,地级市产品线!$C362,源数据!$F:$F,地级市产品线!$B362)</f>
        <v>1230.1499967575062</v>
      </c>
      <c r="Q362" s="22">
        <f>SUMIFS(源数据!$V:$V,源数据!$A:$A,地级市产品线!$C362,源数据!$F:$F,地级市产品线!$B362)</f>
        <v>1783.350006103517</v>
      </c>
      <c r="R362" s="22">
        <f>SUMIFS(源数据!$W:$W,源数据!$A:$A,地级市产品线!$C362,源数据!$F:$F,地级市产品线!$B362)</f>
        <v>0</v>
      </c>
      <c r="S362" s="22">
        <f>SUMIFS(源数据!$X:$X,源数据!$A:$A,地级市产品线!$C362,源数据!$F:$F,地级市产品线!$B362)</f>
        <v>4.9959998130798304</v>
      </c>
      <c r="T362" s="22">
        <f>SUMIFS(源数据!$Y:$Y,源数据!$A:$A,地级市产品线!$C362,源数据!$F:$F,地级市产品线!$B362)</f>
        <v>9.9980001449584996</v>
      </c>
      <c r="U362" s="22">
        <f>SUMIFS(源数据!$Z:$Z,源数据!$A:$A,地级市产品线!$C362,源数据!$F:$F,地级市产品线!$B362)</f>
        <v>1451.4160187244418</v>
      </c>
      <c r="V362" s="22">
        <f t="shared" si="821"/>
        <v>1466.4100186824801</v>
      </c>
      <c r="W362" s="24">
        <f t="shared" si="759"/>
        <v>1.1920578974496772</v>
      </c>
      <c r="X362" s="24">
        <f t="shared" si="760"/>
        <v>0.82227830412632996</v>
      </c>
      <c r="Y362" s="22">
        <f t="shared" si="822"/>
        <v>236.2600219249739</v>
      </c>
      <c r="Z362" s="23"/>
    </row>
    <row r="363" spans="1:26" ht="15" x14ac:dyDescent="0.25">
      <c r="A363" s="54" t="s">
        <v>72</v>
      </c>
      <c r="B363" s="50" t="s">
        <v>142</v>
      </c>
      <c r="C363" s="56" t="s">
        <v>54</v>
      </c>
      <c r="D363" s="36">
        <f>SUMIFS(源数据!$N:$N,源数据!$A:$A,地级市产品线!$C363,源数据!$F:$F,地级市产品线!$B363)</f>
        <v>40</v>
      </c>
      <c r="E363" s="22">
        <f>SUMIFS(源数据!$P:$P,源数据!$A:$A,地级市产品线!$C363,源数据!$F:$F,地级市产品线!$B363)</f>
        <v>0</v>
      </c>
      <c r="F363" s="22">
        <f t="shared" si="817"/>
        <v>-40</v>
      </c>
      <c r="G363" s="23">
        <f t="shared" si="753"/>
        <v>0</v>
      </c>
      <c r="H363" s="21">
        <f>SUMIFS(源数据!$Q:$Q,源数据!$A:$A,地级市产品线!$C363,源数据!$F:$F,地级市产品线!$B363)</f>
        <v>40</v>
      </c>
      <c r="I363" s="22">
        <f t="shared" si="818"/>
        <v>40</v>
      </c>
      <c r="J363" s="22">
        <f>SUMIFS(源数据!$S:$S,源数据!$A:$A,地级市产品线!$C363,源数据!$F:$F,地级市产品线!$B363)</f>
        <v>42.975000023841858</v>
      </c>
      <c r="K363" s="24">
        <f t="shared" si="755"/>
        <v>1</v>
      </c>
      <c r="L363" s="24">
        <f t="shared" si="756"/>
        <v>1.0743750005960464</v>
      </c>
      <c r="M363" s="22">
        <f t="shared" si="819"/>
        <v>0</v>
      </c>
      <c r="N363" s="22">
        <f t="shared" si="820"/>
        <v>2.9750000238418579</v>
      </c>
      <c r="O363" s="44"/>
      <c r="P363" s="21">
        <f>SUMIFS(源数据!$T:$T,源数据!$A:$A,地级市产品线!$C363,源数据!$F:$F,地级市产品线!$B363)</f>
        <v>0</v>
      </c>
      <c r="Q363" s="22">
        <f>SUMIFS(源数据!$V:$V,源数据!$A:$A,地级市产品线!$C363,源数据!$F:$F,地级市产品线!$B363)</f>
        <v>40</v>
      </c>
      <c r="R363" s="22">
        <f>SUMIFS(源数据!$W:$W,源数据!$A:$A,地级市产品线!$C363,源数据!$F:$F,地级市产品线!$B363)</f>
        <v>0</v>
      </c>
      <c r="S363" s="22">
        <f>SUMIFS(源数据!$X:$X,源数据!$A:$A,地级市产品线!$C363,源数据!$F:$F,地级市产品线!$B363)</f>
        <v>0</v>
      </c>
      <c r="T363" s="22">
        <f>SUMIFS(源数据!$Y:$Y,源数据!$A:$A,地级市产品线!$C363,源数据!$F:$F,地级市产品线!$B363)</f>
        <v>42.975000023841858</v>
      </c>
      <c r="U363" s="22">
        <f>SUMIFS(源数据!$Z:$Z,源数据!$A:$A,地级市产品线!$C363,源数据!$F:$F,地级市产品线!$B363)</f>
        <v>0</v>
      </c>
      <c r="V363" s="22">
        <f t="shared" si="821"/>
        <v>42.975000023841858</v>
      </c>
      <c r="W363" s="24" t="str">
        <f t="shared" si="759"/>
        <v/>
      </c>
      <c r="X363" s="24">
        <f t="shared" si="760"/>
        <v>1.0743750005960464</v>
      </c>
      <c r="Y363" s="22">
        <f t="shared" si="822"/>
        <v>42.975000023841858</v>
      </c>
      <c r="Z363" s="23"/>
    </row>
    <row r="364" spans="1:26" ht="15" x14ac:dyDescent="0.25">
      <c r="A364" s="54" t="s">
        <v>72</v>
      </c>
      <c r="B364" s="50" t="s">
        <v>142</v>
      </c>
      <c r="C364" s="56" t="s">
        <v>2</v>
      </c>
      <c r="D364" s="36">
        <f>SUMIFS(源数据!$N:$N,源数据!$A:$A,地级市产品线!$C364,源数据!$F:$F,地级市产品线!$B364)</f>
        <v>0</v>
      </c>
      <c r="E364" s="22">
        <f>SUMIFS(源数据!$P:$P,源数据!$A:$A,地级市产品线!$C364,源数据!$F:$F,地级市产品线!$B364)</f>
        <v>0</v>
      </c>
      <c r="F364" s="22">
        <f t="shared" si="817"/>
        <v>0</v>
      </c>
      <c r="G364" s="23" t="str">
        <f t="shared" si="753"/>
        <v/>
      </c>
      <c r="H364" s="21">
        <f>SUMIFS(源数据!$Q:$Q,源数据!$A:$A,地级市产品线!$C364,源数据!$F:$F,地级市产品线!$B364)</f>
        <v>0</v>
      </c>
      <c r="I364" s="22">
        <f t="shared" si="818"/>
        <v>0</v>
      </c>
      <c r="J364" s="22">
        <f>SUMIFS(源数据!$S:$S,源数据!$A:$A,地级市产品线!$C364,源数据!$F:$F,地级市产品线!$B364)</f>
        <v>1.4989999532699601</v>
      </c>
      <c r="K364" s="24" t="str">
        <f t="shared" si="755"/>
        <v/>
      </c>
      <c r="L364" s="24" t="str">
        <f t="shared" si="756"/>
        <v/>
      </c>
      <c r="M364" s="22">
        <f t="shared" si="819"/>
        <v>0</v>
      </c>
      <c r="N364" s="22">
        <f t="shared" si="820"/>
        <v>1.4989999532699601</v>
      </c>
      <c r="O364" s="44"/>
      <c r="P364" s="21">
        <f>SUMIFS(源数据!$T:$T,源数据!$A:$A,地级市产品线!$C364,源数据!$F:$F,地级市产品线!$B364)</f>
        <v>0</v>
      </c>
      <c r="Q364" s="22">
        <f>SUMIFS(源数据!$V:$V,源数据!$A:$A,地级市产品线!$C364,源数据!$F:$F,地级市产品线!$B364)</f>
        <v>0</v>
      </c>
      <c r="R364" s="22">
        <f>SUMIFS(源数据!$W:$W,源数据!$A:$A,地级市产品线!$C364,源数据!$F:$F,地级市产品线!$B364)</f>
        <v>0</v>
      </c>
      <c r="S364" s="22">
        <f>SUMIFS(源数据!$X:$X,源数据!$A:$A,地级市产品线!$C364,源数据!$F:$F,地级市产品线!$B364)</f>
        <v>0</v>
      </c>
      <c r="T364" s="22">
        <f>SUMIFS(源数据!$Y:$Y,源数据!$A:$A,地级市产品线!$C364,源数据!$F:$F,地级市产品线!$B364)</f>
        <v>0</v>
      </c>
      <c r="U364" s="22">
        <f>SUMIFS(源数据!$Z:$Z,源数据!$A:$A,地级市产品线!$C364,源数据!$F:$F,地级市产品线!$B364)</f>
        <v>1.4989999532699601</v>
      </c>
      <c r="V364" s="22">
        <f t="shared" si="821"/>
        <v>1.4989999532699601</v>
      </c>
      <c r="W364" s="24" t="str">
        <f t="shared" si="759"/>
        <v/>
      </c>
      <c r="X364" s="24" t="str">
        <f t="shared" si="760"/>
        <v/>
      </c>
      <c r="Y364" s="22">
        <f t="shared" si="822"/>
        <v>1.4989999532699601</v>
      </c>
      <c r="Z364" s="23"/>
    </row>
    <row r="365" spans="1:26" ht="15.6" thickBot="1" x14ac:dyDescent="0.3">
      <c r="A365" s="52" t="s">
        <v>72</v>
      </c>
      <c r="B365" s="52" t="s">
        <v>142</v>
      </c>
      <c r="C365" s="48" t="s">
        <v>713</v>
      </c>
      <c r="D365" s="37">
        <f t="shared" ref="D365:F365" si="823">SUM(D361:D364)</f>
        <v>3955.0000357627869</v>
      </c>
      <c r="E365" s="26">
        <f t="shared" si="823"/>
        <v>1028.7200058698647</v>
      </c>
      <c r="F365" s="26">
        <f t="shared" si="823"/>
        <v>-2926.2800298929224</v>
      </c>
      <c r="G365" s="27">
        <f t="shared" si="753"/>
        <v>0.26010619382243799</v>
      </c>
      <c r="H365" s="25">
        <f t="shared" ref="H365:J365" si="824">SUM(H361:H364)</f>
        <v>6123.0000338554401</v>
      </c>
      <c r="I365" s="26">
        <f t="shared" si="824"/>
        <v>3973.0800131559376</v>
      </c>
      <c r="J365" s="26">
        <f t="shared" si="824"/>
        <v>3195.7460347414021</v>
      </c>
      <c r="K365" s="28">
        <f t="shared" si="755"/>
        <v>0.64887799954072967</v>
      </c>
      <c r="L365" s="28">
        <f t="shared" si="756"/>
        <v>0.52192487621613681</v>
      </c>
      <c r="M365" s="26">
        <f t="shared" ref="M365:N365" si="825">SUM(M361:M364)</f>
        <v>-2149.9200206995019</v>
      </c>
      <c r="N365" s="26">
        <f t="shared" si="825"/>
        <v>-2927.2539991140375</v>
      </c>
      <c r="O365" s="45"/>
      <c r="P365" s="25">
        <f t="shared" ref="P365:V365" si="826">SUM(P361:P364)</f>
        <v>2167.9999980926505</v>
      </c>
      <c r="Q365" s="26">
        <f t="shared" si="826"/>
        <v>2944.3600072860731</v>
      </c>
      <c r="R365" s="26">
        <f t="shared" si="826"/>
        <v>0</v>
      </c>
      <c r="S365" s="26">
        <f t="shared" si="826"/>
        <v>43.588000297546358</v>
      </c>
      <c r="T365" s="26">
        <f t="shared" si="826"/>
        <v>68.573000550270052</v>
      </c>
      <c r="U365" s="26">
        <f t="shared" si="826"/>
        <v>2054.8650280237198</v>
      </c>
      <c r="V365" s="26">
        <f t="shared" si="826"/>
        <v>2167.0260288715363</v>
      </c>
      <c r="W365" s="28">
        <f t="shared" si="759"/>
        <v>0.99955075220388789</v>
      </c>
      <c r="X365" s="28">
        <f t="shared" si="760"/>
        <v>0.73599221002494364</v>
      </c>
      <c r="Y365" s="30">
        <f t="shared" ref="Y365" si="827">SUM(Y361:Y364)</f>
        <v>-0.97396922111420126</v>
      </c>
      <c r="Z365" s="27"/>
    </row>
    <row r="366" spans="1:26" ht="15" x14ac:dyDescent="0.25">
      <c r="A366" s="53" t="s">
        <v>72</v>
      </c>
      <c r="B366" s="51" t="s">
        <v>165</v>
      </c>
      <c r="C366" s="55" t="s">
        <v>0</v>
      </c>
      <c r="D366" s="35">
        <f>SUMIFS(源数据!$N:$N,源数据!$A:$A,地级市产品线!$C366,源数据!$F:$F,地级市产品线!$B366)</f>
        <v>322.0600004196167</v>
      </c>
      <c r="E366" s="18">
        <f>SUMIFS(源数据!$P:$P,源数据!$A:$A,地级市产品线!$C366,源数据!$F:$F,地级市产品线!$B366)</f>
        <v>80.2239990234375</v>
      </c>
      <c r="F366" s="18">
        <f t="shared" ref="F366:F369" si="828">E366-D366</f>
        <v>-241.8360013961792</v>
      </c>
      <c r="G366" s="19">
        <f t="shared" si="753"/>
        <v>0.24909643830004494</v>
      </c>
      <c r="H366" s="17">
        <f>SUMIFS(源数据!$Q:$Q,源数据!$A:$A,地级市产品线!$C366,源数据!$F:$F,地级市产品线!$B366)</f>
        <v>510.14000058174133</v>
      </c>
      <c r="I366" s="18">
        <f t="shared" ref="I366:I369" si="829">E366+Q366</f>
        <v>184.02399921417236</v>
      </c>
      <c r="J366" s="18">
        <f>SUMIFS(源数据!$S:$S,源数据!$A:$A,地级市产品线!$C366,源数据!$F:$F,地级市产品线!$B366)</f>
        <v>217.14000177383411</v>
      </c>
      <c r="K366" s="20">
        <f t="shared" si="755"/>
        <v>0.36073234603112764</v>
      </c>
      <c r="L366" s="20">
        <f t="shared" si="756"/>
        <v>0.42564786436314966</v>
      </c>
      <c r="M366" s="18">
        <f t="shared" ref="M366:M369" si="830">I366-H366</f>
        <v>-326.11600136756897</v>
      </c>
      <c r="N366" s="18">
        <f t="shared" ref="N366:N369" si="831">J366-H366</f>
        <v>-292.99999880790722</v>
      </c>
      <c r="O366" s="43"/>
      <c r="P366" s="17">
        <f>SUMIFS(源数据!$T:$T,源数据!$A:$A,地级市产品线!$C366,源数据!$F:$F,地级市产品线!$B366)</f>
        <v>188.08000016212472</v>
      </c>
      <c r="Q366" s="18">
        <f>SUMIFS(源数据!$V:$V,源数据!$A:$A,地级市产品线!$C366,源数据!$F:$F,地级市产品线!$B366)</f>
        <v>103.80000019073486</v>
      </c>
      <c r="R366" s="18">
        <f>SUMIFS(源数据!$W:$W,源数据!$A:$A,地级市产品线!$C366,源数据!$F:$F,地级市产品线!$B366)</f>
        <v>82.91600131988541</v>
      </c>
      <c r="S366" s="18">
        <f>SUMIFS(源数据!$X:$X,源数据!$A:$A,地级市产品线!$C366,源数据!$F:$F,地级市产品线!$B366)</f>
        <v>50.400001525878899</v>
      </c>
      <c r="T366" s="18">
        <f>SUMIFS(源数据!$Y:$Y,源数据!$A:$A,地级市产品线!$C366,源数据!$F:$F,地级市产品线!$B366)</f>
        <v>3.5999999046325701</v>
      </c>
      <c r="U366" s="18">
        <f>SUMIFS(源数据!$Z:$Z,源数据!$A:$A,地级市产品线!$C366,源数据!$F:$F,地级市产品线!$B366)</f>
        <v>0</v>
      </c>
      <c r="V366" s="18">
        <f t="shared" ref="V366:V369" si="832">R366+S366+T366+U366</f>
        <v>136.91600275039687</v>
      </c>
      <c r="W366" s="20">
        <f t="shared" si="759"/>
        <v>0.72796683662470996</v>
      </c>
      <c r="X366" s="20">
        <f t="shared" si="760"/>
        <v>1.3190366329365182</v>
      </c>
      <c r="Y366" s="18">
        <f t="shared" ref="Y366:Y369" si="833">V366-P366</f>
        <v>-51.163997411727848</v>
      </c>
      <c r="Z366" s="19"/>
    </row>
    <row r="367" spans="1:26" ht="15" x14ac:dyDescent="0.25">
      <c r="A367" s="54" t="s">
        <v>72</v>
      </c>
      <c r="B367" s="50" t="s">
        <v>165</v>
      </c>
      <c r="C367" s="56" t="s">
        <v>1</v>
      </c>
      <c r="D367" s="36">
        <f>SUMIFS(源数据!$N:$N,源数据!$A:$A,地级市产品线!$C367,源数据!$F:$F,地级市产品线!$B367)</f>
        <v>538</v>
      </c>
      <c r="E367" s="22">
        <f>SUMIFS(源数据!$P:$P,源数据!$A:$A,地级市产品线!$C367,源数据!$F:$F,地级市产品线!$B367)</f>
        <v>307.20001220703102</v>
      </c>
      <c r="F367" s="22">
        <f t="shared" si="828"/>
        <v>-230.79998779296898</v>
      </c>
      <c r="G367" s="23">
        <f t="shared" si="753"/>
        <v>0.57100374016176769</v>
      </c>
      <c r="H367" s="21">
        <f>SUMIFS(源数据!$Q:$Q,源数据!$A:$A,地级市产品线!$C367,源数据!$F:$F,地级市产品线!$B367)</f>
        <v>826</v>
      </c>
      <c r="I367" s="22">
        <f t="shared" si="829"/>
        <v>638.40002441406205</v>
      </c>
      <c r="J367" s="22">
        <f>SUMIFS(源数据!$S:$S,源数据!$A:$A,地级市产品线!$C367,源数据!$F:$F,地级市产品线!$B367)</f>
        <v>614.40002441406295</v>
      </c>
      <c r="K367" s="24">
        <f t="shared" si="755"/>
        <v>0.77288138548917928</v>
      </c>
      <c r="L367" s="24">
        <f t="shared" si="756"/>
        <v>0.74382569541654109</v>
      </c>
      <c r="M367" s="22">
        <f t="shared" si="830"/>
        <v>-187.59997558593795</v>
      </c>
      <c r="N367" s="22">
        <f t="shared" si="831"/>
        <v>-211.59997558593705</v>
      </c>
      <c r="O367" s="44"/>
      <c r="P367" s="21">
        <f>SUMIFS(源数据!$T:$T,源数据!$A:$A,地级市产品线!$C367,源数据!$F:$F,地级市产品线!$B367)</f>
        <v>288</v>
      </c>
      <c r="Q367" s="22">
        <f>SUMIFS(源数据!$V:$V,源数据!$A:$A,地级市产品线!$C367,源数据!$F:$F,地级市产品线!$B367)</f>
        <v>331.20001220703102</v>
      </c>
      <c r="R367" s="22">
        <f>SUMIFS(源数据!$W:$W,源数据!$A:$A,地级市产品线!$C367,源数据!$F:$F,地级市产品线!$B367)</f>
        <v>0</v>
      </c>
      <c r="S367" s="22">
        <f>SUMIFS(源数据!$X:$X,源数据!$A:$A,地级市产品线!$C367,源数据!$F:$F,地级市产品线!$B367)</f>
        <v>307.20001220703102</v>
      </c>
      <c r="T367" s="22">
        <f>SUMIFS(源数据!$Y:$Y,源数据!$A:$A,地级市产品线!$C367,源数据!$F:$F,地级市产品线!$B367)</f>
        <v>0</v>
      </c>
      <c r="U367" s="22">
        <f>SUMIFS(源数据!$Z:$Z,源数据!$A:$A,地级市产品线!$C367,源数据!$F:$F,地级市产品线!$B367)</f>
        <v>0</v>
      </c>
      <c r="V367" s="22">
        <f t="shared" si="832"/>
        <v>307.20001220703102</v>
      </c>
      <c r="W367" s="24">
        <f t="shared" si="759"/>
        <v>1.0666667090521911</v>
      </c>
      <c r="X367" s="24">
        <f t="shared" si="760"/>
        <v>0.92753623455485334</v>
      </c>
      <c r="Y367" s="22">
        <f t="shared" si="833"/>
        <v>19.200012207031023</v>
      </c>
      <c r="Z367" s="23"/>
    </row>
    <row r="368" spans="1:26" ht="15" x14ac:dyDescent="0.25">
      <c r="A368" s="54" t="s">
        <v>72</v>
      </c>
      <c r="B368" s="50" t="s">
        <v>165</v>
      </c>
      <c r="C368" s="56" t="s">
        <v>54</v>
      </c>
      <c r="D368" s="36">
        <f>SUMIFS(源数据!$N:$N,源数据!$A:$A,地级市产品线!$C368,源数据!$F:$F,地级市产品线!$B368)</f>
        <v>500</v>
      </c>
      <c r="E368" s="22">
        <f>SUMIFS(源数据!$P:$P,源数据!$A:$A,地级市产品线!$C368,源数据!$F:$F,地级市产品线!$B368)</f>
        <v>0</v>
      </c>
      <c r="F368" s="22">
        <f t="shared" si="828"/>
        <v>-500</v>
      </c>
      <c r="G368" s="23">
        <f t="shared" si="753"/>
        <v>0</v>
      </c>
      <c r="H368" s="21">
        <f>SUMIFS(源数据!$Q:$Q,源数据!$A:$A,地级市产品线!$C368,源数据!$F:$F,地级市产品线!$B368)</f>
        <v>500</v>
      </c>
      <c r="I368" s="22">
        <f t="shared" si="829"/>
        <v>0</v>
      </c>
      <c r="J368" s="22">
        <f>SUMIFS(源数据!$S:$S,源数据!$A:$A,地级市产品线!$C368,源数据!$F:$F,地级市产品线!$B368)</f>
        <v>0</v>
      </c>
      <c r="K368" s="24">
        <f t="shared" si="755"/>
        <v>0</v>
      </c>
      <c r="L368" s="24">
        <f t="shared" si="756"/>
        <v>0</v>
      </c>
      <c r="M368" s="22">
        <f t="shared" si="830"/>
        <v>-500</v>
      </c>
      <c r="N368" s="22">
        <f t="shared" si="831"/>
        <v>-500</v>
      </c>
      <c r="O368" s="44"/>
      <c r="P368" s="21">
        <f>SUMIFS(源数据!$T:$T,源数据!$A:$A,地级市产品线!$C368,源数据!$F:$F,地级市产品线!$B368)</f>
        <v>0</v>
      </c>
      <c r="Q368" s="22">
        <f>SUMIFS(源数据!$V:$V,源数据!$A:$A,地级市产品线!$C368,源数据!$F:$F,地级市产品线!$B368)</f>
        <v>0</v>
      </c>
      <c r="R368" s="22">
        <f>SUMIFS(源数据!$W:$W,源数据!$A:$A,地级市产品线!$C368,源数据!$F:$F,地级市产品线!$B368)</f>
        <v>0</v>
      </c>
      <c r="S368" s="22">
        <f>SUMIFS(源数据!$X:$X,源数据!$A:$A,地级市产品线!$C368,源数据!$F:$F,地级市产品线!$B368)</f>
        <v>0</v>
      </c>
      <c r="T368" s="22">
        <f>SUMIFS(源数据!$Y:$Y,源数据!$A:$A,地级市产品线!$C368,源数据!$F:$F,地级市产品线!$B368)</f>
        <v>0</v>
      </c>
      <c r="U368" s="22">
        <f>SUMIFS(源数据!$Z:$Z,源数据!$A:$A,地级市产品线!$C368,源数据!$F:$F,地级市产品线!$B368)</f>
        <v>0</v>
      </c>
      <c r="V368" s="22">
        <f t="shared" si="832"/>
        <v>0</v>
      </c>
      <c r="W368" s="24" t="str">
        <f t="shared" si="759"/>
        <v/>
      </c>
      <c r="X368" s="24" t="str">
        <f t="shared" si="760"/>
        <v/>
      </c>
      <c r="Y368" s="22">
        <f t="shared" si="833"/>
        <v>0</v>
      </c>
      <c r="Z368" s="23"/>
    </row>
    <row r="369" spans="1:26" ht="15" x14ac:dyDescent="0.25">
      <c r="A369" s="54" t="s">
        <v>72</v>
      </c>
      <c r="B369" s="50" t="s">
        <v>165</v>
      </c>
      <c r="C369" s="56" t="s">
        <v>2</v>
      </c>
      <c r="D369" s="36">
        <f>SUMIFS(源数据!$N:$N,源数据!$A:$A,地级市产品线!$C369,源数据!$F:$F,地级市产品线!$B369)</f>
        <v>0</v>
      </c>
      <c r="E369" s="22">
        <f>SUMIFS(源数据!$P:$P,源数据!$A:$A,地级市产品线!$C369,源数据!$F:$F,地级市产品线!$B369)</f>
        <v>1.16999995708466</v>
      </c>
      <c r="F369" s="22">
        <f t="shared" si="828"/>
        <v>1.16999995708466</v>
      </c>
      <c r="G369" s="23" t="str">
        <f t="shared" si="753"/>
        <v/>
      </c>
      <c r="H369" s="21">
        <f>SUMIFS(源数据!$Q:$Q,源数据!$A:$A,地级市产品线!$C369,源数据!$F:$F,地级市产品线!$B369)</f>
        <v>0</v>
      </c>
      <c r="I369" s="22">
        <f t="shared" si="829"/>
        <v>1.16999995708466</v>
      </c>
      <c r="J369" s="22">
        <f>SUMIFS(源数据!$S:$S,源数据!$A:$A,地级市产品线!$C369,源数据!$F:$F,地级市产品线!$B369)</f>
        <v>1.16999995708466</v>
      </c>
      <c r="K369" s="24" t="str">
        <f t="shared" si="755"/>
        <v/>
      </c>
      <c r="L369" s="24" t="str">
        <f t="shared" si="756"/>
        <v/>
      </c>
      <c r="M369" s="22">
        <f t="shared" si="830"/>
        <v>1.16999995708466</v>
      </c>
      <c r="N369" s="22">
        <f t="shared" si="831"/>
        <v>1.16999995708466</v>
      </c>
      <c r="O369" s="44"/>
      <c r="P369" s="21">
        <f>SUMIFS(源数据!$T:$T,源数据!$A:$A,地级市产品线!$C369,源数据!$F:$F,地级市产品线!$B369)</f>
        <v>0</v>
      </c>
      <c r="Q369" s="22">
        <f>SUMIFS(源数据!$V:$V,源数据!$A:$A,地级市产品线!$C369,源数据!$F:$F,地级市产品线!$B369)</f>
        <v>0</v>
      </c>
      <c r="R369" s="22">
        <f>SUMIFS(源数据!$W:$W,源数据!$A:$A,地级市产品线!$C369,源数据!$F:$F,地级市产品线!$B369)</f>
        <v>0</v>
      </c>
      <c r="S369" s="22">
        <f>SUMIFS(源数据!$X:$X,源数据!$A:$A,地级市产品线!$C369,源数据!$F:$F,地级市产品线!$B369)</f>
        <v>0</v>
      </c>
      <c r="T369" s="22">
        <f>SUMIFS(源数据!$Y:$Y,源数据!$A:$A,地级市产品线!$C369,源数据!$F:$F,地级市产品线!$B369)</f>
        <v>0</v>
      </c>
      <c r="U369" s="22">
        <f>SUMIFS(源数据!$Z:$Z,源数据!$A:$A,地级市产品线!$C369,源数据!$F:$F,地级市产品线!$B369)</f>
        <v>0</v>
      </c>
      <c r="V369" s="22">
        <f t="shared" si="832"/>
        <v>0</v>
      </c>
      <c r="W369" s="24" t="str">
        <f t="shared" si="759"/>
        <v/>
      </c>
      <c r="X369" s="24" t="str">
        <f t="shared" si="760"/>
        <v/>
      </c>
      <c r="Y369" s="22">
        <f t="shared" si="833"/>
        <v>0</v>
      </c>
      <c r="Z369" s="23"/>
    </row>
    <row r="370" spans="1:26" ht="15.6" thickBot="1" x14ac:dyDescent="0.3">
      <c r="A370" s="52" t="s">
        <v>72</v>
      </c>
      <c r="B370" s="52" t="s">
        <v>165</v>
      </c>
      <c r="C370" s="48" t="s">
        <v>713</v>
      </c>
      <c r="D370" s="37">
        <f t="shared" ref="D370:F370" si="834">SUM(D366:D369)</f>
        <v>1360.0600004196167</v>
      </c>
      <c r="E370" s="26">
        <f t="shared" si="834"/>
        <v>388.59401118755318</v>
      </c>
      <c r="F370" s="26">
        <f t="shared" si="834"/>
        <v>-971.46598923206352</v>
      </c>
      <c r="G370" s="27">
        <f t="shared" si="753"/>
        <v>0.28571828527245929</v>
      </c>
      <c r="H370" s="25">
        <f t="shared" ref="H370:J370" si="835">SUM(H366:H369)</f>
        <v>1836.1400005817413</v>
      </c>
      <c r="I370" s="26">
        <f t="shared" si="835"/>
        <v>823.59402358531906</v>
      </c>
      <c r="J370" s="26">
        <f t="shared" si="835"/>
        <v>832.71002614498173</v>
      </c>
      <c r="K370" s="28">
        <f t="shared" si="755"/>
        <v>0.44854641983965332</v>
      </c>
      <c r="L370" s="28">
        <f t="shared" si="756"/>
        <v>0.45351118426762421</v>
      </c>
      <c r="M370" s="26">
        <f t="shared" ref="M370:N370" si="836">SUM(M366:M369)</f>
        <v>-1012.5459769964223</v>
      </c>
      <c r="N370" s="26">
        <f t="shared" si="836"/>
        <v>-1003.4299744367596</v>
      </c>
      <c r="O370" s="45"/>
      <c r="P370" s="25">
        <f t="shared" ref="P370:V370" si="837">SUM(P366:P369)</f>
        <v>476.08000016212475</v>
      </c>
      <c r="Q370" s="26">
        <f t="shared" si="837"/>
        <v>435.00001239776589</v>
      </c>
      <c r="R370" s="26">
        <f t="shared" si="837"/>
        <v>82.91600131988541</v>
      </c>
      <c r="S370" s="26">
        <f t="shared" si="837"/>
        <v>357.60001373290993</v>
      </c>
      <c r="T370" s="26">
        <f t="shared" si="837"/>
        <v>3.5999999046325701</v>
      </c>
      <c r="U370" s="26">
        <f t="shared" si="837"/>
        <v>0</v>
      </c>
      <c r="V370" s="26">
        <f t="shared" si="837"/>
        <v>444.11601495742786</v>
      </c>
      <c r="W370" s="28">
        <f t="shared" si="759"/>
        <v>0.93286005462566834</v>
      </c>
      <c r="X370" s="28">
        <f t="shared" si="760"/>
        <v>1.0209563271260926</v>
      </c>
      <c r="Y370" s="30">
        <f t="shared" ref="Y370" si="838">SUM(Y366:Y369)</f>
        <v>-31.963985204696826</v>
      </c>
      <c r="Z370" s="27"/>
    </row>
    <row r="371" spans="1:26" ht="15" x14ac:dyDescent="0.25">
      <c r="A371" s="53" t="s">
        <v>72</v>
      </c>
      <c r="B371" s="51" t="s">
        <v>98</v>
      </c>
      <c r="C371" s="55" t="s">
        <v>0</v>
      </c>
      <c r="D371" s="35">
        <f>SUMIFS(源数据!$N:$N,源数据!$A:$A,地级市产品线!$C371,源数据!$F:$F,地级市产品线!$B371)</f>
        <v>229.8999963998794</v>
      </c>
      <c r="E371" s="18">
        <f>SUMIFS(源数据!$P:$P,源数据!$A:$A,地级市产品线!$C371,源数据!$F:$F,地级市产品线!$B371)</f>
        <v>296.96999943256378</v>
      </c>
      <c r="F371" s="18">
        <f t="shared" ref="F371:F374" si="839">E371-D371</f>
        <v>67.070003032684383</v>
      </c>
      <c r="G371" s="19">
        <f t="shared" si="753"/>
        <v>1.2917355549498373</v>
      </c>
      <c r="H371" s="17">
        <f>SUMIFS(源数据!$Q:$Q,源数据!$A:$A,地级市产品线!$C371,源数据!$F:$F,地级市产品线!$B371)</f>
        <v>428.81999707221973</v>
      </c>
      <c r="I371" s="18">
        <f t="shared" ref="I371:I374" si="840">E371+Q371</f>
        <v>464.46999895572668</v>
      </c>
      <c r="J371" s="18">
        <f>SUMIFS(源数据!$S:$S,源数据!$A:$A,地级市产品线!$C371,源数据!$F:$F,地级市产品线!$B371)</f>
        <v>315.12999904155726</v>
      </c>
      <c r="K371" s="20">
        <f t="shared" si="755"/>
        <v>1.083135119926562</v>
      </c>
      <c r="L371" s="20">
        <f t="shared" si="756"/>
        <v>0.73487710739498147</v>
      </c>
      <c r="M371" s="18">
        <f t="shared" ref="M371:M374" si="841">I371-H371</f>
        <v>35.650001883506945</v>
      </c>
      <c r="N371" s="18">
        <f t="shared" ref="N371:N374" si="842">J371-H371</f>
        <v>-113.68999803066248</v>
      </c>
      <c r="O371" s="43"/>
      <c r="P371" s="17">
        <f>SUMIFS(源数据!$T:$T,源数据!$A:$A,地级市产品线!$C371,源数据!$F:$F,地级市产品线!$B371)</f>
        <v>198.92000067234045</v>
      </c>
      <c r="Q371" s="18">
        <f>SUMIFS(源数据!$V:$V,源数据!$A:$A,地级市产品线!$C371,源数据!$F:$F,地级市产品线!$B371)</f>
        <v>167.4999995231629</v>
      </c>
      <c r="R371" s="18">
        <f>SUMIFS(源数据!$W:$W,源数据!$A:$A,地级市产品线!$C371,源数据!$F:$F,地级市产品线!$B371)</f>
        <v>15.3599996566772</v>
      </c>
      <c r="S371" s="18">
        <f>SUMIFS(源数据!$X:$X,源数据!$A:$A,地级市产品线!$C371,源数据!$F:$F,地级市产品线!$B371)</f>
        <v>2.7999999523162802</v>
      </c>
      <c r="T371" s="18">
        <f>SUMIFS(源数据!$Y:$Y,源数据!$A:$A,地级市产品线!$C371,源数据!$F:$F,地级市产品线!$B371)</f>
        <v>0</v>
      </c>
      <c r="U371" s="18">
        <f>SUMIFS(源数据!$Z:$Z,源数据!$A:$A,地级市产品线!$C371,源数据!$F:$F,地级市产品线!$B371)</f>
        <v>0</v>
      </c>
      <c r="V371" s="18">
        <f t="shared" ref="V371:V374" si="843">R371+S371+T371+U371</f>
        <v>18.159999608993481</v>
      </c>
      <c r="W371" s="20">
        <f t="shared" si="759"/>
        <v>9.1292979829144971E-2</v>
      </c>
      <c r="X371" s="20">
        <f t="shared" si="760"/>
        <v>0.10841790842203679</v>
      </c>
      <c r="Y371" s="18">
        <f t="shared" ref="Y371:Y374" si="844">V371-P371</f>
        <v>-180.76000106334698</v>
      </c>
      <c r="Z371" s="19"/>
    </row>
    <row r="372" spans="1:26" ht="15" x14ac:dyDescent="0.25">
      <c r="A372" s="54" t="s">
        <v>72</v>
      </c>
      <c r="B372" s="50" t="s">
        <v>98</v>
      </c>
      <c r="C372" s="56" t="s">
        <v>1</v>
      </c>
      <c r="D372" s="36">
        <f>SUMIFS(源数据!$N:$N,源数据!$A:$A,地级市产品线!$C372,源数据!$F:$F,地级市产品线!$B372)</f>
        <v>458.28000259399369</v>
      </c>
      <c r="E372" s="22">
        <f>SUMIFS(源数据!$P:$P,源数据!$A:$A,地级市产品线!$C372,源数据!$F:$F,地级市产品线!$B372)</f>
        <v>129.38300037384028</v>
      </c>
      <c r="F372" s="22">
        <f t="shared" si="839"/>
        <v>-328.89700222015341</v>
      </c>
      <c r="G372" s="23">
        <f t="shared" si="753"/>
        <v>0.28232303317076046</v>
      </c>
      <c r="H372" s="21">
        <f>SUMIFS(源数据!$Q:$Q,源数据!$A:$A,地级市产品线!$C372,源数据!$F:$F,地级市产品线!$B372)</f>
        <v>700.1700038909903</v>
      </c>
      <c r="I372" s="22">
        <f t="shared" si="840"/>
        <v>302.15300464630116</v>
      </c>
      <c r="J372" s="22">
        <f>SUMIFS(源数据!$S:$S,源数据!$A:$A,地级市产品线!$C372,源数据!$F:$F,地级市产品线!$B372)</f>
        <v>447.79300099611305</v>
      </c>
      <c r="K372" s="24">
        <f t="shared" si="755"/>
        <v>0.43154234395528812</v>
      </c>
      <c r="L372" s="24">
        <f t="shared" si="756"/>
        <v>0.63954896454808718</v>
      </c>
      <c r="M372" s="22">
        <f t="shared" si="841"/>
        <v>-398.01699924468915</v>
      </c>
      <c r="N372" s="22">
        <f t="shared" si="842"/>
        <v>-252.37700289487725</v>
      </c>
      <c r="O372" s="44"/>
      <c r="P372" s="21">
        <f>SUMIFS(源数据!$T:$T,源数据!$A:$A,地级市产品线!$C372,源数据!$F:$F,地级市产品线!$B372)</f>
        <v>241.89000129699701</v>
      </c>
      <c r="Q372" s="22">
        <f>SUMIFS(源数据!$V:$V,源数据!$A:$A,地级市产品线!$C372,源数据!$F:$F,地级市产品线!$B372)</f>
        <v>172.77000427246088</v>
      </c>
      <c r="R372" s="22">
        <f>SUMIFS(源数据!$W:$W,源数据!$A:$A,地级市产品线!$C372,源数据!$F:$F,地级市产品线!$B372)</f>
        <v>318.11000061035219</v>
      </c>
      <c r="S372" s="22">
        <f>SUMIFS(源数据!$X:$X,源数据!$A:$A,地级市产品线!$C372,源数据!$F:$F,地级市产品线!$B372)</f>
        <v>0</v>
      </c>
      <c r="T372" s="22">
        <f>SUMIFS(源数据!$Y:$Y,源数据!$A:$A,地级市产品线!$C372,源数据!$F:$F,地级市产品线!$B372)</f>
        <v>0</v>
      </c>
      <c r="U372" s="22">
        <f>SUMIFS(源数据!$Z:$Z,源数据!$A:$A,地级市产品线!$C372,源数据!$F:$F,地级市产品线!$B372)</f>
        <v>0.30000001192092901</v>
      </c>
      <c r="V372" s="22">
        <f t="shared" si="843"/>
        <v>318.41000062227312</v>
      </c>
      <c r="W372" s="24">
        <f t="shared" si="759"/>
        <v>1.3163421345032094</v>
      </c>
      <c r="X372" s="24">
        <f t="shared" si="760"/>
        <v>1.8429703811324551</v>
      </c>
      <c r="Y372" s="22">
        <f t="shared" si="844"/>
        <v>76.519999325276103</v>
      </c>
      <c r="Z372" s="23"/>
    </row>
    <row r="373" spans="1:26" ht="15" x14ac:dyDescent="0.25">
      <c r="A373" s="54" t="s">
        <v>72</v>
      </c>
      <c r="B373" s="50" t="s">
        <v>98</v>
      </c>
      <c r="C373" s="56" t="s">
        <v>54</v>
      </c>
      <c r="D373" s="36">
        <f>SUMIFS(源数据!$N:$N,源数据!$A:$A,地级市产品线!$C373,源数据!$F:$F,地级市产品线!$B373)</f>
        <v>0</v>
      </c>
      <c r="E373" s="22">
        <f>SUMIFS(源数据!$P:$P,源数据!$A:$A,地级市产品线!$C373,源数据!$F:$F,地级市产品线!$B373)</f>
        <v>0</v>
      </c>
      <c r="F373" s="22">
        <f t="shared" si="839"/>
        <v>0</v>
      </c>
      <c r="G373" s="23" t="str">
        <f t="shared" si="753"/>
        <v/>
      </c>
      <c r="H373" s="21">
        <f>SUMIFS(源数据!$Q:$Q,源数据!$A:$A,地级市产品线!$C373,源数据!$F:$F,地级市产品线!$B373)</f>
        <v>0</v>
      </c>
      <c r="I373" s="22">
        <f t="shared" si="840"/>
        <v>0</v>
      </c>
      <c r="J373" s="22">
        <f>SUMIFS(源数据!$S:$S,源数据!$A:$A,地级市产品线!$C373,源数据!$F:$F,地级市产品线!$B373)</f>
        <v>0</v>
      </c>
      <c r="K373" s="24" t="str">
        <f t="shared" si="755"/>
        <v/>
      </c>
      <c r="L373" s="24" t="str">
        <f t="shared" si="756"/>
        <v/>
      </c>
      <c r="M373" s="22">
        <f t="shared" si="841"/>
        <v>0</v>
      </c>
      <c r="N373" s="22">
        <f t="shared" si="842"/>
        <v>0</v>
      </c>
      <c r="O373" s="44"/>
      <c r="P373" s="21">
        <f>SUMIFS(源数据!$T:$T,源数据!$A:$A,地级市产品线!$C373,源数据!$F:$F,地级市产品线!$B373)</f>
        <v>0</v>
      </c>
      <c r="Q373" s="22">
        <f>SUMIFS(源数据!$V:$V,源数据!$A:$A,地级市产品线!$C373,源数据!$F:$F,地级市产品线!$B373)</f>
        <v>0</v>
      </c>
      <c r="R373" s="22">
        <f>SUMIFS(源数据!$W:$W,源数据!$A:$A,地级市产品线!$C373,源数据!$F:$F,地级市产品线!$B373)</f>
        <v>0</v>
      </c>
      <c r="S373" s="22">
        <f>SUMIFS(源数据!$X:$X,源数据!$A:$A,地级市产品线!$C373,源数据!$F:$F,地级市产品线!$B373)</f>
        <v>0</v>
      </c>
      <c r="T373" s="22">
        <f>SUMIFS(源数据!$Y:$Y,源数据!$A:$A,地级市产品线!$C373,源数据!$F:$F,地级市产品线!$B373)</f>
        <v>0</v>
      </c>
      <c r="U373" s="22">
        <f>SUMIFS(源数据!$Z:$Z,源数据!$A:$A,地级市产品线!$C373,源数据!$F:$F,地级市产品线!$B373)</f>
        <v>0</v>
      </c>
      <c r="V373" s="22">
        <f t="shared" si="843"/>
        <v>0</v>
      </c>
      <c r="W373" s="24" t="str">
        <f t="shared" si="759"/>
        <v/>
      </c>
      <c r="X373" s="24" t="str">
        <f t="shared" si="760"/>
        <v/>
      </c>
      <c r="Y373" s="22">
        <f t="shared" si="844"/>
        <v>0</v>
      </c>
      <c r="Z373" s="23"/>
    </row>
    <row r="374" spans="1:26" ht="15" x14ac:dyDescent="0.25">
      <c r="A374" s="54" t="s">
        <v>72</v>
      </c>
      <c r="B374" s="50" t="s">
        <v>98</v>
      </c>
      <c r="C374" s="56" t="s">
        <v>2</v>
      </c>
      <c r="D374" s="36">
        <f>SUMIFS(源数据!$N:$N,源数据!$A:$A,地级市产品线!$C374,源数据!$F:$F,地级市产品线!$B374)</f>
        <v>0</v>
      </c>
      <c r="E374" s="22">
        <f>SUMIFS(源数据!$P:$P,源数据!$A:$A,地级市产品线!$C374,源数据!$F:$F,地级市产品线!$B374)</f>
        <v>0</v>
      </c>
      <c r="F374" s="22">
        <f t="shared" si="839"/>
        <v>0</v>
      </c>
      <c r="G374" s="23" t="str">
        <f t="shared" si="753"/>
        <v/>
      </c>
      <c r="H374" s="21">
        <f>SUMIFS(源数据!$Q:$Q,源数据!$A:$A,地级市产品线!$C374,源数据!$F:$F,地级市产品线!$B374)</f>
        <v>0</v>
      </c>
      <c r="I374" s="22">
        <f t="shared" si="840"/>
        <v>0</v>
      </c>
      <c r="J374" s="22">
        <f>SUMIFS(源数据!$S:$S,源数据!$A:$A,地级市产品线!$C374,源数据!$F:$F,地级市产品线!$B374)</f>
        <v>0</v>
      </c>
      <c r="K374" s="24" t="str">
        <f t="shared" si="755"/>
        <v/>
      </c>
      <c r="L374" s="24" t="str">
        <f t="shared" si="756"/>
        <v/>
      </c>
      <c r="M374" s="22">
        <f t="shared" si="841"/>
        <v>0</v>
      </c>
      <c r="N374" s="22">
        <f t="shared" si="842"/>
        <v>0</v>
      </c>
      <c r="O374" s="44"/>
      <c r="P374" s="21">
        <f>SUMIFS(源数据!$T:$T,源数据!$A:$A,地级市产品线!$C374,源数据!$F:$F,地级市产品线!$B374)</f>
        <v>0</v>
      </c>
      <c r="Q374" s="22">
        <f>SUMIFS(源数据!$V:$V,源数据!$A:$A,地级市产品线!$C374,源数据!$F:$F,地级市产品线!$B374)</f>
        <v>0</v>
      </c>
      <c r="R374" s="22">
        <f>SUMIFS(源数据!$W:$W,源数据!$A:$A,地级市产品线!$C374,源数据!$F:$F,地级市产品线!$B374)</f>
        <v>0</v>
      </c>
      <c r="S374" s="22">
        <f>SUMIFS(源数据!$X:$X,源数据!$A:$A,地级市产品线!$C374,源数据!$F:$F,地级市产品线!$B374)</f>
        <v>0</v>
      </c>
      <c r="T374" s="22">
        <f>SUMIFS(源数据!$Y:$Y,源数据!$A:$A,地级市产品线!$C374,源数据!$F:$F,地级市产品线!$B374)</f>
        <v>0</v>
      </c>
      <c r="U374" s="22">
        <f>SUMIFS(源数据!$Z:$Z,源数据!$A:$A,地级市产品线!$C374,源数据!$F:$F,地级市产品线!$B374)</f>
        <v>0</v>
      </c>
      <c r="V374" s="22">
        <f t="shared" si="843"/>
        <v>0</v>
      </c>
      <c r="W374" s="24" t="str">
        <f t="shared" si="759"/>
        <v/>
      </c>
      <c r="X374" s="24" t="str">
        <f t="shared" si="760"/>
        <v/>
      </c>
      <c r="Y374" s="22">
        <f t="shared" si="844"/>
        <v>0</v>
      </c>
      <c r="Z374" s="23"/>
    </row>
    <row r="375" spans="1:26" ht="15.6" thickBot="1" x14ac:dyDescent="0.3">
      <c r="A375" s="52" t="s">
        <v>72</v>
      </c>
      <c r="B375" s="52" t="s">
        <v>98</v>
      </c>
      <c r="C375" s="48" t="s">
        <v>713</v>
      </c>
      <c r="D375" s="37">
        <f t="shared" ref="D375:F375" si="845">SUM(D371:D374)</f>
        <v>688.17999899387314</v>
      </c>
      <c r="E375" s="26">
        <f t="shared" si="845"/>
        <v>426.35299980640406</v>
      </c>
      <c r="F375" s="26">
        <f t="shared" si="845"/>
        <v>-261.82699918746903</v>
      </c>
      <c r="G375" s="27">
        <f t="shared" si="753"/>
        <v>0.6195370403524324</v>
      </c>
      <c r="H375" s="25">
        <f t="shared" ref="H375:J375" si="846">SUM(H371:H374)</f>
        <v>1128.9900009632102</v>
      </c>
      <c r="I375" s="26">
        <f t="shared" si="846"/>
        <v>766.62300360202789</v>
      </c>
      <c r="J375" s="26">
        <f t="shared" si="846"/>
        <v>762.92300003767036</v>
      </c>
      <c r="K375" s="28">
        <f t="shared" si="755"/>
        <v>0.67903436075428047</v>
      </c>
      <c r="L375" s="28">
        <f t="shared" si="756"/>
        <v>0.67575709207944645</v>
      </c>
      <c r="M375" s="26">
        <f t="shared" ref="M375:N375" si="847">SUM(M371:M374)</f>
        <v>-362.3669973611822</v>
      </c>
      <c r="N375" s="26">
        <f t="shared" si="847"/>
        <v>-366.06700092553973</v>
      </c>
      <c r="O375" s="45"/>
      <c r="P375" s="25">
        <f t="shared" ref="P375:V375" si="848">SUM(P371:P374)</f>
        <v>440.81000196933746</v>
      </c>
      <c r="Q375" s="26">
        <f t="shared" si="848"/>
        <v>340.27000379562378</v>
      </c>
      <c r="R375" s="26">
        <f t="shared" si="848"/>
        <v>333.47000026702938</v>
      </c>
      <c r="S375" s="26">
        <f t="shared" si="848"/>
        <v>2.7999999523162802</v>
      </c>
      <c r="T375" s="26">
        <f t="shared" si="848"/>
        <v>0</v>
      </c>
      <c r="U375" s="26">
        <f t="shared" si="848"/>
        <v>0.30000001192092901</v>
      </c>
      <c r="V375" s="26">
        <f t="shared" si="848"/>
        <v>336.57000023126659</v>
      </c>
      <c r="W375" s="28">
        <f t="shared" si="759"/>
        <v>0.76352623290675292</v>
      </c>
      <c r="X375" s="28">
        <f t="shared" si="760"/>
        <v>0.98912627171632939</v>
      </c>
      <c r="Y375" s="30">
        <f t="shared" ref="Y375" si="849">SUM(Y371:Y374)</f>
        <v>-104.24000173807087</v>
      </c>
      <c r="Z375" s="27"/>
    </row>
    <row r="376" spans="1:26" ht="15" x14ac:dyDescent="0.25">
      <c r="A376" s="53" t="s">
        <v>72</v>
      </c>
      <c r="B376" s="51" t="s">
        <v>149</v>
      </c>
      <c r="C376" s="55" t="s">
        <v>0</v>
      </c>
      <c r="D376" s="35">
        <f>SUMIFS(源数据!$N:$N,源数据!$A:$A,地级市产品线!$C376,源数据!$F:$F,地级市产品线!$B376)</f>
        <v>1693.4400181770327</v>
      </c>
      <c r="E376" s="18">
        <f>SUMIFS(源数据!$P:$P,源数据!$A:$A,地级市产品线!$C376,源数据!$F:$F,地级市产品线!$B376)</f>
        <v>766.66299843788136</v>
      </c>
      <c r="F376" s="18">
        <f t="shared" ref="F376:F379" si="850">E376-D376</f>
        <v>-926.77701973915134</v>
      </c>
      <c r="G376" s="19">
        <f t="shared" si="753"/>
        <v>0.45272521625134654</v>
      </c>
      <c r="H376" s="17">
        <f>SUMIFS(源数据!$Q:$Q,源数据!$A:$A,地级市产品线!$C376,源数据!$F:$F,地级市产品线!$B376)</f>
        <v>2628.3600273132315</v>
      </c>
      <c r="I376" s="18">
        <f t="shared" ref="I376:I379" si="851">E376+Q376</f>
        <v>1599.4730134010319</v>
      </c>
      <c r="J376" s="18">
        <f>SUMIFS(源数据!$S:$S,源数据!$A:$A,地级市产品线!$C376,源数据!$F:$F,地级市产品线!$B376)</f>
        <v>1637.3260028362263</v>
      </c>
      <c r="K376" s="20">
        <f t="shared" si="755"/>
        <v>0.60854410993156405</v>
      </c>
      <c r="L376" s="20">
        <f t="shared" si="756"/>
        <v>0.62294586199058033</v>
      </c>
      <c r="M376" s="18">
        <f t="shared" ref="M376:M379" si="852">I376-H376</f>
        <v>-1028.8870139121996</v>
      </c>
      <c r="N376" s="18">
        <f t="shared" ref="N376:N379" si="853">J376-H376</f>
        <v>-991.03402447700523</v>
      </c>
      <c r="O376" s="43"/>
      <c r="P376" s="17">
        <f>SUMIFS(源数据!$T:$T,源数据!$A:$A,地级市产品线!$C376,源数据!$F:$F,地级市产品线!$B376)</f>
        <v>934.92000913620006</v>
      </c>
      <c r="Q376" s="18">
        <f>SUMIFS(源数据!$V:$V,源数据!$A:$A,地级市产品线!$C376,源数据!$F:$F,地级市产品线!$B376)</f>
        <v>832.81001496315048</v>
      </c>
      <c r="R376" s="18">
        <f>SUMIFS(源数据!$W:$W,源数据!$A:$A,地级市产品线!$C376,源数据!$F:$F,地级市产品线!$B376)</f>
        <v>0</v>
      </c>
      <c r="S376" s="18">
        <f>SUMIFS(源数据!$X:$X,源数据!$A:$A,地级市产品线!$C376,源数据!$F:$F,地级市产品线!$B376)</f>
        <v>8.1999998092651403</v>
      </c>
      <c r="T376" s="18">
        <f>SUMIFS(源数据!$Y:$Y,源数据!$A:$A,地级市产品线!$C376,源数据!$F:$F,地级市产品线!$B376)</f>
        <v>844.4630045890807</v>
      </c>
      <c r="U376" s="18">
        <f>SUMIFS(源数据!$Z:$Z,源数据!$A:$A,地级市产品线!$C376,源数据!$F:$F,地级市产品线!$B376)</f>
        <v>18</v>
      </c>
      <c r="V376" s="18">
        <f t="shared" ref="V376:V379" si="854">R376+S376+T376+U376</f>
        <v>870.66300439834583</v>
      </c>
      <c r="W376" s="20">
        <f t="shared" si="759"/>
        <v>0.93127005079587166</v>
      </c>
      <c r="X376" s="20">
        <f t="shared" si="760"/>
        <v>1.0454521304440247</v>
      </c>
      <c r="Y376" s="18">
        <f t="shared" ref="Y376:Y379" si="855">V376-P376</f>
        <v>-64.257004737854231</v>
      </c>
      <c r="Z376" s="19"/>
    </row>
    <row r="377" spans="1:26" ht="15" x14ac:dyDescent="0.25">
      <c r="A377" s="54" t="s">
        <v>72</v>
      </c>
      <c r="B377" s="50" t="s">
        <v>149</v>
      </c>
      <c r="C377" s="56" t="s">
        <v>1</v>
      </c>
      <c r="D377" s="36">
        <f>SUMIFS(源数据!$N:$N,源数据!$A:$A,地级市产品线!$C377,源数据!$F:$F,地级市产品线!$B377)</f>
        <v>1867.7400321960449</v>
      </c>
      <c r="E377" s="22">
        <f>SUMIFS(源数据!$P:$P,源数据!$A:$A,地级市产品线!$C377,源数据!$F:$F,地级市产品线!$B377)</f>
        <v>46.956000149250031</v>
      </c>
      <c r="F377" s="22">
        <f t="shared" si="850"/>
        <v>-1820.7840320467949</v>
      </c>
      <c r="G377" s="23">
        <f t="shared" si="753"/>
        <v>2.5140543833629923E-2</v>
      </c>
      <c r="H377" s="21">
        <f>SUMIFS(源数据!$Q:$Q,源数据!$A:$A,地级市产品线!$C377,源数据!$F:$F,地级市产品线!$B377)</f>
        <v>2808.6100482940674</v>
      </c>
      <c r="I377" s="22">
        <f t="shared" si="851"/>
        <v>114.00600320100783</v>
      </c>
      <c r="J377" s="22">
        <f>SUMIFS(源数据!$S:$S,源数据!$A:$A,地级市产品线!$C377,源数据!$F:$F,地级市产品线!$B377)</f>
        <v>348.38900339603424</v>
      </c>
      <c r="K377" s="24">
        <f t="shared" si="755"/>
        <v>4.0591609814347271E-2</v>
      </c>
      <c r="L377" s="24">
        <f t="shared" si="756"/>
        <v>0.124043209062662</v>
      </c>
      <c r="M377" s="22">
        <f t="shared" si="852"/>
        <v>-2694.6040450930595</v>
      </c>
      <c r="N377" s="22">
        <f t="shared" si="853"/>
        <v>-2460.2210448980331</v>
      </c>
      <c r="O377" s="44"/>
      <c r="P377" s="21">
        <f>SUMIFS(源数据!$T:$T,源数据!$A:$A,地级市产品线!$C377,源数据!$F:$F,地级市产品线!$B377)</f>
        <v>940.8700160980228</v>
      </c>
      <c r="Q377" s="22">
        <f>SUMIFS(源数据!$V:$V,源数据!$A:$A,地级市产品线!$C377,源数据!$F:$F,地级市产品线!$B377)</f>
        <v>67.050003051757798</v>
      </c>
      <c r="R377" s="22">
        <f>SUMIFS(源数据!$W:$W,源数据!$A:$A,地级市产品线!$C377,源数据!$F:$F,地级市产品线!$B377)</f>
        <v>0</v>
      </c>
      <c r="S377" s="22">
        <f>SUMIFS(源数据!$X:$X,源数据!$A:$A,地级市产品线!$C377,源数据!$F:$F,地级市产品线!$B377)</f>
        <v>0</v>
      </c>
      <c r="T377" s="22">
        <f>SUMIFS(源数据!$Y:$Y,源数据!$A:$A,地级市产品线!$C377,源数据!$F:$F,地级市产品线!$B377)</f>
        <v>301.13300323486328</v>
      </c>
      <c r="U377" s="22">
        <f>SUMIFS(源数据!$Z:$Z,源数据!$A:$A,地级市产品线!$C377,源数据!$F:$F,地级市产品线!$B377)</f>
        <v>0.30000001192092901</v>
      </c>
      <c r="V377" s="22">
        <f t="shared" si="854"/>
        <v>301.43300324678421</v>
      </c>
      <c r="W377" s="24">
        <f t="shared" si="759"/>
        <v>0.32037688319252378</v>
      </c>
      <c r="X377" s="24">
        <f t="shared" si="760"/>
        <v>4.4956448848197592</v>
      </c>
      <c r="Y377" s="22">
        <f t="shared" si="855"/>
        <v>-639.43701285123859</v>
      </c>
      <c r="Z377" s="23"/>
    </row>
    <row r="378" spans="1:26" ht="15" x14ac:dyDescent="0.25">
      <c r="A378" s="54" t="s">
        <v>72</v>
      </c>
      <c r="B378" s="50" t="s">
        <v>149</v>
      </c>
      <c r="C378" s="56" t="s">
        <v>54</v>
      </c>
      <c r="D378" s="36">
        <f>SUMIFS(源数据!$N:$N,源数据!$A:$A,地级市产品线!$C378,源数据!$F:$F,地级市产品线!$B378)</f>
        <v>0</v>
      </c>
      <c r="E378" s="22">
        <f>SUMIFS(源数据!$P:$P,源数据!$A:$A,地级市产品线!$C378,源数据!$F:$F,地级市产品线!$B378)</f>
        <v>0</v>
      </c>
      <c r="F378" s="22">
        <f t="shared" si="850"/>
        <v>0</v>
      </c>
      <c r="G378" s="23" t="str">
        <f t="shared" si="753"/>
        <v/>
      </c>
      <c r="H378" s="21">
        <f>SUMIFS(源数据!$Q:$Q,源数据!$A:$A,地级市产品线!$C378,源数据!$F:$F,地级市产品线!$B378)</f>
        <v>0</v>
      </c>
      <c r="I378" s="22">
        <f t="shared" si="851"/>
        <v>0</v>
      </c>
      <c r="J378" s="22">
        <f>SUMIFS(源数据!$S:$S,源数据!$A:$A,地级市产品线!$C378,源数据!$F:$F,地级市产品线!$B378)</f>
        <v>0</v>
      </c>
      <c r="K378" s="24" t="str">
        <f t="shared" si="755"/>
        <v/>
      </c>
      <c r="L378" s="24" t="str">
        <f t="shared" si="756"/>
        <v/>
      </c>
      <c r="M378" s="22">
        <f t="shared" si="852"/>
        <v>0</v>
      </c>
      <c r="N378" s="22">
        <f t="shared" si="853"/>
        <v>0</v>
      </c>
      <c r="O378" s="44"/>
      <c r="P378" s="21">
        <f>SUMIFS(源数据!$T:$T,源数据!$A:$A,地级市产品线!$C378,源数据!$F:$F,地级市产品线!$B378)</f>
        <v>0</v>
      </c>
      <c r="Q378" s="22">
        <f>SUMIFS(源数据!$V:$V,源数据!$A:$A,地级市产品线!$C378,源数据!$F:$F,地级市产品线!$B378)</f>
        <v>0</v>
      </c>
      <c r="R378" s="22">
        <f>SUMIFS(源数据!$W:$W,源数据!$A:$A,地级市产品线!$C378,源数据!$F:$F,地级市产品线!$B378)</f>
        <v>0</v>
      </c>
      <c r="S378" s="22">
        <f>SUMIFS(源数据!$X:$X,源数据!$A:$A,地级市产品线!$C378,源数据!$F:$F,地级市产品线!$B378)</f>
        <v>0</v>
      </c>
      <c r="T378" s="22">
        <f>SUMIFS(源数据!$Y:$Y,源数据!$A:$A,地级市产品线!$C378,源数据!$F:$F,地级市产品线!$B378)</f>
        <v>0</v>
      </c>
      <c r="U378" s="22">
        <f>SUMIFS(源数据!$Z:$Z,源数据!$A:$A,地级市产品线!$C378,源数据!$F:$F,地级市产品线!$B378)</f>
        <v>0</v>
      </c>
      <c r="V378" s="22">
        <f t="shared" si="854"/>
        <v>0</v>
      </c>
      <c r="W378" s="24" t="str">
        <f t="shared" si="759"/>
        <v/>
      </c>
      <c r="X378" s="24" t="str">
        <f t="shared" si="760"/>
        <v/>
      </c>
      <c r="Y378" s="22">
        <f t="shared" si="855"/>
        <v>0</v>
      </c>
      <c r="Z378" s="23"/>
    </row>
    <row r="379" spans="1:26" ht="15" x14ac:dyDescent="0.25">
      <c r="A379" s="54" t="s">
        <v>72</v>
      </c>
      <c r="B379" s="50" t="s">
        <v>149</v>
      </c>
      <c r="C379" s="56" t="s">
        <v>2</v>
      </c>
      <c r="D379" s="36">
        <f>SUMIFS(源数据!$N:$N,源数据!$A:$A,地级市产品线!$C379,源数据!$F:$F,地级市产品线!$B379)</f>
        <v>0</v>
      </c>
      <c r="E379" s="22">
        <f>SUMIFS(源数据!$P:$P,源数据!$A:$A,地级市产品线!$C379,源数据!$F:$F,地级市产品线!$B379)</f>
        <v>3.0699999332428001</v>
      </c>
      <c r="F379" s="22">
        <f t="shared" si="850"/>
        <v>3.0699999332428001</v>
      </c>
      <c r="G379" s="23" t="str">
        <f t="shared" si="753"/>
        <v/>
      </c>
      <c r="H379" s="21">
        <f>SUMIFS(源数据!$Q:$Q,源数据!$A:$A,地级市产品线!$C379,源数据!$F:$F,地级市产品线!$B379)</f>
        <v>0</v>
      </c>
      <c r="I379" s="22">
        <f t="shared" si="851"/>
        <v>3.0699999332428001</v>
      </c>
      <c r="J379" s="22">
        <f>SUMIFS(源数据!$S:$S,源数据!$A:$A,地级市产品线!$C379,源数据!$F:$F,地级市产品线!$B379)</f>
        <v>9.4360001087188703</v>
      </c>
      <c r="K379" s="24" t="str">
        <f t="shared" si="755"/>
        <v/>
      </c>
      <c r="L379" s="24" t="str">
        <f t="shared" si="756"/>
        <v/>
      </c>
      <c r="M379" s="22">
        <f t="shared" si="852"/>
        <v>3.0699999332428001</v>
      </c>
      <c r="N379" s="22">
        <f t="shared" si="853"/>
        <v>9.4360001087188703</v>
      </c>
      <c r="O379" s="44"/>
      <c r="P379" s="21">
        <f>SUMIFS(源数据!$T:$T,源数据!$A:$A,地级市产品线!$C379,源数据!$F:$F,地级市产品线!$B379)</f>
        <v>0</v>
      </c>
      <c r="Q379" s="22">
        <f>SUMIFS(源数据!$V:$V,源数据!$A:$A,地级市产品线!$C379,源数据!$F:$F,地级市产品线!$B379)</f>
        <v>0</v>
      </c>
      <c r="R379" s="22">
        <f>SUMIFS(源数据!$W:$W,源数据!$A:$A,地级市产品线!$C379,源数据!$F:$F,地级市产品线!$B379)</f>
        <v>0</v>
      </c>
      <c r="S379" s="22">
        <f>SUMIFS(源数据!$X:$X,源数据!$A:$A,地级市产品线!$C379,源数据!$F:$F,地级市产品线!$B379)</f>
        <v>0</v>
      </c>
      <c r="T379" s="22">
        <f>SUMIFS(源数据!$Y:$Y,源数据!$A:$A,地级市产品线!$C379,源数据!$F:$F,地级市产品线!$B379)</f>
        <v>6.3660001754760698</v>
      </c>
      <c r="U379" s="22">
        <f>SUMIFS(源数据!$Z:$Z,源数据!$A:$A,地级市产品线!$C379,源数据!$F:$F,地级市产品线!$B379)</f>
        <v>0</v>
      </c>
      <c r="V379" s="22">
        <f t="shared" si="854"/>
        <v>6.3660001754760698</v>
      </c>
      <c r="W379" s="24" t="str">
        <f t="shared" si="759"/>
        <v/>
      </c>
      <c r="X379" s="24" t="str">
        <f t="shared" si="760"/>
        <v/>
      </c>
      <c r="Y379" s="22">
        <f t="shared" si="855"/>
        <v>6.3660001754760698</v>
      </c>
      <c r="Z379" s="23"/>
    </row>
    <row r="380" spans="1:26" ht="15.6" thickBot="1" x14ac:dyDescent="0.3">
      <c r="A380" s="52" t="s">
        <v>72</v>
      </c>
      <c r="B380" s="52" t="s">
        <v>149</v>
      </c>
      <c r="C380" s="48" t="s">
        <v>713</v>
      </c>
      <c r="D380" s="37">
        <f t="shared" ref="D380:F380" si="856">SUM(D376:D379)</f>
        <v>3561.1800503730774</v>
      </c>
      <c r="E380" s="26">
        <f t="shared" si="856"/>
        <v>816.68899852037418</v>
      </c>
      <c r="F380" s="26">
        <f t="shared" si="856"/>
        <v>-2744.4910518527035</v>
      </c>
      <c r="G380" s="27">
        <f t="shared" si="753"/>
        <v>0.22933100460192007</v>
      </c>
      <c r="H380" s="25">
        <f t="shared" ref="H380:J380" si="857">SUM(H376:H379)</f>
        <v>5436.9700756072989</v>
      </c>
      <c r="I380" s="26">
        <f t="shared" si="857"/>
        <v>1716.5490165352826</v>
      </c>
      <c r="J380" s="26">
        <f t="shared" si="857"/>
        <v>1995.1510063409794</v>
      </c>
      <c r="K380" s="28">
        <f t="shared" si="755"/>
        <v>0.31571794449200596</v>
      </c>
      <c r="L380" s="28">
        <f t="shared" si="756"/>
        <v>0.3669600859662861</v>
      </c>
      <c r="M380" s="26">
        <f t="shared" ref="M380:N380" si="858">SUM(M376:M379)</f>
        <v>-3720.4210590720163</v>
      </c>
      <c r="N380" s="26">
        <f t="shared" si="858"/>
        <v>-3441.8190692663193</v>
      </c>
      <c r="O380" s="45"/>
      <c r="P380" s="25">
        <f t="shared" ref="P380:V380" si="859">SUM(P376:P379)</f>
        <v>1875.7900252342229</v>
      </c>
      <c r="Q380" s="26">
        <f t="shared" si="859"/>
        <v>899.86001801490829</v>
      </c>
      <c r="R380" s="26">
        <f t="shared" si="859"/>
        <v>0</v>
      </c>
      <c r="S380" s="26">
        <f t="shared" si="859"/>
        <v>8.1999998092651403</v>
      </c>
      <c r="T380" s="26">
        <f t="shared" si="859"/>
        <v>1151.9620079994202</v>
      </c>
      <c r="U380" s="26">
        <f t="shared" si="859"/>
        <v>18.300000011920929</v>
      </c>
      <c r="V380" s="26">
        <f t="shared" si="859"/>
        <v>1178.4620078206062</v>
      </c>
      <c r="W380" s="28">
        <f t="shared" si="759"/>
        <v>0.62824836040668042</v>
      </c>
      <c r="X380" s="28">
        <f t="shared" si="760"/>
        <v>1.3096059211746001</v>
      </c>
      <c r="Y380" s="30">
        <f t="shared" ref="Y380" si="860">SUM(Y376:Y379)</f>
        <v>-697.32801741361675</v>
      </c>
      <c r="Z380" s="27"/>
    </row>
    <row r="381" spans="1:26" ht="15" x14ac:dyDescent="0.25">
      <c r="A381" s="53" t="s">
        <v>72</v>
      </c>
      <c r="B381" s="51" t="s">
        <v>73</v>
      </c>
      <c r="C381" s="55" t="s">
        <v>0</v>
      </c>
      <c r="D381" s="35">
        <f>SUMIFS(源数据!$N:$N,源数据!$A:$A,地级市产品线!$C381,源数据!$F:$F,地级市产品线!$B381)</f>
        <v>1894.2799961566918</v>
      </c>
      <c r="E381" s="18">
        <f>SUMIFS(源数据!$P:$P,源数据!$A:$A,地级市产品线!$C381,源数据!$F:$F,地级市产品线!$B381)</f>
        <v>1169.7029951307934</v>
      </c>
      <c r="F381" s="18">
        <f t="shared" ref="F381:F384" si="861">E381-D381</f>
        <v>-724.57700102589843</v>
      </c>
      <c r="G381" s="19">
        <f t="shared" si="753"/>
        <v>0.61749213289693494</v>
      </c>
      <c r="H381" s="17">
        <f>SUMIFS(源数据!$Q:$Q,源数据!$A:$A,地级市产品线!$C381,源数据!$F:$F,地级市产品线!$B381)</f>
        <v>2906.5499958992</v>
      </c>
      <c r="I381" s="18">
        <f t="shared" ref="I381:I384" si="862">E381+Q381</f>
        <v>2206.5329924318949</v>
      </c>
      <c r="J381" s="18">
        <f>SUMIFS(源数据!$S:$S,源数据!$A:$A,地级市产品线!$C381,源数据!$F:$F,地级市产品线!$B381)</f>
        <v>2560.3679868672052</v>
      </c>
      <c r="K381" s="20">
        <f t="shared" si="755"/>
        <v>0.75915879497860117</v>
      </c>
      <c r="L381" s="20">
        <f t="shared" si="756"/>
        <v>0.88089590424371955</v>
      </c>
      <c r="M381" s="18">
        <f t="shared" ref="M381:M384" si="863">I381-H381</f>
        <v>-700.01700346730513</v>
      </c>
      <c r="N381" s="18">
        <f t="shared" ref="N381:N384" si="864">J381-H381</f>
        <v>-346.18200903199477</v>
      </c>
      <c r="O381" s="43"/>
      <c r="P381" s="17">
        <f>SUMIFS(源数据!$T:$T,源数据!$A:$A,地级市产品线!$C381,源数据!$F:$F,地级市产品线!$B381)</f>
        <v>1012.2699997425079</v>
      </c>
      <c r="Q381" s="18">
        <f>SUMIFS(源数据!$V:$V,源数据!$A:$A,地级市产品线!$C381,源数据!$F:$F,地级市产品线!$B381)</f>
        <v>1036.8299973011017</v>
      </c>
      <c r="R381" s="18">
        <f>SUMIFS(源数据!$W:$W,源数据!$A:$A,地级市产品线!$C381,源数据!$F:$F,地级市产品线!$B381)</f>
        <v>140.19999659061409</v>
      </c>
      <c r="S381" s="18">
        <f>SUMIFS(源数据!$X:$X,源数据!$A:$A,地级市产品线!$C381,源数据!$F:$F,地级市产品线!$B381)</f>
        <v>31</v>
      </c>
      <c r="T381" s="18">
        <f>SUMIFS(源数据!$Y:$Y,源数据!$A:$A,地级市产品线!$C381,源数据!$F:$F,地级市产品线!$B381)</f>
        <v>811.39999389648392</v>
      </c>
      <c r="U381" s="18">
        <f>SUMIFS(源数据!$Z:$Z,源数据!$A:$A,地级市产品线!$C381,源数据!$F:$F,地级市产品线!$B381)</f>
        <v>408.06500124931335</v>
      </c>
      <c r="V381" s="18">
        <f t="shared" ref="V381:V384" si="865">R381+S381+T381+U381</f>
        <v>1390.6649917364114</v>
      </c>
      <c r="W381" s="20">
        <f t="shared" si="759"/>
        <v>1.3738083634703746</v>
      </c>
      <c r="X381" s="20">
        <f t="shared" si="760"/>
        <v>1.3412661625882278</v>
      </c>
      <c r="Y381" s="18">
        <f t="shared" ref="Y381:Y384" si="866">V381-P381</f>
        <v>378.39499199390343</v>
      </c>
      <c r="Z381" s="19"/>
    </row>
    <row r="382" spans="1:26" ht="15" x14ac:dyDescent="0.25">
      <c r="A382" s="54" t="s">
        <v>72</v>
      </c>
      <c r="B382" s="50" t="s">
        <v>73</v>
      </c>
      <c r="C382" s="56" t="s">
        <v>1</v>
      </c>
      <c r="D382" s="36">
        <f>SUMIFS(源数据!$N:$N,源数据!$A:$A,地级市产品线!$C382,源数据!$F:$F,地级市产品线!$B382)</f>
        <v>1237.4700069427486</v>
      </c>
      <c r="E382" s="22">
        <f>SUMIFS(源数据!$P:$P,源数据!$A:$A,地级市产品线!$C382,源数据!$F:$F,地级市产品线!$B382)</f>
        <v>1183.6359825134277</v>
      </c>
      <c r="F382" s="22">
        <f t="shared" si="861"/>
        <v>-53.834024429320834</v>
      </c>
      <c r="G382" s="23">
        <f t="shared" si="753"/>
        <v>0.95649670365561312</v>
      </c>
      <c r="H382" s="21">
        <f>SUMIFS(源数据!$Q:$Q,源数据!$A:$A,地级市产品线!$C382,源数据!$F:$F,地级市产品线!$B382)</f>
        <v>1910.450014114381</v>
      </c>
      <c r="I382" s="22">
        <f t="shared" si="862"/>
        <v>1845.2560043334963</v>
      </c>
      <c r="J382" s="22">
        <f>SUMIFS(源数据!$S:$S,源数据!$A:$A,地级市产品线!$C382,源数据!$F:$F,地级市产品线!$B382)</f>
        <v>2661.8079762458842</v>
      </c>
      <c r="K382" s="24">
        <f t="shared" si="755"/>
        <v>0.96587505074760804</v>
      </c>
      <c r="L382" s="24">
        <f t="shared" si="756"/>
        <v>1.3932884695126697</v>
      </c>
      <c r="M382" s="22">
        <f t="shared" si="863"/>
        <v>-65.194009780884699</v>
      </c>
      <c r="N382" s="22">
        <f t="shared" si="864"/>
        <v>751.3579621315032</v>
      </c>
      <c r="O382" s="44"/>
      <c r="P382" s="21">
        <f>SUMIFS(源数据!$T:$T,源数据!$A:$A,地级市产品线!$C382,源数据!$F:$F,地级市产品线!$B382)</f>
        <v>672.98000717163052</v>
      </c>
      <c r="Q382" s="22">
        <f>SUMIFS(源数据!$V:$V,源数据!$A:$A,地级市产品线!$C382,源数据!$F:$F,地级市产品线!$B382)</f>
        <v>661.62002182006859</v>
      </c>
      <c r="R382" s="22">
        <f>SUMIFS(源数据!$W:$W,源数据!$A:$A,地级市产品线!$C382,源数据!$F:$F,地级市产品线!$B382)</f>
        <v>0</v>
      </c>
      <c r="S382" s="22">
        <f>SUMIFS(源数据!$X:$X,源数据!$A:$A,地级市产品线!$C382,源数据!$F:$F,地级市产品线!$B382)</f>
        <v>996.29599428176857</v>
      </c>
      <c r="T382" s="22">
        <f>SUMIFS(源数据!$Y:$Y,源数据!$A:$A,地级市产品线!$C382,源数据!$F:$F,地级市产品线!$B382)</f>
        <v>0</v>
      </c>
      <c r="U382" s="22">
        <f>SUMIFS(源数据!$Z:$Z,源数据!$A:$A,地级市产品线!$C382,源数据!$F:$F,地级市产品线!$B382)</f>
        <v>481.87599945068337</v>
      </c>
      <c r="V382" s="22">
        <f t="shared" si="865"/>
        <v>1478.1719937324519</v>
      </c>
      <c r="W382" s="24">
        <f t="shared" si="759"/>
        <v>2.1964575143098908</v>
      </c>
      <c r="X382" s="24">
        <f t="shared" si="760"/>
        <v>2.2341705888314993</v>
      </c>
      <c r="Y382" s="22">
        <f t="shared" si="866"/>
        <v>805.19198656082142</v>
      </c>
      <c r="Z382" s="23"/>
    </row>
    <row r="383" spans="1:26" ht="15" x14ac:dyDescent="0.25">
      <c r="A383" s="54" t="s">
        <v>72</v>
      </c>
      <c r="B383" s="50" t="s">
        <v>73</v>
      </c>
      <c r="C383" s="56" t="s">
        <v>54</v>
      </c>
      <c r="D383" s="36">
        <f>SUMIFS(源数据!$N:$N,源数据!$A:$A,地级市产品线!$C383,源数据!$F:$F,地级市产品线!$B383)</f>
        <v>33</v>
      </c>
      <c r="E383" s="22">
        <f>SUMIFS(源数据!$P:$P,源数据!$A:$A,地级市产品线!$C383,源数据!$F:$F,地级市产品线!$B383)</f>
        <v>6.625</v>
      </c>
      <c r="F383" s="22">
        <f t="shared" si="861"/>
        <v>-26.375</v>
      </c>
      <c r="G383" s="23">
        <f t="shared" si="753"/>
        <v>0.20075757575757575</v>
      </c>
      <c r="H383" s="21">
        <f>SUMIFS(源数据!$Q:$Q,源数据!$A:$A,地级市产品线!$C383,源数据!$F:$F,地级市产品线!$B383)</f>
        <v>49.5</v>
      </c>
      <c r="I383" s="22">
        <f t="shared" si="862"/>
        <v>23.125</v>
      </c>
      <c r="J383" s="22">
        <f>SUMIFS(源数据!$S:$S,源数据!$A:$A,地级市产品线!$C383,源数据!$F:$F,地级市产品线!$B383)</f>
        <v>6.625</v>
      </c>
      <c r="K383" s="24">
        <f t="shared" si="755"/>
        <v>0.46717171717171718</v>
      </c>
      <c r="L383" s="24">
        <f t="shared" si="756"/>
        <v>0.13383838383838384</v>
      </c>
      <c r="M383" s="22">
        <f t="shared" si="863"/>
        <v>-26.375</v>
      </c>
      <c r="N383" s="22">
        <f t="shared" si="864"/>
        <v>-42.875</v>
      </c>
      <c r="O383" s="44"/>
      <c r="P383" s="21">
        <f>SUMIFS(源数据!$T:$T,源数据!$A:$A,地级市产品线!$C383,源数据!$F:$F,地级市产品线!$B383)</f>
        <v>16.5</v>
      </c>
      <c r="Q383" s="22">
        <f>SUMIFS(源数据!$V:$V,源数据!$A:$A,地级市产品线!$C383,源数据!$F:$F,地级市产品线!$B383)</f>
        <v>16.5</v>
      </c>
      <c r="R383" s="22">
        <f>SUMIFS(源数据!$W:$W,源数据!$A:$A,地级市产品线!$C383,源数据!$F:$F,地级市产品线!$B383)</f>
        <v>0</v>
      </c>
      <c r="S383" s="22">
        <f>SUMIFS(源数据!$X:$X,源数据!$A:$A,地级市产品线!$C383,源数据!$F:$F,地级市产品线!$B383)</f>
        <v>0</v>
      </c>
      <c r="T383" s="22">
        <f>SUMIFS(源数据!$Y:$Y,源数据!$A:$A,地级市产品线!$C383,源数据!$F:$F,地级市产品线!$B383)</f>
        <v>0</v>
      </c>
      <c r="U383" s="22">
        <f>SUMIFS(源数据!$Z:$Z,源数据!$A:$A,地级市产品线!$C383,源数据!$F:$F,地级市产品线!$B383)</f>
        <v>0</v>
      </c>
      <c r="V383" s="22">
        <f t="shared" si="865"/>
        <v>0</v>
      </c>
      <c r="W383" s="24">
        <f t="shared" si="759"/>
        <v>0</v>
      </c>
      <c r="X383" s="24">
        <f t="shared" si="760"/>
        <v>0</v>
      </c>
      <c r="Y383" s="22">
        <f t="shared" si="866"/>
        <v>-16.5</v>
      </c>
      <c r="Z383" s="23"/>
    </row>
    <row r="384" spans="1:26" ht="15" x14ac:dyDescent="0.25">
      <c r="A384" s="54" t="s">
        <v>72</v>
      </c>
      <c r="B384" s="50" t="s">
        <v>73</v>
      </c>
      <c r="C384" s="56" t="s">
        <v>2</v>
      </c>
      <c r="D384" s="36">
        <f>SUMIFS(源数据!$N:$N,源数据!$A:$A,地级市产品线!$C384,源数据!$F:$F,地级市产品线!$B384)</f>
        <v>0</v>
      </c>
      <c r="E384" s="22">
        <f>SUMIFS(源数据!$P:$P,源数据!$A:$A,地级市产品线!$C384,源数据!$F:$F,地级市产品线!$B384)</f>
        <v>8.8460000753402692</v>
      </c>
      <c r="F384" s="22">
        <f t="shared" si="861"/>
        <v>8.8460000753402692</v>
      </c>
      <c r="G384" s="23" t="str">
        <f t="shared" si="753"/>
        <v/>
      </c>
      <c r="H384" s="21">
        <f>SUMIFS(源数据!$Q:$Q,源数据!$A:$A,地级市产品线!$C384,源数据!$F:$F,地级市产品线!$B384)</f>
        <v>0</v>
      </c>
      <c r="I384" s="22">
        <f t="shared" si="862"/>
        <v>8.8460000753402692</v>
      </c>
      <c r="J384" s="22">
        <f>SUMIFS(源数据!$S:$S,源数据!$A:$A,地级市产品线!$C384,源数据!$F:$F,地级市产品线!$B384)</f>
        <v>122.8650000095367</v>
      </c>
      <c r="K384" s="24" t="str">
        <f t="shared" si="755"/>
        <v/>
      </c>
      <c r="L384" s="24" t="str">
        <f t="shared" si="756"/>
        <v/>
      </c>
      <c r="M384" s="22">
        <f t="shared" si="863"/>
        <v>8.8460000753402692</v>
      </c>
      <c r="N384" s="22">
        <f t="shared" si="864"/>
        <v>122.8650000095367</v>
      </c>
      <c r="O384" s="44"/>
      <c r="P384" s="21">
        <f>SUMIFS(源数据!$T:$T,源数据!$A:$A,地级市产品线!$C384,源数据!$F:$F,地级市产品线!$B384)</f>
        <v>0</v>
      </c>
      <c r="Q384" s="22">
        <f>SUMIFS(源数据!$V:$V,源数据!$A:$A,地级市产品线!$C384,源数据!$F:$F,地级市产品线!$B384)</f>
        <v>0</v>
      </c>
      <c r="R384" s="22">
        <f>SUMIFS(源数据!$W:$W,源数据!$A:$A,地级市产品线!$C384,源数据!$F:$F,地级市产品线!$B384)</f>
        <v>0</v>
      </c>
      <c r="S384" s="22">
        <f>SUMIFS(源数据!$X:$X,源数据!$A:$A,地级市产品线!$C384,源数据!$F:$F,地级市产品线!$B384)</f>
        <v>90</v>
      </c>
      <c r="T384" s="22">
        <f>SUMIFS(源数据!$Y:$Y,源数据!$A:$A,地级市产品线!$C384,源数据!$F:$F,地级市产品线!$B384)</f>
        <v>24.018999934196501</v>
      </c>
      <c r="U384" s="22">
        <f>SUMIFS(源数据!$Z:$Z,源数据!$A:$A,地级市产品线!$C384,源数据!$F:$F,地级市产品线!$B384)</f>
        <v>0</v>
      </c>
      <c r="V384" s="22">
        <f t="shared" si="865"/>
        <v>114.0189999341965</v>
      </c>
      <c r="W384" s="24" t="str">
        <f t="shared" si="759"/>
        <v/>
      </c>
      <c r="X384" s="24" t="str">
        <f t="shared" si="760"/>
        <v/>
      </c>
      <c r="Y384" s="22">
        <f t="shared" si="866"/>
        <v>114.0189999341965</v>
      </c>
      <c r="Z384" s="23"/>
    </row>
    <row r="385" spans="1:26" ht="15.6" thickBot="1" x14ac:dyDescent="0.3">
      <c r="A385" s="52" t="s">
        <v>72</v>
      </c>
      <c r="B385" s="52" t="s">
        <v>73</v>
      </c>
      <c r="C385" s="48" t="s">
        <v>713</v>
      </c>
      <c r="D385" s="37">
        <f t="shared" ref="D385:F385" si="867">SUM(D381:D384)</f>
        <v>3164.7500030994406</v>
      </c>
      <c r="E385" s="26">
        <f t="shared" si="867"/>
        <v>2368.8099777195612</v>
      </c>
      <c r="F385" s="26">
        <f t="shared" si="867"/>
        <v>-795.94002537987899</v>
      </c>
      <c r="G385" s="27">
        <f t="shared" si="753"/>
        <v>0.74849829383036104</v>
      </c>
      <c r="H385" s="25">
        <f t="shared" ref="H385:J385" si="868">SUM(H381:H384)</f>
        <v>4866.5000100135812</v>
      </c>
      <c r="I385" s="26">
        <f t="shared" si="868"/>
        <v>4083.7599968407312</v>
      </c>
      <c r="J385" s="26">
        <f t="shared" si="868"/>
        <v>5351.6659631226266</v>
      </c>
      <c r="K385" s="28">
        <f t="shared" si="755"/>
        <v>0.83915750301813608</v>
      </c>
      <c r="L385" s="28">
        <f t="shared" si="756"/>
        <v>1.0996950482093375</v>
      </c>
      <c r="M385" s="26">
        <f t="shared" ref="M385:N385" si="869">SUM(M381:M384)</f>
        <v>-782.74001317284956</v>
      </c>
      <c r="N385" s="26">
        <f t="shared" si="869"/>
        <v>485.16595310904512</v>
      </c>
      <c r="O385" s="45"/>
      <c r="P385" s="25">
        <f t="shared" ref="P385:V385" si="870">SUM(P381:P384)</f>
        <v>1701.7500069141383</v>
      </c>
      <c r="Q385" s="26">
        <f t="shared" si="870"/>
        <v>1714.9500191211703</v>
      </c>
      <c r="R385" s="26">
        <f t="shared" si="870"/>
        <v>140.19999659061409</v>
      </c>
      <c r="S385" s="26">
        <f t="shared" si="870"/>
        <v>1117.2959942817686</v>
      </c>
      <c r="T385" s="26">
        <f t="shared" si="870"/>
        <v>835.41899383068039</v>
      </c>
      <c r="U385" s="26">
        <f t="shared" si="870"/>
        <v>889.94100069999672</v>
      </c>
      <c r="V385" s="26">
        <f t="shared" si="870"/>
        <v>2982.85598540306</v>
      </c>
      <c r="W385" s="28">
        <f t="shared" si="759"/>
        <v>1.7528167905296561</v>
      </c>
      <c r="X385" s="28">
        <f t="shared" si="760"/>
        <v>1.739325316857707</v>
      </c>
      <c r="Y385" s="30">
        <f t="shared" ref="Y385" si="871">SUM(Y381:Y384)</f>
        <v>1281.1059784889212</v>
      </c>
      <c r="Z385" s="27"/>
    </row>
    <row r="386" spans="1:26" ht="15" x14ac:dyDescent="0.25">
      <c r="A386" s="53" t="s">
        <v>72</v>
      </c>
      <c r="B386" s="51" t="s">
        <v>168</v>
      </c>
      <c r="C386" s="55" t="s">
        <v>0</v>
      </c>
      <c r="D386" s="35">
        <f>SUMIFS(源数据!$N:$N,源数据!$A:$A,地级市产品线!$C386,源数据!$F:$F,地级市产品线!$B386)</f>
        <v>56.179999411106103</v>
      </c>
      <c r="E386" s="18">
        <f>SUMIFS(源数据!$P:$P,源数据!$A:$A,地级市产品线!$C386,源数据!$F:$F,地级市产品线!$B386)</f>
        <v>45.917000889778151</v>
      </c>
      <c r="F386" s="18">
        <f t="shared" ref="F386:F389" si="872">E386-D386</f>
        <v>-10.262998521327951</v>
      </c>
      <c r="G386" s="19">
        <f t="shared" si="753"/>
        <v>0.81731935512802656</v>
      </c>
      <c r="H386" s="17">
        <f>SUMIFS(源数据!$Q:$Q,源数据!$A:$A,地级市产品线!$C386,源数据!$F:$F,地级市产品线!$B386)</f>
        <v>93.779999315738706</v>
      </c>
      <c r="I386" s="18">
        <f t="shared" ref="I386:I389" si="873">E386+Q386</f>
        <v>175.11700224876415</v>
      </c>
      <c r="J386" s="18">
        <f>SUMIFS(源数据!$S:$S,源数据!$A:$A,地级市产品线!$C386,源数据!$F:$F,地级市产品线!$B386)</f>
        <v>150.36200246214875</v>
      </c>
      <c r="K386" s="20">
        <f t="shared" si="755"/>
        <v>1.8673171627905418</v>
      </c>
      <c r="L386" s="20">
        <f t="shared" si="756"/>
        <v>1.6033482998428017</v>
      </c>
      <c r="M386" s="18">
        <f t="shared" ref="M386:M389" si="874">I386-H386</f>
        <v>81.337002933025445</v>
      </c>
      <c r="N386" s="18">
        <f t="shared" ref="N386:N389" si="875">J386-H386</f>
        <v>56.582003146410045</v>
      </c>
      <c r="O386" s="43"/>
      <c r="P386" s="17">
        <f>SUMIFS(源数据!$T:$T,源数据!$A:$A,地级市产品线!$C386,源数据!$F:$F,地级市产品线!$B386)</f>
        <v>37.599999904632568</v>
      </c>
      <c r="Q386" s="18">
        <f>SUMIFS(源数据!$V:$V,源数据!$A:$A,地级市产品线!$C386,源数据!$F:$F,地级市产品线!$B386)</f>
        <v>129.20000135898601</v>
      </c>
      <c r="R386" s="18">
        <f>SUMIFS(源数据!$W:$W,源数据!$A:$A,地级市产品线!$C386,源数据!$F:$F,地级市产品线!$B386)</f>
        <v>0</v>
      </c>
      <c r="S386" s="18">
        <f>SUMIFS(源数据!$X:$X,源数据!$A:$A,地级市产品线!$C386,源数据!$F:$F,地级市产品线!$B386)</f>
        <v>0</v>
      </c>
      <c r="T386" s="18">
        <f>SUMIFS(源数据!$Y:$Y,源数据!$A:$A,地级市产品线!$C386,源数据!$F:$F,地级市产品线!$B386)</f>
        <v>0</v>
      </c>
      <c r="U386" s="18">
        <f>SUMIFS(源数据!$Z:$Z,源数据!$A:$A,地级市产品线!$C386,源数据!$F:$F,地级市产品线!$B386)</f>
        <v>104.44500157237054</v>
      </c>
      <c r="V386" s="18">
        <f t="shared" ref="V386:V389" si="876">R386+S386+T386+U386</f>
        <v>104.44500157237054</v>
      </c>
      <c r="W386" s="20">
        <f t="shared" si="759"/>
        <v>2.7777926020553587</v>
      </c>
      <c r="X386" s="20">
        <f t="shared" si="760"/>
        <v>0.80839783648428165</v>
      </c>
      <c r="Y386" s="18">
        <f t="shared" ref="Y386:Y389" si="877">V386-P386</f>
        <v>66.845001667737975</v>
      </c>
      <c r="Z386" s="19"/>
    </row>
    <row r="387" spans="1:26" ht="15" x14ac:dyDescent="0.25">
      <c r="A387" s="54" t="s">
        <v>72</v>
      </c>
      <c r="B387" s="50" t="s">
        <v>168</v>
      </c>
      <c r="C387" s="56" t="s">
        <v>1</v>
      </c>
      <c r="D387" s="36">
        <f>SUMIFS(源数据!$N:$N,源数据!$A:$A,地级市产品线!$C387,源数据!$F:$F,地级市产品线!$B387)</f>
        <v>1213.4199953079228</v>
      </c>
      <c r="E387" s="22">
        <f>SUMIFS(源数据!$P:$P,源数据!$A:$A,地级市产品线!$C387,源数据!$F:$F,地级市产品线!$B387)</f>
        <v>268.66800260543823</v>
      </c>
      <c r="F387" s="22">
        <f t="shared" si="872"/>
        <v>-944.75199270248459</v>
      </c>
      <c r="G387" s="23">
        <f t="shared" si="753"/>
        <v>0.22141385805766275</v>
      </c>
      <c r="H387" s="21">
        <f>SUMIFS(源数据!$Q:$Q,源数据!$A:$A,地级市产品线!$C387,源数据!$F:$F,地级市产品线!$B387)</f>
        <v>1897.7999925613431</v>
      </c>
      <c r="I387" s="22">
        <f t="shared" si="873"/>
        <v>654.62800073623657</v>
      </c>
      <c r="J387" s="22">
        <f>SUMIFS(源数据!$S:$S,源数据!$A:$A,地级市产品线!$C387,源数据!$F:$F,地级市产品线!$B387)</f>
        <v>422.57300281524658</v>
      </c>
      <c r="K387" s="24">
        <f t="shared" si="755"/>
        <v>0.34494045911167159</v>
      </c>
      <c r="L387" s="24">
        <f t="shared" si="756"/>
        <v>0.22266466670438015</v>
      </c>
      <c r="M387" s="22">
        <f t="shared" si="874"/>
        <v>-1243.1719918251065</v>
      </c>
      <c r="N387" s="22">
        <f t="shared" si="875"/>
        <v>-1475.2269897460965</v>
      </c>
      <c r="O387" s="44"/>
      <c r="P387" s="21">
        <f>SUMIFS(源数据!$T:$T,源数据!$A:$A,地级市产品线!$C387,源数据!$F:$F,地级市产品线!$B387)</f>
        <v>684.37999725341797</v>
      </c>
      <c r="Q387" s="22">
        <f>SUMIFS(源数据!$V:$V,源数据!$A:$A,地级市产品线!$C387,源数据!$F:$F,地级市产品线!$B387)</f>
        <v>385.95999813079828</v>
      </c>
      <c r="R387" s="22">
        <f>SUMIFS(源数据!$W:$W,源数据!$A:$A,地级市产品线!$C387,源数据!$F:$F,地级市产品线!$B387)</f>
        <v>0</v>
      </c>
      <c r="S387" s="22">
        <f>SUMIFS(源数据!$X:$X,源数据!$A:$A,地级市产品线!$C387,源数据!$F:$F,地级市产品线!$B387)</f>
        <v>0</v>
      </c>
      <c r="T387" s="22">
        <f>SUMIFS(源数据!$Y:$Y,源数据!$A:$A,地级市产品线!$C387,源数据!$F:$F,地级市产品线!$B387)</f>
        <v>9.9050002098083496</v>
      </c>
      <c r="U387" s="22">
        <f>SUMIFS(源数据!$Z:$Z,源数据!$A:$A,地级市产品线!$C387,源数据!$F:$F,地级市产品线!$B387)</f>
        <v>144</v>
      </c>
      <c r="V387" s="22">
        <f t="shared" si="876"/>
        <v>153.90500020980835</v>
      </c>
      <c r="W387" s="24">
        <f t="shared" si="759"/>
        <v>0.22488237649765663</v>
      </c>
      <c r="X387" s="24">
        <f t="shared" si="760"/>
        <v>0.39875894122491773</v>
      </c>
      <c r="Y387" s="22">
        <f t="shared" si="877"/>
        <v>-530.47499704360962</v>
      </c>
      <c r="Z387" s="23"/>
    </row>
    <row r="388" spans="1:26" ht="15" x14ac:dyDescent="0.25">
      <c r="A388" s="54" t="s">
        <v>72</v>
      </c>
      <c r="B388" s="50" t="s">
        <v>168</v>
      </c>
      <c r="C388" s="56" t="s">
        <v>54</v>
      </c>
      <c r="D388" s="36">
        <f>SUMIFS(源数据!$N:$N,源数据!$A:$A,地级市产品线!$C388,源数据!$F:$F,地级市产品线!$B388)</f>
        <v>0</v>
      </c>
      <c r="E388" s="22">
        <f>SUMIFS(源数据!$P:$P,源数据!$A:$A,地级市产品线!$C388,源数据!$F:$F,地级市产品线!$B388)</f>
        <v>0</v>
      </c>
      <c r="F388" s="22">
        <f t="shared" si="872"/>
        <v>0</v>
      </c>
      <c r="G388" s="23" t="str">
        <f t="shared" si="753"/>
        <v/>
      </c>
      <c r="H388" s="21">
        <f>SUMIFS(源数据!$Q:$Q,源数据!$A:$A,地级市产品线!$C388,源数据!$F:$F,地级市产品线!$B388)</f>
        <v>0</v>
      </c>
      <c r="I388" s="22">
        <f t="shared" si="873"/>
        <v>0</v>
      </c>
      <c r="J388" s="22">
        <f>SUMIFS(源数据!$S:$S,源数据!$A:$A,地级市产品线!$C388,源数据!$F:$F,地级市产品线!$B388)</f>
        <v>0</v>
      </c>
      <c r="K388" s="24" t="str">
        <f t="shared" si="755"/>
        <v/>
      </c>
      <c r="L388" s="24" t="str">
        <f t="shared" si="756"/>
        <v/>
      </c>
      <c r="M388" s="22">
        <f t="shared" si="874"/>
        <v>0</v>
      </c>
      <c r="N388" s="22">
        <f t="shared" si="875"/>
        <v>0</v>
      </c>
      <c r="O388" s="44"/>
      <c r="P388" s="21">
        <f>SUMIFS(源数据!$T:$T,源数据!$A:$A,地级市产品线!$C388,源数据!$F:$F,地级市产品线!$B388)</f>
        <v>0</v>
      </c>
      <c r="Q388" s="22">
        <f>SUMIFS(源数据!$V:$V,源数据!$A:$A,地级市产品线!$C388,源数据!$F:$F,地级市产品线!$B388)</f>
        <v>0</v>
      </c>
      <c r="R388" s="22">
        <f>SUMIFS(源数据!$W:$W,源数据!$A:$A,地级市产品线!$C388,源数据!$F:$F,地级市产品线!$B388)</f>
        <v>0</v>
      </c>
      <c r="S388" s="22">
        <f>SUMIFS(源数据!$X:$X,源数据!$A:$A,地级市产品线!$C388,源数据!$F:$F,地级市产品线!$B388)</f>
        <v>0</v>
      </c>
      <c r="T388" s="22">
        <f>SUMIFS(源数据!$Y:$Y,源数据!$A:$A,地级市产品线!$C388,源数据!$F:$F,地级市产品线!$B388)</f>
        <v>0</v>
      </c>
      <c r="U388" s="22">
        <f>SUMIFS(源数据!$Z:$Z,源数据!$A:$A,地级市产品线!$C388,源数据!$F:$F,地级市产品线!$B388)</f>
        <v>0</v>
      </c>
      <c r="V388" s="22">
        <f t="shared" si="876"/>
        <v>0</v>
      </c>
      <c r="W388" s="24" t="str">
        <f t="shared" si="759"/>
        <v/>
      </c>
      <c r="X388" s="24" t="str">
        <f t="shared" si="760"/>
        <v/>
      </c>
      <c r="Y388" s="22">
        <f t="shared" si="877"/>
        <v>0</v>
      </c>
      <c r="Z388" s="23"/>
    </row>
    <row r="389" spans="1:26" ht="15" x14ac:dyDescent="0.25">
      <c r="A389" s="54" t="s">
        <v>72</v>
      </c>
      <c r="B389" s="50" t="s">
        <v>168</v>
      </c>
      <c r="C389" s="56" t="s">
        <v>2</v>
      </c>
      <c r="D389" s="36">
        <f>SUMIFS(源数据!$N:$N,源数据!$A:$A,地级市产品线!$C389,源数据!$F:$F,地级市产品线!$B389)</f>
        <v>0</v>
      </c>
      <c r="E389" s="22">
        <f>SUMIFS(源数据!$P:$P,源数据!$A:$A,地级市产品线!$C389,源数据!$F:$F,地级市产品线!$B389)</f>
        <v>0</v>
      </c>
      <c r="F389" s="22">
        <f t="shared" si="872"/>
        <v>0</v>
      </c>
      <c r="G389" s="23" t="str">
        <f t="shared" si="753"/>
        <v/>
      </c>
      <c r="H389" s="21">
        <f>SUMIFS(源数据!$Q:$Q,源数据!$A:$A,地级市产品线!$C389,源数据!$F:$F,地级市产品线!$B389)</f>
        <v>0</v>
      </c>
      <c r="I389" s="22">
        <f t="shared" si="873"/>
        <v>0</v>
      </c>
      <c r="J389" s="22">
        <f>SUMIFS(源数据!$S:$S,源数据!$A:$A,地级市产品线!$C389,源数据!$F:$F,地级市产品线!$B389)</f>
        <v>0</v>
      </c>
      <c r="K389" s="24" t="str">
        <f t="shared" si="755"/>
        <v/>
      </c>
      <c r="L389" s="24" t="str">
        <f t="shared" si="756"/>
        <v/>
      </c>
      <c r="M389" s="22">
        <f t="shared" si="874"/>
        <v>0</v>
      </c>
      <c r="N389" s="22">
        <f t="shared" si="875"/>
        <v>0</v>
      </c>
      <c r="O389" s="44"/>
      <c r="P389" s="21">
        <f>SUMIFS(源数据!$T:$T,源数据!$A:$A,地级市产品线!$C389,源数据!$F:$F,地级市产品线!$B389)</f>
        <v>0</v>
      </c>
      <c r="Q389" s="22">
        <f>SUMIFS(源数据!$V:$V,源数据!$A:$A,地级市产品线!$C389,源数据!$F:$F,地级市产品线!$B389)</f>
        <v>0</v>
      </c>
      <c r="R389" s="22">
        <f>SUMIFS(源数据!$W:$W,源数据!$A:$A,地级市产品线!$C389,源数据!$F:$F,地级市产品线!$B389)</f>
        <v>0</v>
      </c>
      <c r="S389" s="22">
        <f>SUMIFS(源数据!$X:$X,源数据!$A:$A,地级市产品线!$C389,源数据!$F:$F,地级市产品线!$B389)</f>
        <v>0</v>
      </c>
      <c r="T389" s="22">
        <f>SUMIFS(源数据!$Y:$Y,源数据!$A:$A,地级市产品线!$C389,源数据!$F:$F,地级市产品线!$B389)</f>
        <v>0</v>
      </c>
      <c r="U389" s="22">
        <f>SUMIFS(源数据!$Z:$Z,源数据!$A:$A,地级市产品线!$C389,源数据!$F:$F,地级市产品线!$B389)</f>
        <v>0</v>
      </c>
      <c r="V389" s="22">
        <f t="shared" si="876"/>
        <v>0</v>
      </c>
      <c r="W389" s="24" t="str">
        <f t="shared" si="759"/>
        <v/>
      </c>
      <c r="X389" s="24" t="str">
        <f t="shared" si="760"/>
        <v/>
      </c>
      <c r="Y389" s="22">
        <f t="shared" si="877"/>
        <v>0</v>
      </c>
      <c r="Z389" s="23"/>
    </row>
    <row r="390" spans="1:26" ht="15.6" thickBot="1" x14ac:dyDescent="0.3">
      <c r="A390" s="52" t="s">
        <v>72</v>
      </c>
      <c r="B390" s="52" t="s">
        <v>168</v>
      </c>
      <c r="C390" s="48" t="s">
        <v>713</v>
      </c>
      <c r="D390" s="37">
        <f t="shared" ref="D390:F390" si="878">SUM(D386:D389)</f>
        <v>1269.5999947190289</v>
      </c>
      <c r="E390" s="26">
        <f t="shared" si="878"/>
        <v>314.58500349521637</v>
      </c>
      <c r="F390" s="26">
        <f t="shared" si="878"/>
        <v>-955.01499122381256</v>
      </c>
      <c r="G390" s="27">
        <f t="shared" si="753"/>
        <v>0.24778277000925489</v>
      </c>
      <c r="H390" s="25">
        <f t="shared" ref="H390:J390" si="879">SUM(H386:H389)</f>
        <v>1991.5799918770817</v>
      </c>
      <c r="I390" s="26">
        <f t="shared" si="879"/>
        <v>829.74500298500072</v>
      </c>
      <c r="J390" s="26">
        <f t="shared" si="879"/>
        <v>572.93500527739536</v>
      </c>
      <c r="K390" s="28">
        <f t="shared" si="755"/>
        <v>0.41662650075278107</v>
      </c>
      <c r="L390" s="28">
        <f t="shared" si="756"/>
        <v>0.28767863084294149</v>
      </c>
      <c r="M390" s="26">
        <f t="shared" ref="M390:N390" si="880">SUM(M386:M389)</f>
        <v>-1161.8349888920811</v>
      </c>
      <c r="N390" s="26">
        <f t="shared" si="880"/>
        <v>-1418.6449865996865</v>
      </c>
      <c r="O390" s="45"/>
      <c r="P390" s="25">
        <f t="shared" ref="P390:V390" si="881">SUM(P386:P389)</f>
        <v>721.97999715805054</v>
      </c>
      <c r="Q390" s="26">
        <f t="shared" si="881"/>
        <v>515.15999948978424</v>
      </c>
      <c r="R390" s="26">
        <f t="shared" si="881"/>
        <v>0</v>
      </c>
      <c r="S390" s="26">
        <f t="shared" si="881"/>
        <v>0</v>
      </c>
      <c r="T390" s="26">
        <f t="shared" si="881"/>
        <v>9.9050002098083496</v>
      </c>
      <c r="U390" s="26">
        <f t="shared" si="881"/>
        <v>248.44500157237053</v>
      </c>
      <c r="V390" s="26">
        <f t="shared" si="881"/>
        <v>258.35000178217888</v>
      </c>
      <c r="W390" s="28">
        <f t="shared" si="759"/>
        <v>0.35783540097943017</v>
      </c>
      <c r="X390" s="28">
        <f t="shared" si="760"/>
        <v>0.50149468522022167</v>
      </c>
      <c r="Y390" s="30">
        <f t="shared" ref="Y390" si="882">SUM(Y386:Y389)</f>
        <v>-463.62999537587166</v>
      </c>
      <c r="Z390" s="27"/>
    </row>
    <row r="391" spans="1:26" ht="15" x14ac:dyDescent="0.25">
      <c r="A391" s="53" t="s">
        <v>72</v>
      </c>
      <c r="B391" s="51" t="s">
        <v>155</v>
      </c>
      <c r="C391" s="55" t="s">
        <v>0</v>
      </c>
      <c r="D391" s="35">
        <f>SUMIFS(源数据!$N:$N,源数据!$A:$A,地级市产品线!$C391,源数据!$F:$F,地级市产品线!$B391)</f>
        <v>385.86000561714241</v>
      </c>
      <c r="E391" s="18">
        <f>SUMIFS(源数据!$P:$P,源数据!$A:$A,地级市产品线!$C391,源数据!$F:$F,地级市产品线!$B391)</f>
        <v>243.7849938869474</v>
      </c>
      <c r="F391" s="18">
        <f t="shared" ref="F391:F394" si="883">E391-D391</f>
        <v>-142.075011730195</v>
      </c>
      <c r="G391" s="19">
        <f t="shared" si="753"/>
        <v>0.63179648146492662</v>
      </c>
      <c r="H391" s="17">
        <f>SUMIFS(源数据!$Q:$Q,源数据!$A:$A,地级市产品线!$C391,源数据!$F:$F,地级市产品线!$B391)</f>
        <v>629.14000487327576</v>
      </c>
      <c r="I391" s="18">
        <f t="shared" ref="I391:I394" si="884">E391+Q391</f>
        <v>451.00499272346474</v>
      </c>
      <c r="J391" s="18">
        <f>SUMIFS(源数据!$S:$S,源数据!$A:$A,地级市产品线!$C391,源数据!$F:$F,地级市产品线!$B391)</f>
        <v>426.05798876285513</v>
      </c>
      <c r="K391" s="20">
        <f t="shared" si="755"/>
        <v>0.7168595054042195</v>
      </c>
      <c r="L391" s="20">
        <f t="shared" si="756"/>
        <v>0.67720695785141449</v>
      </c>
      <c r="M391" s="18">
        <f t="shared" ref="M391:M394" si="885">I391-H391</f>
        <v>-178.13501214981102</v>
      </c>
      <c r="N391" s="18">
        <f t="shared" ref="N391:N394" si="886">J391-H391</f>
        <v>-203.08201611042062</v>
      </c>
      <c r="O391" s="43"/>
      <c r="P391" s="17">
        <f>SUMIFS(源数据!$T:$T,源数据!$A:$A,地级市产品线!$C391,源数据!$F:$F,地级市产品线!$B391)</f>
        <v>243.27999925613409</v>
      </c>
      <c r="Q391" s="18">
        <f>SUMIFS(源数据!$V:$V,源数据!$A:$A,地级市产品线!$C391,源数据!$F:$F,地级市产品线!$B391)</f>
        <v>207.21999883651733</v>
      </c>
      <c r="R391" s="18">
        <f>SUMIFS(源数据!$W:$W,源数据!$A:$A,地级市产品线!$C391,源数据!$F:$F,地级市产品线!$B391)</f>
        <v>19.844999313354499</v>
      </c>
      <c r="S391" s="18">
        <f>SUMIFS(源数据!$X:$X,源数据!$A:$A,地级市产品线!$C391,源数据!$F:$F,地级市产品线!$B391)</f>
        <v>0</v>
      </c>
      <c r="T391" s="18">
        <f>SUMIFS(源数据!$Y:$Y,源数据!$A:$A,地级市产品线!$C391,源数据!$F:$F,地级市产品线!$B391)</f>
        <v>159.92799556255352</v>
      </c>
      <c r="U391" s="18">
        <f>SUMIFS(源数据!$Z:$Z,源数据!$A:$A,地级市产品线!$C391,源数据!$F:$F,地级市产品线!$B391)</f>
        <v>2.5</v>
      </c>
      <c r="V391" s="18">
        <f t="shared" ref="V391:V394" si="887">R391+S391+T391+U391</f>
        <v>182.27299487590801</v>
      </c>
      <c r="W391" s="20">
        <f t="shared" si="759"/>
        <v>0.74923131960389533</v>
      </c>
      <c r="X391" s="20">
        <f t="shared" si="760"/>
        <v>0.87961102161625415</v>
      </c>
      <c r="Y391" s="18">
        <f t="shared" ref="Y391:Y394" si="888">V391-P391</f>
        <v>-61.007004380226078</v>
      </c>
      <c r="Z391" s="19"/>
    </row>
    <row r="392" spans="1:26" ht="15" x14ac:dyDescent="0.25">
      <c r="A392" s="54" t="s">
        <v>72</v>
      </c>
      <c r="B392" s="50" t="s">
        <v>155</v>
      </c>
      <c r="C392" s="56" t="s">
        <v>1</v>
      </c>
      <c r="D392" s="36">
        <f>SUMIFS(源数据!$N:$N,源数据!$A:$A,地级市产品线!$C392,源数据!$F:$F,地级市产品线!$B392)</f>
        <v>391.9499998092648</v>
      </c>
      <c r="E392" s="22">
        <f>SUMIFS(源数据!$P:$P,源数据!$A:$A,地级市产品线!$C392,源数据!$F:$F,地级市产品线!$B392)</f>
        <v>636.29900121688843</v>
      </c>
      <c r="F392" s="22">
        <f t="shared" si="883"/>
        <v>244.34900140762363</v>
      </c>
      <c r="G392" s="23">
        <f t="shared" si="753"/>
        <v>1.6234188073135134</v>
      </c>
      <c r="H392" s="21">
        <f>SUMIFS(源数据!$Q:$Q,源数据!$A:$A,地级市产品线!$C392,源数据!$F:$F,地级市产品线!$B392)</f>
        <v>671.38999843597423</v>
      </c>
      <c r="I392" s="22">
        <f t="shared" si="884"/>
        <v>852.36900091171265</v>
      </c>
      <c r="J392" s="22">
        <f>SUMIFS(源数据!$S:$S,源数据!$A:$A,地级市产品线!$C392,源数据!$F:$F,地级市产品线!$B392)</f>
        <v>859.95200157165527</v>
      </c>
      <c r="K392" s="24">
        <f t="shared" si="755"/>
        <v>1.2695586810904766</v>
      </c>
      <c r="L392" s="24">
        <f t="shared" si="756"/>
        <v>1.2808531607187217</v>
      </c>
      <c r="M392" s="22">
        <f t="shared" si="885"/>
        <v>180.97900247573841</v>
      </c>
      <c r="N392" s="22">
        <f t="shared" si="886"/>
        <v>188.56200313568104</v>
      </c>
      <c r="O392" s="44"/>
      <c r="P392" s="21">
        <f>SUMIFS(源数据!$T:$T,源数据!$A:$A,地级市产品线!$C392,源数据!$F:$F,地级市产品线!$B392)</f>
        <v>279.43999862670938</v>
      </c>
      <c r="Q392" s="22">
        <f>SUMIFS(源数据!$V:$V,源数据!$A:$A,地级市产品线!$C392,源数据!$F:$F,地级市产品线!$B392)</f>
        <v>216.06999969482419</v>
      </c>
      <c r="R392" s="22">
        <f>SUMIFS(源数据!$W:$W,源数据!$A:$A,地级市产品线!$C392,源数据!$F:$F,地级市产品线!$B392)</f>
        <v>0</v>
      </c>
      <c r="S392" s="22">
        <f>SUMIFS(源数据!$X:$X,源数据!$A:$A,地级市产品线!$C392,源数据!$F:$F,地级市产品线!$B392)</f>
        <v>0</v>
      </c>
      <c r="T392" s="22">
        <f>SUMIFS(源数据!$Y:$Y,源数据!$A:$A,地级市产品线!$C392,源数据!$F:$F,地级市产品线!$B392)</f>
        <v>223.6530003547667</v>
      </c>
      <c r="U392" s="22">
        <f>SUMIFS(源数据!$Z:$Z,源数据!$A:$A,地级市产品线!$C392,源数据!$F:$F,地级市产品线!$B392)</f>
        <v>0</v>
      </c>
      <c r="V392" s="22">
        <f t="shared" si="887"/>
        <v>223.6530003547667</v>
      </c>
      <c r="W392" s="24">
        <f t="shared" si="759"/>
        <v>0.80036144236292428</v>
      </c>
      <c r="X392" s="24">
        <f t="shared" si="760"/>
        <v>1.0350951111706979</v>
      </c>
      <c r="Y392" s="22">
        <f t="shared" si="888"/>
        <v>-55.786998271942679</v>
      </c>
      <c r="Z392" s="23"/>
    </row>
    <row r="393" spans="1:26" ht="15" x14ac:dyDescent="0.25">
      <c r="A393" s="54" t="s">
        <v>72</v>
      </c>
      <c r="B393" s="50" t="s">
        <v>155</v>
      </c>
      <c r="C393" s="56" t="s">
        <v>54</v>
      </c>
      <c r="D393" s="36">
        <f>SUMIFS(源数据!$N:$N,源数据!$A:$A,地级市产品线!$C393,源数据!$F:$F,地级市产品线!$B393)</f>
        <v>0</v>
      </c>
      <c r="E393" s="22">
        <f>SUMIFS(源数据!$P:$P,源数据!$A:$A,地级市产品线!$C393,源数据!$F:$F,地级市产品线!$B393)</f>
        <v>0</v>
      </c>
      <c r="F393" s="22">
        <f t="shared" si="883"/>
        <v>0</v>
      </c>
      <c r="G393" s="23" t="str">
        <f t="shared" si="753"/>
        <v/>
      </c>
      <c r="H393" s="21">
        <f>SUMIFS(源数据!$Q:$Q,源数据!$A:$A,地级市产品线!$C393,源数据!$F:$F,地级市产品线!$B393)</f>
        <v>0</v>
      </c>
      <c r="I393" s="22">
        <f t="shared" si="884"/>
        <v>0</v>
      </c>
      <c r="J393" s="22">
        <f>SUMIFS(源数据!$S:$S,源数据!$A:$A,地级市产品线!$C393,源数据!$F:$F,地级市产品线!$B393)</f>
        <v>0</v>
      </c>
      <c r="K393" s="24" t="str">
        <f t="shared" si="755"/>
        <v/>
      </c>
      <c r="L393" s="24" t="str">
        <f t="shared" si="756"/>
        <v/>
      </c>
      <c r="M393" s="22">
        <f t="shared" si="885"/>
        <v>0</v>
      </c>
      <c r="N393" s="22">
        <f t="shared" si="886"/>
        <v>0</v>
      </c>
      <c r="O393" s="44"/>
      <c r="P393" s="21">
        <f>SUMIFS(源数据!$T:$T,源数据!$A:$A,地级市产品线!$C393,源数据!$F:$F,地级市产品线!$B393)</f>
        <v>0</v>
      </c>
      <c r="Q393" s="22">
        <f>SUMIFS(源数据!$V:$V,源数据!$A:$A,地级市产品线!$C393,源数据!$F:$F,地级市产品线!$B393)</f>
        <v>0</v>
      </c>
      <c r="R393" s="22">
        <f>SUMIFS(源数据!$W:$W,源数据!$A:$A,地级市产品线!$C393,源数据!$F:$F,地级市产品线!$B393)</f>
        <v>0</v>
      </c>
      <c r="S393" s="22">
        <f>SUMIFS(源数据!$X:$X,源数据!$A:$A,地级市产品线!$C393,源数据!$F:$F,地级市产品线!$B393)</f>
        <v>0</v>
      </c>
      <c r="T393" s="22">
        <f>SUMIFS(源数据!$Y:$Y,源数据!$A:$A,地级市产品线!$C393,源数据!$F:$F,地级市产品线!$B393)</f>
        <v>0</v>
      </c>
      <c r="U393" s="22">
        <f>SUMIFS(源数据!$Z:$Z,源数据!$A:$A,地级市产品线!$C393,源数据!$F:$F,地级市产品线!$B393)</f>
        <v>0</v>
      </c>
      <c r="V393" s="22">
        <f t="shared" si="887"/>
        <v>0</v>
      </c>
      <c r="W393" s="24" t="str">
        <f t="shared" si="759"/>
        <v/>
      </c>
      <c r="X393" s="24" t="str">
        <f t="shared" si="760"/>
        <v/>
      </c>
      <c r="Y393" s="22">
        <f t="shared" si="888"/>
        <v>0</v>
      </c>
      <c r="Z393" s="23"/>
    </row>
    <row r="394" spans="1:26" ht="15" x14ac:dyDescent="0.25">
      <c r="A394" s="54" t="s">
        <v>72</v>
      </c>
      <c r="B394" s="50" t="s">
        <v>155</v>
      </c>
      <c r="C394" s="56" t="s">
        <v>2</v>
      </c>
      <c r="D394" s="36">
        <f>SUMIFS(源数据!$N:$N,源数据!$A:$A,地级市产品线!$C394,源数据!$F:$F,地级市产品线!$B394)</f>
        <v>0</v>
      </c>
      <c r="E394" s="22">
        <f>SUMIFS(源数据!$P:$P,源数据!$A:$A,地级市产品线!$C394,源数据!$F:$F,地级市产品线!$B394)</f>
        <v>0</v>
      </c>
      <c r="F394" s="22">
        <f t="shared" si="883"/>
        <v>0</v>
      </c>
      <c r="G394" s="23" t="str">
        <f t="shared" si="753"/>
        <v/>
      </c>
      <c r="H394" s="21">
        <f>SUMIFS(源数据!$Q:$Q,源数据!$A:$A,地级市产品线!$C394,源数据!$F:$F,地级市产品线!$B394)</f>
        <v>0</v>
      </c>
      <c r="I394" s="22">
        <f t="shared" si="884"/>
        <v>0</v>
      </c>
      <c r="J394" s="22">
        <f>SUMIFS(源数据!$S:$S,源数据!$A:$A,地级市产品线!$C394,源数据!$F:$F,地级市产品线!$B394)</f>
        <v>0</v>
      </c>
      <c r="K394" s="24" t="str">
        <f t="shared" si="755"/>
        <v/>
      </c>
      <c r="L394" s="24" t="str">
        <f t="shared" si="756"/>
        <v/>
      </c>
      <c r="M394" s="22">
        <f t="shared" si="885"/>
        <v>0</v>
      </c>
      <c r="N394" s="22">
        <f t="shared" si="886"/>
        <v>0</v>
      </c>
      <c r="O394" s="44"/>
      <c r="P394" s="21">
        <f>SUMIFS(源数据!$T:$T,源数据!$A:$A,地级市产品线!$C394,源数据!$F:$F,地级市产品线!$B394)</f>
        <v>0</v>
      </c>
      <c r="Q394" s="22">
        <f>SUMIFS(源数据!$V:$V,源数据!$A:$A,地级市产品线!$C394,源数据!$F:$F,地级市产品线!$B394)</f>
        <v>0</v>
      </c>
      <c r="R394" s="22">
        <f>SUMIFS(源数据!$W:$W,源数据!$A:$A,地级市产品线!$C394,源数据!$F:$F,地级市产品线!$B394)</f>
        <v>0</v>
      </c>
      <c r="S394" s="22">
        <f>SUMIFS(源数据!$X:$X,源数据!$A:$A,地级市产品线!$C394,源数据!$F:$F,地级市产品线!$B394)</f>
        <v>0</v>
      </c>
      <c r="T394" s="22">
        <f>SUMIFS(源数据!$Y:$Y,源数据!$A:$A,地级市产品线!$C394,源数据!$F:$F,地级市产品线!$B394)</f>
        <v>0</v>
      </c>
      <c r="U394" s="22">
        <f>SUMIFS(源数据!$Z:$Z,源数据!$A:$A,地级市产品线!$C394,源数据!$F:$F,地级市产品线!$B394)</f>
        <v>0</v>
      </c>
      <c r="V394" s="22">
        <f t="shared" si="887"/>
        <v>0</v>
      </c>
      <c r="W394" s="24" t="str">
        <f t="shared" si="759"/>
        <v/>
      </c>
      <c r="X394" s="24" t="str">
        <f t="shared" si="760"/>
        <v/>
      </c>
      <c r="Y394" s="22">
        <f t="shared" si="888"/>
        <v>0</v>
      </c>
      <c r="Z394" s="23"/>
    </row>
    <row r="395" spans="1:26" ht="15.6" thickBot="1" x14ac:dyDescent="0.3">
      <c r="A395" s="52" t="s">
        <v>72</v>
      </c>
      <c r="B395" s="52" t="s">
        <v>155</v>
      </c>
      <c r="C395" s="48" t="s">
        <v>713</v>
      </c>
      <c r="D395" s="37">
        <f t="shared" ref="D395:F395" si="889">SUM(D391:D394)</f>
        <v>777.8100054264072</v>
      </c>
      <c r="E395" s="26">
        <f t="shared" si="889"/>
        <v>880.08399510383583</v>
      </c>
      <c r="F395" s="26">
        <f t="shared" si="889"/>
        <v>102.27398967742863</v>
      </c>
      <c r="G395" s="27">
        <f t="shared" si="753"/>
        <v>1.1314896812382356</v>
      </c>
      <c r="H395" s="25">
        <f t="shared" ref="H395:J395" si="890">SUM(H391:H394)</f>
        <v>1300.5300033092499</v>
      </c>
      <c r="I395" s="26">
        <f t="shared" si="890"/>
        <v>1303.3739936351774</v>
      </c>
      <c r="J395" s="26">
        <f t="shared" si="890"/>
        <v>1286.0099903345103</v>
      </c>
      <c r="K395" s="28">
        <f t="shared" si="755"/>
        <v>1.0021867933217157</v>
      </c>
      <c r="L395" s="28">
        <f t="shared" si="756"/>
        <v>0.98883531103642919</v>
      </c>
      <c r="M395" s="26">
        <f t="shared" ref="M395:N395" si="891">SUM(M391:M394)</f>
        <v>2.8439903259273933</v>
      </c>
      <c r="N395" s="26">
        <f t="shared" si="891"/>
        <v>-14.520012974739586</v>
      </c>
      <c r="O395" s="45"/>
      <c r="P395" s="25">
        <f t="shared" ref="P395:V395" si="892">SUM(P391:P394)</f>
        <v>522.71999788284347</v>
      </c>
      <c r="Q395" s="26">
        <f t="shared" si="892"/>
        <v>423.28999853134155</v>
      </c>
      <c r="R395" s="26">
        <f t="shared" si="892"/>
        <v>19.844999313354499</v>
      </c>
      <c r="S395" s="26">
        <f t="shared" si="892"/>
        <v>0</v>
      </c>
      <c r="T395" s="26">
        <f t="shared" si="892"/>
        <v>383.58099591732025</v>
      </c>
      <c r="U395" s="26">
        <f t="shared" si="892"/>
        <v>2.5</v>
      </c>
      <c r="V395" s="26">
        <f t="shared" si="892"/>
        <v>405.92599523067474</v>
      </c>
      <c r="W395" s="28">
        <f t="shared" si="759"/>
        <v>0.7765648853588617</v>
      </c>
      <c r="X395" s="28">
        <f t="shared" si="760"/>
        <v>0.95897847017195437</v>
      </c>
      <c r="Y395" s="30">
        <f t="shared" ref="Y395" si="893">SUM(Y391:Y394)</f>
        <v>-116.79400265216876</v>
      </c>
      <c r="Z395" s="27"/>
    </row>
    <row r="396" spans="1:26" ht="15" x14ac:dyDescent="0.25">
      <c r="A396" s="53" t="s">
        <v>72</v>
      </c>
      <c r="B396" s="51" t="s">
        <v>117</v>
      </c>
      <c r="C396" s="55" t="s">
        <v>0</v>
      </c>
      <c r="D396" s="35">
        <f>SUMIFS(源数据!$N:$N,源数据!$A:$A,地级市产品线!$C396,源数据!$F:$F,地级市产品线!$B396)</f>
        <v>91.89999812841414</v>
      </c>
      <c r="E396" s="18">
        <f>SUMIFS(源数据!$P:$P,源数据!$A:$A,地级市产品线!$C396,源数据!$F:$F,地级市产品线!$B396)</f>
        <v>10.972000002861019</v>
      </c>
      <c r="F396" s="18">
        <f t="shared" ref="F396:F399" si="894">E396-D396</f>
        <v>-80.927998125553117</v>
      </c>
      <c r="G396" s="19">
        <f t="shared" si="753"/>
        <v>0.11939064446475366</v>
      </c>
      <c r="H396" s="17">
        <f>SUMIFS(源数据!$Q:$Q,源数据!$A:$A,地级市产品线!$C396,源数据!$F:$F,地级市产品线!$B396)</f>
        <v>149.17999655008276</v>
      </c>
      <c r="I396" s="18">
        <f t="shared" ref="I396:I399" si="895">E396+Q396</f>
        <v>89.35199998319149</v>
      </c>
      <c r="J396" s="18">
        <f>SUMIFS(源数据!$S:$S,源数据!$A:$A,地级市产品线!$C396,源数据!$F:$F,地级市产品线!$B396)</f>
        <v>114.96799921989444</v>
      </c>
      <c r="K396" s="20">
        <f t="shared" si="755"/>
        <v>0.59895429715467385</v>
      </c>
      <c r="L396" s="20">
        <f t="shared" si="756"/>
        <v>0.7706663217497618</v>
      </c>
      <c r="M396" s="18">
        <f t="shared" ref="M396:M399" si="896">I396-H396</f>
        <v>-59.827996566891272</v>
      </c>
      <c r="N396" s="18">
        <f t="shared" ref="N396:N399" si="897">J396-H396</f>
        <v>-34.211997330188325</v>
      </c>
      <c r="O396" s="43"/>
      <c r="P396" s="17">
        <f>SUMIFS(源数据!$T:$T,源数据!$A:$A,地级市产品线!$C396,源数据!$F:$F,地级市产品线!$B396)</f>
        <v>57.279998421669013</v>
      </c>
      <c r="Q396" s="18">
        <f>SUMIFS(源数据!$V:$V,源数据!$A:$A,地级市产品线!$C396,源数据!$F:$F,地级市产品线!$B396)</f>
        <v>78.379999980330467</v>
      </c>
      <c r="R396" s="18">
        <f>SUMIFS(源数据!$W:$W,源数据!$A:$A,地级市产品线!$C396,源数据!$F:$F,地级市产品线!$B396)</f>
        <v>0</v>
      </c>
      <c r="S396" s="18">
        <f>SUMIFS(源数据!$X:$X,源数据!$A:$A,地级市产品线!$C396,源数据!$F:$F,地级市产品线!$B396)</f>
        <v>14.415999889373779</v>
      </c>
      <c r="T396" s="18">
        <f>SUMIFS(源数据!$Y:$Y,源数据!$A:$A,地级市产品线!$C396,源数据!$F:$F,地级市产品线!$B396)</f>
        <v>0</v>
      </c>
      <c r="U396" s="18">
        <f>SUMIFS(源数据!$Z:$Z,源数据!$A:$A,地级市产品线!$C396,源数据!$F:$F,地级市产品线!$B396)</f>
        <v>89.579999327659635</v>
      </c>
      <c r="V396" s="18">
        <f t="shared" ref="V396:V399" si="898">R396+S396+T396+U396</f>
        <v>103.99599921703341</v>
      </c>
      <c r="W396" s="20">
        <f t="shared" si="759"/>
        <v>1.8155726620567041</v>
      </c>
      <c r="X396" s="20">
        <f t="shared" si="760"/>
        <v>1.32681805617672</v>
      </c>
      <c r="Y396" s="18">
        <f t="shared" ref="Y396:Y399" si="899">V396-P396</f>
        <v>46.716000795364401</v>
      </c>
      <c r="Z396" s="19"/>
    </row>
    <row r="397" spans="1:26" ht="15" x14ac:dyDescent="0.25">
      <c r="A397" s="54" t="s">
        <v>72</v>
      </c>
      <c r="B397" s="50" t="s">
        <v>117</v>
      </c>
      <c r="C397" s="56" t="s">
        <v>1</v>
      </c>
      <c r="D397" s="36">
        <f>SUMIFS(源数据!$N:$N,源数据!$A:$A,地级市产品线!$C397,源数据!$F:$F,地级市产品线!$B397)</f>
        <v>639.50999879836968</v>
      </c>
      <c r="E397" s="22">
        <f>SUMIFS(源数据!$P:$P,源数据!$A:$A,地级市产品线!$C397,源数据!$F:$F,地级市产品线!$B397)</f>
        <v>73.981998443603501</v>
      </c>
      <c r="F397" s="22">
        <f t="shared" si="894"/>
        <v>-565.52800035476616</v>
      </c>
      <c r="G397" s="23">
        <f t="shared" si="753"/>
        <v>0.11568544445374528</v>
      </c>
      <c r="H397" s="21">
        <f>SUMIFS(源数据!$Q:$Q,源数据!$A:$A,地级市产品线!$C397,源数据!$F:$F,地级市产品线!$B397)</f>
        <v>984.51000452041569</v>
      </c>
      <c r="I397" s="22">
        <f t="shared" si="895"/>
        <v>610.73200607299805</v>
      </c>
      <c r="J397" s="22">
        <f>SUMIFS(源数据!$S:$S,源数据!$A:$A,地级市产品线!$C397,源数据!$F:$F,地级市产品线!$B397)</f>
        <v>457.22999095916754</v>
      </c>
      <c r="K397" s="24">
        <f t="shared" si="755"/>
        <v>0.62034108670180954</v>
      </c>
      <c r="L397" s="24">
        <f t="shared" si="756"/>
        <v>0.46442391530789773</v>
      </c>
      <c r="M397" s="22">
        <f t="shared" si="896"/>
        <v>-373.77799844741764</v>
      </c>
      <c r="N397" s="22">
        <f t="shared" si="897"/>
        <v>-527.2800135612481</v>
      </c>
      <c r="O397" s="44"/>
      <c r="P397" s="21">
        <f>SUMIFS(源数据!$T:$T,源数据!$A:$A,地级市产品线!$C397,源数据!$F:$F,地级市产品线!$B397)</f>
        <v>345.00000572204556</v>
      </c>
      <c r="Q397" s="22">
        <f>SUMIFS(源数据!$V:$V,源数据!$A:$A,地级市产品线!$C397,源数据!$F:$F,地级市产品线!$B397)</f>
        <v>536.75000762939453</v>
      </c>
      <c r="R397" s="22">
        <f>SUMIFS(源数据!$W:$W,源数据!$A:$A,地级市产品线!$C397,源数据!$F:$F,地级市产品线!$B397)</f>
        <v>0</v>
      </c>
      <c r="S397" s="22">
        <f>SUMIFS(源数据!$X:$X,源数据!$A:$A,地级市产品线!$C397,源数据!$F:$F,地级市产品线!$B397)</f>
        <v>0</v>
      </c>
      <c r="T397" s="22">
        <f>SUMIFS(源数据!$Y:$Y,源数据!$A:$A,地级市产品线!$C397,源数据!$F:$F,地级市产品线!$B397)</f>
        <v>0</v>
      </c>
      <c r="U397" s="22">
        <f>SUMIFS(源数据!$Z:$Z,源数据!$A:$A,地级市产品线!$C397,源数据!$F:$F,地级市产品线!$B397)</f>
        <v>383.24799251556402</v>
      </c>
      <c r="V397" s="22">
        <f t="shared" si="898"/>
        <v>383.24799251556402</v>
      </c>
      <c r="W397" s="24">
        <f t="shared" si="759"/>
        <v>1.1108637279975395</v>
      </c>
      <c r="X397" s="24">
        <f t="shared" si="760"/>
        <v>0.71401581195725328</v>
      </c>
      <c r="Y397" s="22">
        <f t="shared" si="899"/>
        <v>38.247986793518464</v>
      </c>
      <c r="Z397" s="23"/>
    </row>
    <row r="398" spans="1:26" ht="15" x14ac:dyDescent="0.25">
      <c r="A398" s="54" t="s">
        <v>72</v>
      </c>
      <c r="B398" s="50" t="s">
        <v>117</v>
      </c>
      <c r="C398" s="56" t="s">
        <v>54</v>
      </c>
      <c r="D398" s="36">
        <f>SUMIFS(源数据!$N:$N,源数据!$A:$A,地级市产品线!$C398,源数据!$F:$F,地级市产品线!$B398)</f>
        <v>0</v>
      </c>
      <c r="E398" s="22">
        <f>SUMIFS(源数据!$P:$P,源数据!$A:$A,地级市产品线!$C398,源数据!$F:$F,地级市产品线!$B398)</f>
        <v>0</v>
      </c>
      <c r="F398" s="22">
        <f t="shared" si="894"/>
        <v>0</v>
      </c>
      <c r="G398" s="23" t="str">
        <f t="shared" si="753"/>
        <v/>
      </c>
      <c r="H398" s="21">
        <f>SUMIFS(源数据!$Q:$Q,源数据!$A:$A,地级市产品线!$C398,源数据!$F:$F,地级市产品线!$B398)</f>
        <v>0</v>
      </c>
      <c r="I398" s="22">
        <f t="shared" si="895"/>
        <v>0</v>
      </c>
      <c r="J398" s="22">
        <f>SUMIFS(源数据!$S:$S,源数据!$A:$A,地级市产品线!$C398,源数据!$F:$F,地级市产品线!$B398)</f>
        <v>0</v>
      </c>
      <c r="K398" s="24" t="str">
        <f t="shared" si="755"/>
        <v/>
      </c>
      <c r="L398" s="24" t="str">
        <f t="shared" si="756"/>
        <v/>
      </c>
      <c r="M398" s="22">
        <f t="shared" si="896"/>
        <v>0</v>
      </c>
      <c r="N398" s="22">
        <f t="shared" si="897"/>
        <v>0</v>
      </c>
      <c r="O398" s="44"/>
      <c r="P398" s="21">
        <f>SUMIFS(源数据!$T:$T,源数据!$A:$A,地级市产品线!$C398,源数据!$F:$F,地级市产品线!$B398)</f>
        <v>0</v>
      </c>
      <c r="Q398" s="22">
        <f>SUMIFS(源数据!$V:$V,源数据!$A:$A,地级市产品线!$C398,源数据!$F:$F,地级市产品线!$B398)</f>
        <v>0</v>
      </c>
      <c r="R398" s="22">
        <f>SUMIFS(源数据!$W:$W,源数据!$A:$A,地级市产品线!$C398,源数据!$F:$F,地级市产品线!$B398)</f>
        <v>0</v>
      </c>
      <c r="S398" s="22">
        <f>SUMIFS(源数据!$X:$X,源数据!$A:$A,地级市产品线!$C398,源数据!$F:$F,地级市产品线!$B398)</f>
        <v>0</v>
      </c>
      <c r="T398" s="22">
        <f>SUMIFS(源数据!$Y:$Y,源数据!$A:$A,地级市产品线!$C398,源数据!$F:$F,地级市产品线!$B398)</f>
        <v>0</v>
      </c>
      <c r="U398" s="22">
        <f>SUMIFS(源数据!$Z:$Z,源数据!$A:$A,地级市产品线!$C398,源数据!$F:$F,地级市产品线!$B398)</f>
        <v>0</v>
      </c>
      <c r="V398" s="22">
        <f t="shared" si="898"/>
        <v>0</v>
      </c>
      <c r="W398" s="24" t="str">
        <f t="shared" si="759"/>
        <v/>
      </c>
      <c r="X398" s="24" t="str">
        <f t="shared" si="760"/>
        <v/>
      </c>
      <c r="Y398" s="22">
        <f t="shared" si="899"/>
        <v>0</v>
      </c>
      <c r="Z398" s="23"/>
    </row>
    <row r="399" spans="1:26" ht="15" x14ac:dyDescent="0.25">
      <c r="A399" s="54" t="s">
        <v>72</v>
      </c>
      <c r="B399" s="50" t="s">
        <v>117</v>
      </c>
      <c r="C399" s="56" t="s">
        <v>2</v>
      </c>
      <c r="D399" s="36">
        <f>SUMIFS(源数据!$N:$N,源数据!$A:$A,地级市产品线!$C399,源数据!$F:$F,地级市产品线!$B399)</f>
        <v>0</v>
      </c>
      <c r="E399" s="22">
        <f>SUMIFS(源数据!$P:$P,源数据!$A:$A,地级市产品线!$C399,源数据!$F:$F,地级市产品线!$B399)</f>
        <v>0</v>
      </c>
      <c r="F399" s="22">
        <f t="shared" si="894"/>
        <v>0</v>
      </c>
      <c r="G399" s="23" t="str">
        <f t="shared" ref="G399:G430" si="900">IFERROR(E399/D399,"")</f>
        <v/>
      </c>
      <c r="H399" s="21">
        <f>SUMIFS(源数据!$Q:$Q,源数据!$A:$A,地级市产品线!$C399,源数据!$F:$F,地级市产品线!$B399)</f>
        <v>0</v>
      </c>
      <c r="I399" s="22">
        <f t="shared" si="895"/>
        <v>0</v>
      </c>
      <c r="J399" s="22">
        <f>SUMIFS(源数据!$S:$S,源数据!$A:$A,地级市产品线!$C399,源数据!$F:$F,地级市产品线!$B399)</f>
        <v>0</v>
      </c>
      <c r="K399" s="24" t="str">
        <f t="shared" ref="K399:K430" si="901">IFERROR(I399/H399,"")</f>
        <v/>
      </c>
      <c r="L399" s="24" t="str">
        <f t="shared" ref="L399:L430" si="902">IFERROR(J399/H399,"")</f>
        <v/>
      </c>
      <c r="M399" s="22">
        <f t="shared" si="896"/>
        <v>0</v>
      </c>
      <c r="N399" s="22">
        <f t="shared" si="897"/>
        <v>0</v>
      </c>
      <c r="O399" s="44"/>
      <c r="P399" s="21">
        <f>SUMIFS(源数据!$T:$T,源数据!$A:$A,地级市产品线!$C399,源数据!$F:$F,地级市产品线!$B399)</f>
        <v>0</v>
      </c>
      <c r="Q399" s="22">
        <f>SUMIFS(源数据!$V:$V,源数据!$A:$A,地级市产品线!$C399,源数据!$F:$F,地级市产品线!$B399)</f>
        <v>0</v>
      </c>
      <c r="R399" s="22">
        <f>SUMIFS(源数据!$W:$W,源数据!$A:$A,地级市产品线!$C399,源数据!$F:$F,地级市产品线!$B399)</f>
        <v>0</v>
      </c>
      <c r="S399" s="22">
        <f>SUMIFS(源数据!$X:$X,源数据!$A:$A,地级市产品线!$C399,源数据!$F:$F,地级市产品线!$B399)</f>
        <v>0</v>
      </c>
      <c r="T399" s="22">
        <f>SUMIFS(源数据!$Y:$Y,源数据!$A:$A,地级市产品线!$C399,源数据!$F:$F,地级市产品线!$B399)</f>
        <v>0</v>
      </c>
      <c r="U399" s="22">
        <f>SUMIFS(源数据!$Z:$Z,源数据!$A:$A,地级市产品线!$C399,源数据!$F:$F,地级市产品线!$B399)</f>
        <v>0</v>
      </c>
      <c r="V399" s="22">
        <f t="shared" si="898"/>
        <v>0</v>
      </c>
      <c r="W399" s="24" t="str">
        <f t="shared" ref="W399:W430" si="903">IFERROR(V399/P399,"")</f>
        <v/>
      </c>
      <c r="X399" s="24" t="str">
        <f t="shared" ref="X399:X430" si="904">IFERROR(V399/Q399,"")</f>
        <v/>
      </c>
      <c r="Y399" s="22">
        <f t="shared" si="899"/>
        <v>0</v>
      </c>
      <c r="Z399" s="23"/>
    </row>
    <row r="400" spans="1:26" ht="15.6" thickBot="1" x14ac:dyDescent="0.3">
      <c r="A400" s="52" t="s">
        <v>72</v>
      </c>
      <c r="B400" s="52" t="s">
        <v>117</v>
      </c>
      <c r="C400" s="48" t="s">
        <v>713</v>
      </c>
      <c r="D400" s="37">
        <f t="shared" ref="D400:F400" si="905">SUM(D396:D399)</f>
        <v>731.40999692678383</v>
      </c>
      <c r="E400" s="26">
        <f t="shared" si="905"/>
        <v>84.953998446464524</v>
      </c>
      <c r="F400" s="26">
        <f t="shared" si="905"/>
        <v>-646.45599848031929</v>
      </c>
      <c r="G400" s="27">
        <f t="shared" si="900"/>
        <v>0.11615099438539483</v>
      </c>
      <c r="H400" s="25">
        <f t="shared" ref="H400:J400" si="906">SUM(H396:H399)</f>
        <v>1133.6900010704985</v>
      </c>
      <c r="I400" s="26">
        <f t="shared" si="906"/>
        <v>700.08400605618954</v>
      </c>
      <c r="J400" s="26">
        <f t="shared" si="906"/>
        <v>572.197990179062</v>
      </c>
      <c r="K400" s="28">
        <f t="shared" si="901"/>
        <v>0.61752684190133811</v>
      </c>
      <c r="L400" s="28">
        <f t="shared" si="902"/>
        <v>0.50472174019243188</v>
      </c>
      <c r="M400" s="26">
        <f t="shared" ref="M400:N400" si="907">SUM(M396:M399)</f>
        <v>-433.60599501430892</v>
      </c>
      <c r="N400" s="26">
        <f t="shared" si="907"/>
        <v>-561.49201089143639</v>
      </c>
      <c r="O400" s="45"/>
      <c r="P400" s="25">
        <f t="shared" ref="P400:V400" si="908">SUM(P396:P399)</f>
        <v>402.28000414371456</v>
      </c>
      <c r="Q400" s="26">
        <f t="shared" si="908"/>
        <v>615.130007609725</v>
      </c>
      <c r="R400" s="26">
        <f t="shared" si="908"/>
        <v>0</v>
      </c>
      <c r="S400" s="26">
        <f t="shared" si="908"/>
        <v>14.415999889373779</v>
      </c>
      <c r="T400" s="26">
        <f t="shared" si="908"/>
        <v>0</v>
      </c>
      <c r="U400" s="26">
        <f t="shared" si="908"/>
        <v>472.82799184322369</v>
      </c>
      <c r="V400" s="26">
        <f t="shared" si="908"/>
        <v>487.24399173259746</v>
      </c>
      <c r="W400" s="28">
        <f t="shared" si="903"/>
        <v>1.2112060920595236</v>
      </c>
      <c r="X400" s="28">
        <f t="shared" si="904"/>
        <v>0.79209920781776266</v>
      </c>
      <c r="Y400" s="30">
        <f t="shared" ref="Y400" si="909">SUM(Y396:Y399)</f>
        <v>84.963987588882873</v>
      </c>
      <c r="Z400" s="27"/>
    </row>
    <row r="401" spans="1:26" ht="15" x14ac:dyDescent="0.25">
      <c r="A401" s="53" t="s">
        <v>72</v>
      </c>
      <c r="B401" s="51" t="s">
        <v>76</v>
      </c>
      <c r="C401" s="55" t="s">
        <v>0</v>
      </c>
      <c r="D401" s="35">
        <f>SUMIFS(源数据!$N:$N,源数据!$A:$A,地级市产品线!$C401,源数据!$F:$F,地级市产品线!$B401)</f>
        <v>262.750002764165</v>
      </c>
      <c r="E401" s="18">
        <f>SUMIFS(源数据!$P:$P,源数据!$A:$A,地级市产品线!$C401,源数据!$F:$F,地级市产品线!$B401)</f>
        <v>284.76999955531227</v>
      </c>
      <c r="F401" s="18">
        <f t="shared" ref="F401:F404" si="910">E401-D401</f>
        <v>22.019996791147264</v>
      </c>
      <c r="G401" s="19">
        <f t="shared" si="900"/>
        <v>1.0838058860494537</v>
      </c>
      <c r="H401" s="17">
        <f>SUMIFS(源数据!$Q:$Q,源数据!$A:$A,地级市产品线!$C401,源数据!$F:$F,地级市产品线!$B401)</f>
        <v>480.25001001358027</v>
      </c>
      <c r="I401" s="18">
        <f t="shared" ref="I401:I404" si="911">E401+Q401</f>
        <v>492.5299997841945</v>
      </c>
      <c r="J401" s="18">
        <f>SUMIFS(源数据!$S:$S,源数据!$A:$A,地级市产品线!$C401,源数据!$F:$F,地级市产品线!$B401)</f>
        <v>309.24999969359516</v>
      </c>
      <c r="K401" s="20">
        <f t="shared" si="901"/>
        <v>1.0255699937835858</v>
      </c>
      <c r="L401" s="20">
        <f t="shared" si="902"/>
        <v>0.64393543622175109</v>
      </c>
      <c r="M401" s="18">
        <f t="shared" ref="M401:M404" si="912">I401-H401</f>
        <v>12.279989770614236</v>
      </c>
      <c r="N401" s="18">
        <f t="shared" ref="N401:N404" si="913">J401-H401</f>
        <v>-171.00001031998511</v>
      </c>
      <c r="O401" s="43"/>
      <c r="P401" s="17">
        <f>SUMIFS(源数据!$T:$T,源数据!$A:$A,地级市产品线!$C401,源数据!$F:$F,地级市产品线!$B401)</f>
        <v>217.50000724941535</v>
      </c>
      <c r="Q401" s="18">
        <f>SUMIFS(源数据!$V:$V,源数据!$A:$A,地级市产品线!$C401,源数据!$F:$F,地级市产品线!$B401)</f>
        <v>207.76000022888223</v>
      </c>
      <c r="R401" s="18">
        <f>SUMIFS(源数据!$W:$W,源数据!$A:$A,地级市产品线!$C401,源数据!$F:$F,地级市产品线!$B401)</f>
        <v>0</v>
      </c>
      <c r="S401" s="18">
        <f>SUMIFS(源数据!$X:$X,源数据!$A:$A,地级市产品线!$C401,源数据!$F:$F,地级市产品线!$B401)</f>
        <v>0</v>
      </c>
      <c r="T401" s="18">
        <f>SUMIFS(源数据!$Y:$Y,源数据!$A:$A,地级市产品线!$C401,源数据!$F:$F,地级市产品线!$B401)</f>
        <v>24.480000138282733</v>
      </c>
      <c r="U401" s="18">
        <f>SUMIFS(源数据!$Z:$Z,源数据!$A:$A,地级市产品线!$C401,源数据!$F:$F,地级市产品线!$B401)</f>
        <v>0</v>
      </c>
      <c r="V401" s="18">
        <f t="shared" ref="V401:V404" si="914">R401+S401+T401+U401</f>
        <v>24.480000138282733</v>
      </c>
      <c r="W401" s="20">
        <f t="shared" si="903"/>
        <v>0.11255172102229223</v>
      </c>
      <c r="X401" s="20">
        <f t="shared" si="904"/>
        <v>0.11782826391660539</v>
      </c>
      <c r="Y401" s="18">
        <f t="shared" ref="Y401:Y404" si="915">V401-P401</f>
        <v>-193.0200071111326</v>
      </c>
      <c r="Z401" s="19"/>
    </row>
    <row r="402" spans="1:26" ht="15" x14ac:dyDescent="0.25">
      <c r="A402" s="54" t="s">
        <v>72</v>
      </c>
      <c r="B402" s="50" t="s">
        <v>76</v>
      </c>
      <c r="C402" s="56" t="s">
        <v>1</v>
      </c>
      <c r="D402" s="36">
        <f>SUMIFS(源数据!$N:$N,源数据!$A:$A,地级市产品线!$C402,源数据!$F:$F,地级市产品线!$B402)</f>
        <v>429.6100025177002</v>
      </c>
      <c r="E402" s="22">
        <f>SUMIFS(源数据!$P:$P,源数据!$A:$A,地级市产品线!$C402,源数据!$F:$F,地级市产品线!$B402)</f>
        <v>478.19199442863396</v>
      </c>
      <c r="F402" s="22">
        <f t="shared" si="910"/>
        <v>48.581991910933766</v>
      </c>
      <c r="G402" s="23">
        <f t="shared" si="900"/>
        <v>1.1130839403790003</v>
      </c>
      <c r="H402" s="21">
        <f>SUMIFS(源数据!$Q:$Q,源数据!$A:$A,地级市产品线!$C402,源数据!$F:$F,地级市产品线!$B402)</f>
        <v>690.6200010776522</v>
      </c>
      <c r="I402" s="22">
        <f t="shared" si="911"/>
        <v>562.01199412345818</v>
      </c>
      <c r="J402" s="22">
        <f>SUMIFS(源数据!$S:$S,源数据!$A:$A,地级市产品线!$C402,源数据!$F:$F,地级市产品线!$B402)</f>
        <v>625.51999127864883</v>
      </c>
      <c r="K402" s="24">
        <f t="shared" si="901"/>
        <v>0.81377891350741005</v>
      </c>
      <c r="L402" s="24">
        <f t="shared" si="902"/>
        <v>0.90573686007150023</v>
      </c>
      <c r="M402" s="22">
        <f t="shared" si="912"/>
        <v>-128.60800695419402</v>
      </c>
      <c r="N402" s="22">
        <f t="shared" si="913"/>
        <v>-65.100009799003374</v>
      </c>
      <c r="O402" s="44"/>
      <c r="P402" s="21">
        <f>SUMIFS(源数据!$T:$T,源数据!$A:$A,地级市产品线!$C402,源数据!$F:$F,地级市产品线!$B402)</f>
        <v>261.00999855995167</v>
      </c>
      <c r="Q402" s="22">
        <f>SUMIFS(源数据!$V:$V,源数据!$A:$A,地级市产品线!$C402,源数据!$F:$F,地级市产品线!$B402)</f>
        <v>83.819999694824205</v>
      </c>
      <c r="R402" s="22">
        <f>SUMIFS(源数据!$W:$W,源数据!$A:$A,地级市产品线!$C402,源数据!$F:$F,地级市产品线!$B402)</f>
        <v>0</v>
      </c>
      <c r="S402" s="22">
        <f>SUMIFS(源数据!$X:$X,源数据!$A:$A,地级市产品线!$C402,源数据!$F:$F,地级市产品线!$B402)</f>
        <v>0</v>
      </c>
      <c r="T402" s="22">
        <f>SUMIFS(源数据!$Y:$Y,源数据!$A:$A,地级市产品线!$C402,源数据!$F:$F,地级市产品线!$B402)</f>
        <v>3.520000100135805</v>
      </c>
      <c r="U402" s="22">
        <f>SUMIFS(源数据!$Z:$Z,源数据!$A:$A,地级市产品线!$C402,源数据!$F:$F,地级市产品线!$B402)</f>
        <v>143.8079967498779</v>
      </c>
      <c r="V402" s="22">
        <f t="shared" si="914"/>
        <v>147.3279968500137</v>
      </c>
      <c r="W402" s="24">
        <f t="shared" si="903"/>
        <v>0.56445346026149945</v>
      </c>
      <c r="X402" s="24">
        <f t="shared" si="904"/>
        <v>1.7576711690099309</v>
      </c>
      <c r="Y402" s="22">
        <f t="shared" si="915"/>
        <v>-113.68200170993796</v>
      </c>
      <c r="Z402" s="23"/>
    </row>
    <row r="403" spans="1:26" ht="15" x14ac:dyDescent="0.25">
      <c r="A403" s="54" t="s">
        <v>72</v>
      </c>
      <c r="B403" s="50" t="s">
        <v>76</v>
      </c>
      <c r="C403" s="56" t="s">
        <v>54</v>
      </c>
      <c r="D403" s="36">
        <f>SUMIFS(源数据!$N:$N,源数据!$A:$A,地级市产品线!$C403,源数据!$F:$F,地级市产品线!$B403)</f>
        <v>12.5999999046326</v>
      </c>
      <c r="E403" s="22">
        <f>SUMIFS(源数据!$P:$P,源数据!$A:$A,地级市产品线!$C403,源数据!$F:$F,地级市产品线!$B403)</f>
        <v>0</v>
      </c>
      <c r="F403" s="22">
        <f t="shared" si="910"/>
        <v>-12.5999999046326</v>
      </c>
      <c r="G403" s="23">
        <f t="shared" si="900"/>
        <v>0</v>
      </c>
      <c r="H403" s="21">
        <f>SUMIFS(源数据!$Q:$Q,源数据!$A:$A,地级市产品线!$C403,源数据!$F:$F,地级市产品线!$B403)</f>
        <v>22.5999999046326</v>
      </c>
      <c r="I403" s="22">
        <f t="shared" si="911"/>
        <v>74.5</v>
      </c>
      <c r="J403" s="22">
        <f>SUMIFS(源数据!$S:$S,源数据!$A:$A,地级市产品线!$C403,源数据!$F:$F,地级市产品线!$B403)</f>
        <v>223.5</v>
      </c>
      <c r="K403" s="24">
        <f t="shared" si="901"/>
        <v>3.2964601909015414</v>
      </c>
      <c r="L403" s="24">
        <f t="shared" si="902"/>
        <v>9.8893805727046242</v>
      </c>
      <c r="M403" s="22">
        <f t="shared" si="912"/>
        <v>51.900000095367403</v>
      </c>
      <c r="N403" s="22">
        <f t="shared" si="913"/>
        <v>200.9000000953674</v>
      </c>
      <c r="O403" s="44"/>
      <c r="P403" s="21">
        <f>SUMIFS(源数据!$T:$T,源数据!$A:$A,地级市产品线!$C403,源数据!$F:$F,地级市产品线!$B403)</f>
        <v>10</v>
      </c>
      <c r="Q403" s="22">
        <f>SUMIFS(源数据!$V:$V,源数据!$A:$A,地级市产品线!$C403,源数据!$F:$F,地级市产品线!$B403)</f>
        <v>74.5</v>
      </c>
      <c r="R403" s="22">
        <f>SUMIFS(源数据!$W:$W,源数据!$A:$A,地级市产品线!$C403,源数据!$F:$F,地级市产品线!$B403)</f>
        <v>0</v>
      </c>
      <c r="S403" s="22">
        <f>SUMIFS(源数据!$X:$X,源数据!$A:$A,地级市产品线!$C403,源数据!$F:$F,地级市产品线!$B403)</f>
        <v>0</v>
      </c>
      <c r="T403" s="22">
        <f>SUMIFS(源数据!$Y:$Y,源数据!$A:$A,地级市产品线!$C403,源数据!$F:$F,地级市产品线!$B403)</f>
        <v>0</v>
      </c>
      <c r="U403" s="22">
        <f>SUMIFS(源数据!$Z:$Z,源数据!$A:$A,地级市产品线!$C403,源数据!$F:$F,地级市产品线!$B403)</f>
        <v>223.5</v>
      </c>
      <c r="V403" s="22">
        <f t="shared" si="914"/>
        <v>223.5</v>
      </c>
      <c r="W403" s="24">
        <f t="shared" si="903"/>
        <v>22.35</v>
      </c>
      <c r="X403" s="24">
        <f t="shared" si="904"/>
        <v>3</v>
      </c>
      <c r="Y403" s="22">
        <f t="shared" si="915"/>
        <v>213.5</v>
      </c>
      <c r="Z403" s="23"/>
    </row>
    <row r="404" spans="1:26" ht="15" x14ac:dyDescent="0.25">
      <c r="A404" s="54" t="s">
        <v>72</v>
      </c>
      <c r="B404" s="50" t="s">
        <v>76</v>
      </c>
      <c r="C404" s="56" t="s">
        <v>2</v>
      </c>
      <c r="D404" s="36">
        <f>SUMIFS(源数据!$N:$N,源数据!$A:$A,地级市产品线!$C404,源数据!$F:$F,地级市产品线!$B404)</f>
        <v>0</v>
      </c>
      <c r="E404" s="22">
        <f>SUMIFS(源数据!$P:$P,源数据!$A:$A,地级市产品线!$C404,源数据!$F:$F,地级市产品线!$B404)</f>
        <v>0</v>
      </c>
      <c r="F404" s="22">
        <f t="shared" si="910"/>
        <v>0</v>
      </c>
      <c r="G404" s="23" t="str">
        <f t="shared" si="900"/>
        <v/>
      </c>
      <c r="H404" s="21">
        <f>SUMIFS(源数据!$Q:$Q,源数据!$A:$A,地级市产品线!$C404,源数据!$F:$F,地级市产品线!$B404)</f>
        <v>0</v>
      </c>
      <c r="I404" s="22">
        <f t="shared" si="911"/>
        <v>0</v>
      </c>
      <c r="J404" s="22">
        <f>SUMIFS(源数据!$S:$S,源数据!$A:$A,地级市产品线!$C404,源数据!$F:$F,地级市产品线!$B404)</f>
        <v>0</v>
      </c>
      <c r="K404" s="24" t="str">
        <f t="shared" si="901"/>
        <v/>
      </c>
      <c r="L404" s="24" t="str">
        <f t="shared" si="902"/>
        <v/>
      </c>
      <c r="M404" s="22">
        <f t="shared" si="912"/>
        <v>0</v>
      </c>
      <c r="N404" s="22">
        <f t="shared" si="913"/>
        <v>0</v>
      </c>
      <c r="O404" s="44"/>
      <c r="P404" s="21">
        <f>SUMIFS(源数据!$T:$T,源数据!$A:$A,地级市产品线!$C404,源数据!$F:$F,地级市产品线!$B404)</f>
        <v>0</v>
      </c>
      <c r="Q404" s="22">
        <f>SUMIFS(源数据!$V:$V,源数据!$A:$A,地级市产品线!$C404,源数据!$F:$F,地级市产品线!$B404)</f>
        <v>0</v>
      </c>
      <c r="R404" s="22">
        <f>SUMIFS(源数据!$W:$W,源数据!$A:$A,地级市产品线!$C404,源数据!$F:$F,地级市产品线!$B404)</f>
        <v>0</v>
      </c>
      <c r="S404" s="22">
        <f>SUMIFS(源数据!$X:$X,源数据!$A:$A,地级市产品线!$C404,源数据!$F:$F,地级市产品线!$B404)</f>
        <v>0</v>
      </c>
      <c r="T404" s="22">
        <f>SUMIFS(源数据!$Y:$Y,源数据!$A:$A,地级市产品线!$C404,源数据!$F:$F,地级市产品线!$B404)</f>
        <v>0</v>
      </c>
      <c r="U404" s="22">
        <f>SUMIFS(源数据!$Z:$Z,源数据!$A:$A,地级市产品线!$C404,源数据!$F:$F,地级市产品线!$B404)</f>
        <v>0</v>
      </c>
      <c r="V404" s="22">
        <f t="shared" si="914"/>
        <v>0</v>
      </c>
      <c r="W404" s="24" t="str">
        <f t="shared" si="903"/>
        <v/>
      </c>
      <c r="X404" s="24" t="str">
        <f t="shared" si="904"/>
        <v/>
      </c>
      <c r="Y404" s="22">
        <f t="shared" si="915"/>
        <v>0</v>
      </c>
      <c r="Z404" s="23"/>
    </row>
    <row r="405" spans="1:26" ht="15.6" thickBot="1" x14ac:dyDescent="0.3">
      <c r="A405" s="52" t="s">
        <v>72</v>
      </c>
      <c r="B405" s="52" t="s">
        <v>76</v>
      </c>
      <c r="C405" s="48" t="s">
        <v>713</v>
      </c>
      <c r="D405" s="37">
        <f t="shared" ref="D405:F405" si="916">SUM(D401:D404)</f>
        <v>704.96000518649771</v>
      </c>
      <c r="E405" s="26">
        <f t="shared" si="916"/>
        <v>762.96199398394629</v>
      </c>
      <c r="F405" s="26">
        <f t="shared" si="916"/>
        <v>58.001988797448433</v>
      </c>
      <c r="G405" s="27">
        <f t="shared" si="900"/>
        <v>1.0822769921282329</v>
      </c>
      <c r="H405" s="25">
        <f t="shared" ref="H405:J405" si="917">SUM(H401:H404)</f>
        <v>1193.4700109958651</v>
      </c>
      <c r="I405" s="26">
        <f t="shared" si="917"/>
        <v>1129.0419939076528</v>
      </c>
      <c r="J405" s="26">
        <f t="shared" si="917"/>
        <v>1158.2699909722439</v>
      </c>
      <c r="K405" s="28">
        <f t="shared" si="901"/>
        <v>0.94601622454304335</v>
      </c>
      <c r="L405" s="28">
        <f t="shared" si="902"/>
        <v>0.97050615457505351</v>
      </c>
      <c r="M405" s="26">
        <f t="shared" ref="M405:N405" si="918">SUM(M401:M404)</f>
        <v>-64.428017088212385</v>
      </c>
      <c r="N405" s="26">
        <f t="shared" si="918"/>
        <v>-35.200020023621079</v>
      </c>
      <c r="O405" s="45"/>
      <c r="P405" s="25">
        <f t="shared" ref="P405:V405" si="919">SUM(P401:P404)</f>
        <v>488.51000580936704</v>
      </c>
      <c r="Q405" s="26">
        <f t="shared" si="919"/>
        <v>366.07999992370645</v>
      </c>
      <c r="R405" s="26">
        <f t="shared" si="919"/>
        <v>0</v>
      </c>
      <c r="S405" s="26">
        <f t="shared" si="919"/>
        <v>0</v>
      </c>
      <c r="T405" s="26">
        <f t="shared" si="919"/>
        <v>28.000000238418536</v>
      </c>
      <c r="U405" s="26">
        <f t="shared" si="919"/>
        <v>367.30799674987793</v>
      </c>
      <c r="V405" s="26">
        <f t="shared" si="919"/>
        <v>395.30799698829645</v>
      </c>
      <c r="W405" s="28">
        <f t="shared" si="903"/>
        <v>0.80921166872180483</v>
      </c>
      <c r="X405" s="28">
        <f t="shared" si="904"/>
        <v>1.0798404640261181</v>
      </c>
      <c r="Y405" s="30">
        <f t="shared" ref="Y405" si="920">SUM(Y401:Y404)</f>
        <v>-93.202008821070535</v>
      </c>
      <c r="Z405" s="27"/>
    </row>
    <row r="406" spans="1:26" ht="15" x14ac:dyDescent="0.25">
      <c r="A406" s="53" t="s">
        <v>72</v>
      </c>
      <c r="B406" s="51" t="s">
        <v>139</v>
      </c>
      <c r="C406" s="55" t="s">
        <v>0</v>
      </c>
      <c r="D406" s="35">
        <f>SUMIFS(源数据!$N:$N,源数据!$A:$A,地级市产品线!$C406,源数据!$F:$F,地级市产品线!$B406)</f>
        <v>29.019999384880023</v>
      </c>
      <c r="E406" s="18">
        <f>SUMIFS(源数据!$P:$P,源数据!$A:$A,地级市产品线!$C406,源数据!$F:$F,地级市产品线!$B406)</f>
        <v>20.299999713897702</v>
      </c>
      <c r="F406" s="18">
        <f t="shared" ref="F406:F409" si="921">E406-D406</f>
        <v>-8.7199996709823218</v>
      </c>
      <c r="G406" s="19">
        <f t="shared" si="900"/>
        <v>0.69951757905530454</v>
      </c>
      <c r="H406" s="17">
        <f>SUMIFS(源数据!$Q:$Q,源数据!$A:$A,地级市产品线!$C406,源数据!$F:$F,地级市产品线!$B406)</f>
        <v>40.919999003410318</v>
      </c>
      <c r="I406" s="18">
        <f t="shared" ref="I406:I409" si="922">E406+Q406</f>
        <v>35.90000009536746</v>
      </c>
      <c r="J406" s="18">
        <f>SUMIFS(源数据!$S:$S,源数据!$A:$A,地级市产品线!$C406,源数据!$F:$F,地级市产品线!$B406)</f>
        <v>20.299999713897702</v>
      </c>
      <c r="K406" s="20">
        <f t="shared" si="901"/>
        <v>0.87732162682544335</v>
      </c>
      <c r="L406" s="20">
        <f t="shared" si="902"/>
        <v>0.49608993666412055</v>
      </c>
      <c r="M406" s="18">
        <f t="shared" ref="M406:M409" si="923">I406-H406</f>
        <v>-5.019998908042858</v>
      </c>
      <c r="N406" s="18">
        <f t="shared" ref="N406:N409" si="924">J406-H406</f>
        <v>-20.619999289512617</v>
      </c>
      <c r="O406" s="43"/>
      <c r="P406" s="17">
        <f>SUMIFS(源数据!$T:$T,源数据!$A:$A,地级市产品线!$C406,源数据!$F:$F,地级市产品线!$B406)</f>
        <v>11.8999996185303</v>
      </c>
      <c r="Q406" s="18">
        <f>SUMIFS(源数据!$V:$V,源数据!$A:$A,地级市产品线!$C406,源数据!$F:$F,地级市产品线!$B406)</f>
        <v>15.60000038146976</v>
      </c>
      <c r="R406" s="18">
        <f>SUMIFS(源数据!$W:$W,源数据!$A:$A,地级市产品线!$C406,源数据!$F:$F,地级市产品线!$B406)</f>
        <v>0</v>
      </c>
      <c r="S406" s="18">
        <f>SUMIFS(源数据!$X:$X,源数据!$A:$A,地级市产品线!$C406,源数据!$F:$F,地级市产品线!$B406)</f>
        <v>0</v>
      </c>
      <c r="T406" s="18">
        <f>SUMIFS(源数据!$Y:$Y,源数据!$A:$A,地级市产品线!$C406,源数据!$F:$F,地级市产品线!$B406)</f>
        <v>0</v>
      </c>
      <c r="U406" s="18">
        <f>SUMIFS(源数据!$Z:$Z,源数据!$A:$A,地级市产品线!$C406,源数据!$F:$F,地级市产品线!$B406)</f>
        <v>0</v>
      </c>
      <c r="V406" s="18">
        <f t="shared" ref="V406:V409" si="925">R406+S406+T406+U406</f>
        <v>0</v>
      </c>
      <c r="W406" s="20">
        <f t="shared" si="903"/>
        <v>0</v>
      </c>
      <c r="X406" s="20">
        <f t="shared" si="904"/>
        <v>0</v>
      </c>
      <c r="Y406" s="18">
        <f t="shared" ref="Y406:Y409" si="926">V406-P406</f>
        <v>-11.8999996185303</v>
      </c>
      <c r="Z406" s="19"/>
    </row>
    <row r="407" spans="1:26" ht="15" x14ac:dyDescent="0.25">
      <c r="A407" s="54" t="s">
        <v>72</v>
      </c>
      <c r="B407" s="50" t="s">
        <v>139</v>
      </c>
      <c r="C407" s="56" t="s">
        <v>1</v>
      </c>
      <c r="D407" s="36">
        <f>SUMIFS(源数据!$N:$N,源数据!$A:$A,地级市产品线!$C407,源数据!$F:$F,地级市产品线!$B407)</f>
        <v>421.20000314712541</v>
      </c>
      <c r="E407" s="22">
        <f>SUMIFS(源数据!$P:$P,源数据!$A:$A,地级市产品线!$C407,源数据!$F:$F,地级市产品线!$B407)</f>
        <v>645.11999511718795</v>
      </c>
      <c r="F407" s="22">
        <f t="shared" si="921"/>
        <v>223.91999197006254</v>
      </c>
      <c r="G407" s="23">
        <f t="shared" si="900"/>
        <v>1.5316239085873111</v>
      </c>
      <c r="H407" s="21">
        <f>SUMIFS(源数据!$Q:$Q,源数据!$A:$A,地级市产品线!$C407,源数据!$F:$F,地级市产品线!$B407)</f>
        <v>638.40000319480919</v>
      </c>
      <c r="I407" s="22">
        <f t="shared" si="922"/>
        <v>975.17999267578193</v>
      </c>
      <c r="J407" s="22">
        <f>SUMIFS(源数据!$S:$S,源数据!$A:$A,地级市产品线!$C407,源数据!$F:$F,地级市产品线!$B407)</f>
        <v>967.67999267578102</v>
      </c>
      <c r="K407" s="24">
        <f t="shared" si="901"/>
        <v>1.5275375748677802</v>
      </c>
      <c r="L407" s="24">
        <f t="shared" si="902"/>
        <v>1.515789454625819</v>
      </c>
      <c r="M407" s="22">
        <f t="shared" si="923"/>
        <v>336.77998948097274</v>
      </c>
      <c r="N407" s="22">
        <f t="shared" si="924"/>
        <v>329.27998948097184</v>
      </c>
      <c r="O407" s="44"/>
      <c r="P407" s="21">
        <f>SUMIFS(源数据!$T:$T,源数据!$A:$A,地级市产品线!$C407,源数据!$F:$F,地级市产品线!$B407)</f>
        <v>217.20000004768372</v>
      </c>
      <c r="Q407" s="22">
        <f>SUMIFS(源数据!$V:$V,源数据!$A:$A,地级市产品线!$C407,源数据!$F:$F,地级市产品线!$B407)</f>
        <v>330.05999755859398</v>
      </c>
      <c r="R407" s="22">
        <f>SUMIFS(源数据!$W:$W,源数据!$A:$A,地级市产品线!$C407,源数据!$F:$F,地级市产品线!$B407)</f>
        <v>0</v>
      </c>
      <c r="S407" s="22">
        <f>SUMIFS(源数据!$X:$X,源数据!$A:$A,地级市产品线!$C407,源数据!$F:$F,地级市产品线!$B407)</f>
        <v>0</v>
      </c>
      <c r="T407" s="22">
        <f>SUMIFS(源数据!$Y:$Y,源数据!$A:$A,地级市产品线!$C407,源数据!$F:$F,地级市产品线!$B407)</f>
        <v>0</v>
      </c>
      <c r="U407" s="22">
        <f>SUMIFS(源数据!$Z:$Z,源数据!$A:$A,地级市产品线!$C407,源数据!$F:$F,地级市产品线!$B407)</f>
        <v>322.55999755859398</v>
      </c>
      <c r="V407" s="22">
        <f t="shared" si="925"/>
        <v>322.55999755859398</v>
      </c>
      <c r="W407" s="24">
        <f t="shared" si="903"/>
        <v>1.485082861361785</v>
      </c>
      <c r="X407" s="24">
        <f t="shared" si="904"/>
        <v>0.97727685858487423</v>
      </c>
      <c r="Y407" s="22">
        <f t="shared" si="926"/>
        <v>105.35999751091026</v>
      </c>
      <c r="Z407" s="23"/>
    </row>
    <row r="408" spans="1:26" ht="15" x14ac:dyDescent="0.25">
      <c r="A408" s="54" t="s">
        <v>72</v>
      </c>
      <c r="B408" s="50" t="s">
        <v>139</v>
      </c>
      <c r="C408" s="56" t="s">
        <v>54</v>
      </c>
      <c r="D408" s="36">
        <f>SUMIFS(源数据!$N:$N,源数据!$A:$A,地级市产品线!$C408,源数据!$F:$F,地级市产品线!$B408)</f>
        <v>0</v>
      </c>
      <c r="E408" s="22">
        <f>SUMIFS(源数据!$P:$P,源数据!$A:$A,地级市产品线!$C408,源数据!$F:$F,地级市产品线!$B408)</f>
        <v>0</v>
      </c>
      <c r="F408" s="22">
        <f t="shared" si="921"/>
        <v>0</v>
      </c>
      <c r="G408" s="23" t="str">
        <f t="shared" si="900"/>
        <v/>
      </c>
      <c r="H408" s="21">
        <f>SUMIFS(源数据!$Q:$Q,源数据!$A:$A,地级市产品线!$C408,源数据!$F:$F,地级市产品线!$B408)</f>
        <v>0</v>
      </c>
      <c r="I408" s="22">
        <f t="shared" si="922"/>
        <v>0</v>
      </c>
      <c r="J408" s="22">
        <f>SUMIFS(源数据!$S:$S,源数据!$A:$A,地级市产品线!$C408,源数据!$F:$F,地级市产品线!$B408)</f>
        <v>0</v>
      </c>
      <c r="K408" s="24" t="str">
        <f t="shared" si="901"/>
        <v/>
      </c>
      <c r="L408" s="24" t="str">
        <f t="shared" si="902"/>
        <v/>
      </c>
      <c r="M408" s="22">
        <f t="shared" si="923"/>
        <v>0</v>
      </c>
      <c r="N408" s="22">
        <f t="shared" si="924"/>
        <v>0</v>
      </c>
      <c r="O408" s="44"/>
      <c r="P408" s="21">
        <f>SUMIFS(源数据!$T:$T,源数据!$A:$A,地级市产品线!$C408,源数据!$F:$F,地级市产品线!$B408)</f>
        <v>0</v>
      </c>
      <c r="Q408" s="22">
        <f>SUMIFS(源数据!$V:$V,源数据!$A:$A,地级市产品线!$C408,源数据!$F:$F,地级市产品线!$B408)</f>
        <v>0</v>
      </c>
      <c r="R408" s="22">
        <f>SUMIFS(源数据!$W:$W,源数据!$A:$A,地级市产品线!$C408,源数据!$F:$F,地级市产品线!$B408)</f>
        <v>0</v>
      </c>
      <c r="S408" s="22">
        <f>SUMIFS(源数据!$X:$X,源数据!$A:$A,地级市产品线!$C408,源数据!$F:$F,地级市产品线!$B408)</f>
        <v>0</v>
      </c>
      <c r="T408" s="22">
        <f>SUMIFS(源数据!$Y:$Y,源数据!$A:$A,地级市产品线!$C408,源数据!$F:$F,地级市产品线!$B408)</f>
        <v>0</v>
      </c>
      <c r="U408" s="22">
        <f>SUMIFS(源数据!$Z:$Z,源数据!$A:$A,地级市产品线!$C408,源数据!$F:$F,地级市产品线!$B408)</f>
        <v>0</v>
      </c>
      <c r="V408" s="22">
        <f t="shared" si="925"/>
        <v>0</v>
      </c>
      <c r="W408" s="24" t="str">
        <f t="shared" si="903"/>
        <v/>
      </c>
      <c r="X408" s="24" t="str">
        <f t="shared" si="904"/>
        <v/>
      </c>
      <c r="Y408" s="22">
        <f t="shared" si="926"/>
        <v>0</v>
      </c>
      <c r="Z408" s="23"/>
    </row>
    <row r="409" spans="1:26" ht="15" x14ac:dyDescent="0.25">
      <c r="A409" s="54" t="s">
        <v>72</v>
      </c>
      <c r="B409" s="50" t="s">
        <v>139</v>
      </c>
      <c r="C409" s="56" t="s">
        <v>2</v>
      </c>
      <c r="D409" s="36">
        <f>SUMIFS(源数据!$N:$N,源数据!$A:$A,地级市产品线!$C409,源数据!$F:$F,地级市产品线!$B409)</f>
        <v>0</v>
      </c>
      <c r="E409" s="22">
        <f>SUMIFS(源数据!$P:$P,源数据!$A:$A,地级市产品线!$C409,源数据!$F:$F,地级市产品线!$B409)</f>
        <v>2.3399999141693102</v>
      </c>
      <c r="F409" s="22">
        <f t="shared" si="921"/>
        <v>2.3399999141693102</v>
      </c>
      <c r="G409" s="23" t="str">
        <f t="shared" si="900"/>
        <v/>
      </c>
      <c r="H409" s="21">
        <f>SUMIFS(源数据!$Q:$Q,源数据!$A:$A,地级市产品线!$C409,源数据!$F:$F,地级市产品线!$B409)</f>
        <v>0</v>
      </c>
      <c r="I409" s="22">
        <f t="shared" si="922"/>
        <v>2.3399999141693102</v>
      </c>
      <c r="J409" s="22">
        <f>SUMIFS(源数据!$S:$S,源数据!$A:$A,地级市产品线!$C409,源数据!$F:$F,地级市产品线!$B409)</f>
        <v>11.6959999799728</v>
      </c>
      <c r="K409" s="24" t="str">
        <f t="shared" si="901"/>
        <v/>
      </c>
      <c r="L409" s="24" t="str">
        <f t="shared" si="902"/>
        <v/>
      </c>
      <c r="M409" s="22">
        <f t="shared" si="923"/>
        <v>2.3399999141693102</v>
      </c>
      <c r="N409" s="22">
        <f t="shared" si="924"/>
        <v>11.6959999799728</v>
      </c>
      <c r="O409" s="44"/>
      <c r="P409" s="21">
        <f>SUMIFS(源数据!$T:$T,源数据!$A:$A,地级市产品线!$C409,源数据!$F:$F,地级市产品线!$B409)</f>
        <v>0</v>
      </c>
      <c r="Q409" s="22">
        <f>SUMIFS(源数据!$V:$V,源数据!$A:$A,地级市产品线!$C409,源数据!$F:$F,地级市产品线!$B409)</f>
        <v>0</v>
      </c>
      <c r="R409" s="22">
        <f>SUMIFS(源数据!$W:$W,源数据!$A:$A,地级市产品线!$C409,源数据!$F:$F,地级市产品线!$B409)</f>
        <v>0</v>
      </c>
      <c r="S409" s="22">
        <f>SUMIFS(源数据!$X:$X,源数据!$A:$A,地级市产品线!$C409,源数据!$F:$F,地级市产品线!$B409)</f>
        <v>0</v>
      </c>
      <c r="T409" s="22">
        <f>SUMIFS(源数据!$Y:$Y,源数据!$A:$A,地级市产品线!$C409,源数据!$F:$F,地级市产品线!$B409)</f>
        <v>7.6760001182556197</v>
      </c>
      <c r="U409" s="22">
        <f>SUMIFS(源数据!$Z:$Z,源数据!$A:$A,地级市产品线!$C409,源数据!$F:$F,地级市产品线!$B409)</f>
        <v>1.6799999475479099</v>
      </c>
      <c r="V409" s="22">
        <f t="shared" si="925"/>
        <v>9.3560000658035296</v>
      </c>
      <c r="W409" s="24" t="str">
        <f t="shared" si="903"/>
        <v/>
      </c>
      <c r="X409" s="24" t="str">
        <f t="shared" si="904"/>
        <v/>
      </c>
      <c r="Y409" s="22">
        <f t="shared" si="926"/>
        <v>9.3560000658035296</v>
      </c>
      <c r="Z409" s="23"/>
    </row>
    <row r="410" spans="1:26" ht="15.6" thickBot="1" x14ac:dyDescent="0.3">
      <c r="A410" s="52" t="s">
        <v>72</v>
      </c>
      <c r="B410" s="52" t="s">
        <v>139</v>
      </c>
      <c r="C410" s="48" t="s">
        <v>713</v>
      </c>
      <c r="D410" s="37">
        <f t="shared" ref="D410:F410" si="927">SUM(D406:D409)</f>
        <v>450.22000253200542</v>
      </c>
      <c r="E410" s="26">
        <f t="shared" si="927"/>
        <v>667.75999474525497</v>
      </c>
      <c r="F410" s="26">
        <f t="shared" si="927"/>
        <v>217.53999221324952</v>
      </c>
      <c r="G410" s="27">
        <f t="shared" si="900"/>
        <v>1.4831859779437164</v>
      </c>
      <c r="H410" s="25">
        <f t="shared" ref="H410:J410" si="928">SUM(H406:H409)</f>
        <v>679.32000219821953</v>
      </c>
      <c r="I410" s="26">
        <f t="shared" si="928"/>
        <v>1013.4199926853187</v>
      </c>
      <c r="J410" s="26">
        <f t="shared" si="928"/>
        <v>999.67599236965157</v>
      </c>
      <c r="K410" s="28">
        <f t="shared" si="901"/>
        <v>1.4918153291614866</v>
      </c>
      <c r="L410" s="28">
        <f t="shared" si="902"/>
        <v>1.4715833320596896</v>
      </c>
      <c r="M410" s="26">
        <f t="shared" ref="M410:N410" si="929">SUM(M406:M409)</f>
        <v>334.09999048709921</v>
      </c>
      <c r="N410" s="26">
        <f t="shared" si="929"/>
        <v>320.35599017143198</v>
      </c>
      <c r="O410" s="45"/>
      <c r="P410" s="25">
        <f t="shared" ref="P410:V410" si="930">SUM(P406:P409)</f>
        <v>229.09999966621402</v>
      </c>
      <c r="Q410" s="26">
        <f t="shared" si="930"/>
        <v>345.65999794006376</v>
      </c>
      <c r="R410" s="26">
        <f t="shared" si="930"/>
        <v>0</v>
      </c>
      <c r="S410" s="26">
        <f t="shared" si="930"/>
        <v>0</v>
      </c>
      <c r="T410" s="26">
        <f t="shared" si="930"/>
        <v>7.6760001182556197</v>
      </c>
      <c r="U410" s="26">
        <f t="shared" si="930"/>
        <v>324.23999750614189</v>
      </c>
      <c r="V410" s="26">
        <f t="shared" si="930"/>
        <v>331.91599762439751</v>
      </c>
      <c r="W410" s="28">
        <f t="shared" si="903"/>
        <v>1.4487821829244028</v>
      </c>
      <c r="X410" s="28">
        <f t="shared" si="904"/>
        <v>0.96023838338953693</v>
      </c>
      <c r="Y410" s="30">
        <f t="shared" ref="Y410" si="931">SUM(Y406:Y409)</f>
        <v>102.81599795818349</v>
      </c>
      <c r="Z410" s="27"/>
    </row>
    <row r="411" spans="1:26" ht="15" x14ac:dyDescent="0.25">
      <c r="A411" s="53" t="s">
        <v>72</v>
      </c>
      <c r="B411" s="51" t="s">
        <v>153</v>
      </c>
      <c r="C411" s="55" t="s">
        <v>0</v>
      </c>
      <c r="D411" s="35">
        <f>SUMIFS(源数据!$N:$N,源数据!$A:$A,地级市产品线!$C411,源数据!$F:$F,地级市产品线!$B411)</f>
        <v>799.92999458312943</v>
      </c>
      <c r="E411" s="18">
        <f>SUMIFS(源数据!$P:$P,源数据!$A:$A,地级市产品线!$C411,源数据!$F:$F,地级市产品线!$B411)</f>
        <v>142.09999734163284</v>
      </c>
      <c r="F411" s="18">
        <f t="shared" ref="F411:F414" si="932">E411-D411</f>
        <v>-657.82999724149659</v>
      </c>
      <c r="G411" s="19">
        <f t="shared" si="900"/>
        <v>0.1776405414272357</v>
      </c>
      <c r="H411" s="17">
        <f>SUMIFS(源数据!$Q:$Q,源数据!$A:$A,地级市产品线!$C411,源数据!$F:$F,地级市产品线!$B411)</f>
        <v>1256.0799922943115</v>
      </c>
      <c r="I411" s="18">
        <f t="shared" ref="I411:I414" si="933">E411+Q411</f>
        <v>856.99999886751209</v>
      </c>
      <c r="J411" s="18">
        <f>SUMIFS(源数据!$S:$S,源数据!$A:$A,地级市产品线!$C411,源数据!$F:$F,地级市产品线!$B411)</f>
        <v>573.33000510930992</v>
      </c>
      <c r="K411" s="20">
        <f t="shared" si="901"/>
        <v>0.68228138663537352</v>
      </c>
      <c r="L411" s="20">
        <f t="shared" si="902"/>
        <v>0.45644386394698122</v>
      </c>
      <c r="M411" s="18">
        <f t="shared" ref="M411:M414" si="934">I411-H411</f>
        <v>-399.07999342679943</v>
      </c>
      <c r="N411" s="18">
        <f t="shared" ref="N411:N414" si="935">J411-H411</f>
        <v>-682.7499871850016</v>
      </c>
      <c r="O411" s="43"/>
      <c r="P411" s="17">
        <f>SUMIFS(源数据!$T:$T,源数据!$A:$A,地级市产品线!$C411,源数据!$F:$F,地级市产品线!$B411)</f>
        <v>456.14999771118158</v>
      </c>
      <c r="Q411" s="18">
        <f>SUMIFS(源数据!$V:$V,源数据!$A:$A,地级市产品线!$C411,源数据!$F:$F,地级市产品线!$B411)</f>
        <v>714.90000152587925</v>
      </c>
      <c r="R411" s="18">
        <f>SUMIFS(源数据!$W:$W,源数据!$A:$A,地级市产品线!$C411,源数据!$F:$F,地级市产品线!$B411)</f>
        <v>0</v>
      </c>
      <c r="S411" s="18">
        <f>SUMIFS(源数据!$X:$X,源数据!$A:$A,地级市产品线!$C411,源数据!$F:$F,地级市产品线!$B411)</f>
        <v>0</v>
      </c>
      <c r="T411" s="18">
        <f>SUMIFS(源数据!$Y:$Y,源数据!$A:$A,地级市产品线!$C411,源数据!$F:$F,地级市产品线!$B411)</f>
        <v>20.599999427795399</v>
      </c>
      <c r="U411" s="18">
        <f>SUMIFS(源数据!$Z:$Z,源数据!$A:$A,地级市产品线!$C411,源数据!$F:$F,地级市产品线!$B411)</f>
        <v>410.63000833988173</v>
      </c>
      <c r="V411" s="18">
        <f t="shared" ref="V411:V414" si="936">R411+S411+T411+U411</f>
        <v>431.23000776767714</v>
      </c>
      <c r="W411" s="20">
        <f t="shared" si="903"/>
        <v>0.9453688697390219</v>
      </c>
      <c r="X411" s="20">
        <f t="shared" si="904"/>
        <v>0.60320325478704961</v>
      </c>
      <c r="Y411" s="18">
        <f t="shared" ref="Y411:Y414" si="937">V411-P411</f>
        <v>-24.919989943504447</v>
      </c>
      <c r="Z411" s="19"/>
    </row>
    <row r="412" spans="1:26" ht="15" x14ac:dyDescent="0.25">
      <c r="A412" s="54" t="s">
        <v>72</v>
      </c>
      <c r="B412" s="50" t="s">
        <v>153</v>
      </c>
      <c r="C412" s="56" t="s">
        <v>1</v>
      </c>
      <c r="D412" s="36">
        <f>SUMIFS(源数据!$N:$N,源数据!$A:$A,地级市产品线!$C412,源数据!$F:$F,地级市产品线!$B412)</f>
        <v>828.82999515533436</v>
      </c>
      <c r="E412" s="22">
        <f>SUMIFS(源数据!$P:$P,源数据!$A:$A,地级市产品线!$C412,源数据!$F:$F,地级市产品线!$B412)</f>
        <v>314.40000724792498</v>
      </c>
      <c r="F412" s="22">
        <f t="shared" si="932"/>
        <v>-514.42998790740944</v>
      </c>
      <c r="G412" s="23">
        <f t="shared" si="900"/>
        <v>0.37932990973498976</v>
      </c>
      <c r="H412" s="21">
        <f>SUMIFS(源数据!$Q:$Q,源数据!$A:$A,地级市产品线!$C412,源数据!$F:$F,地级市产品线!$B412)</f>
        <v>1262.8199958801274</v>
      </c>
      <c r="I412" s="22">
        <f t="shared" si="933"/>
        <v>559.80001258850143</v>
      </c>
      <c r="J412" s="22">
        <f>SUMIFS(源数据!$S:$S,源数据!$A:$A,地级市产品线!$C412,源数据!$F:$F,地级市产品线!$B412)</f>
        <v>315.24000722169893</v>
      </c>
      <c r="K412" s="24">
        <f t="shared" si="901"/>
        <v>0.44329359244770794</v>
      </c>
      <c r="L412" s="24">
        <f t="shared" si="902"/>
        <v>0.24963178303333022</v>
      </c>
      <c r="M412" s="22">
        <f t="shared" si="934"/>
        <v>-703.01998329162598</v>
      </c>
      <c r="N412" s="22">
        <f t="shared" si="935"/>
        <v>-947.57998865842842</v>
      </c>
      <c r="O412" s="44"/>
      <c r="P412" s="21">
        <f>SUMIFS(源数据!$T:$T,源数据!$A:$A,地级市产品线!$C412,源数据!$F:$F,地级市产品线!$B412)</f>
        <v>433.99000072479231</v>
      </c>
      <c r="Q412" s="22">
        <f>SUMIFS(源数据!$V:$V,源数据!$A:$A,地级市产品线!$C412,源数据!$F:$F,地级市产品线!$B412)</f>
        <v>245.4000053405764</v>
      </c>
      <c r="R412" s="22">
        <f>SUMIFS(源数据!$W:$W,源数据!$A:$A,地级市产品线!$C412,源数据!$F:$F,地级市产品线!$B412)</f>
        <v>0</v>
      </c>
      <c r="S412" s="22">
        <f>SUMIFS(源数据!$X:$X,源数据!$A:$A,地级市产品线!$C412,源数据!$F:$F,地级市产品线!$B412)</f>
        <v>0</v>
      </c>
      <c r="T412" s="22">
        <f>SUMIFS(源数据!$Y:$Y,源数据!$A:$A,地级市产品线!$C412,源数据!$F:$F,地级市产品线!$B412)</f>
        <v>0</v>
      </c>
      <c r="U412" s="22">
        <f>SUMIFS(源数据!$Z:$Z,源数据!$A:$A,地级市产品线!$C412,源数据!$F:$F,地级市产品线!$B412)</f>
        <v>0.83999997377395597</v>
      </c>
      <c r="V412" s="22">
        <f t="shared" si="936"/>
        <v>0.83999997377395597</v>
      </c>
      <c r="W412" s="24">
        <f t="shared" si="903"/>
        <v>1.9355284047353624E-3</v>
      </c>
      <c r="X412" s="24">
        <f t="shared" si="904"/>
        <v>3.4229827037214966E-3</v>
      </c>
      <c r="Y412" s="22">
        <f t="shared" si="937"/>
        <v>-433.15000075101835</v>
      </c>
      <c r="Z412" s="23"/>
    </row>
    <row r="413" spans="1:26" ht="15" x14ac:dyDescent="0.25">
      <c r="A413" s="54" t="s">
        <v>72</v>
      </c>
      <c r="B413" s="50" t="s">
        <v>153</v>
      </c>
      <c r="C413" s="56" t="s">
        <v>54</v>
      </c>
      <c r="D413" s="36">
        <f>SUMIFS(源数据!$N:$N,源数据!$A:$A,地级市产品线!$C413,源数据!$F:$F,地级市产品线!$B413)</f>
        <v>25</v>
      </c>
      <c r="E413" s="22">
        <f>SUMIFS(源数据!$P:$P,源数据!$A:$A,地级市产品线!$C413,源数据!$F:$F,地级市产品线!$B413)</f>
        <v>0</v>
      </c>
      <c r="F413" s="22">
        <f t="shared" si="932"/>
        <v>-25</v>
      </c>
      <c r="G413" s="23">
        <f t="shared" si="900"/>
        <v>0</v>
      </c>
      <c r="H413" s="21">
        <f>SUMIFS(源数据!$Q:$Q,源数据!$A:$A,地级市产品线!$C413,源数据!$F:$F,地级市产品线!$B413)</f>
        <v>25</v>
      </c>
      <c r="I413" s="22">
        <f t="shared" si="933"/>
        <v>50</v>
      </c>
      <c r="J413" s="22">
        <f>SUMIFS(源数据!$S:$S,源数据!$A:$A,地级市产品线!$C413,源数据!$F:$F,地级市产品线!$B413)</f>
        <v>0</v>
      </c>
      <c r="K413" s="24">
        <f t="shared" si="901"/>
        <v>2</v>
      </c>
      <c r="L413" s="24">
        <f t="shared" si="902"/>
        <v>0</v>
      </c>
      <c r="M413" s="22">
        <f t="shared" si="934"/>
        <v>25</v>
      </c>
      <c r="N413" s="22">
        <f t="shared" si="935"/>
        <v>-25</v>
      </c>
      <c r="O413" s="44"/>
      <c r="P413" s="21">
        <f>SUMIFS(源数据!$T:$T,源数据!$A:$A,地级市产品线!$C413,源数据!$F:$F,地级市产品线!$B413)</f>
        <v>0</v>
      </c>
      <c r="Q413" s="22">
        <f>SUMIFS(源数据!$V:$V,源数据!$A:$A,地级市产品线!$C413,源数据!$F:$F,地级市产品线!$B413)</f>
        <v>50</v>
      </c>
      <c r="R413" s="22">
        <f>SUMIFS(源数据!$W:$W,源数据!$A:$A,地级市产品线!$C413,源数据!$F:$F,地级市产品线!$B413)</f>
        <v>0</v>
      </c>
      <c r="S413" s="22">
        <f>SUMIFS(源数据!$X:$X,源数据!$A:$A,地级市产品线!$C413,源数据!$F:$F,地级市产品线!$B413)</f>
        <v>0</v>
      </c>
      <c r="T413" s="22">
        <f>SUMIFS(源数据!$Y:$Y,源数据!$A:$A,地级市产品线!$C413,源数据!$F:$F,地级市产品线!$B413)</f>
        <v>0</v>
      </c>
      <c r="U413" s="22">
        <f>SUMIFS(源数据!$Z:$Z,源数据!$A:$A,地级市产品线!$C413,源数据!$F:$F,地级市产品线!$B413)</f>
        <v>0</v>
      </c>
      <c r="V413" s="22">
        <f t="shared" si="936"/>
        <v>0</v>
      </c>
      <c r="W413" s="24" t="str">
        <f t="shared" si="903"/>
        <v/>
      </c>
      <c r="X413" s="24">
        <f t="shared" si="904"/>
        <v>0</v>
      </c>
      <c r="Y413" s="22">
        <f t="shared" si="937"/>
        <v>0</v>
      </c>
      <c r="Z413" s="23"/>
    </row>
    <row r="414" spans="1:26" ht="15" x14ac:dyDescent="0.25">
      <c r="A414" s="54" t="s">
        <v>72</v>
      </c>
      <c r="B414" s="50" t="s">
        <v>153</v>
      </c>
      <c r="C414" s="56" t="s">
        <v>2</v>
      </c>
      <c r="D414" s="36">
        <f>SUMIFS(源数据!$N:$N,源数据!$A:$A,地级市产品线!$C414,源数据!$F:$F,地级市产品线!$B414)</f>
        <v>0</v>
      </c>
      <c r="E414" s="22">
        <f>SUMIFS(源数据!$P:$P,源数据!$A:$A,地级市产品线!$C414,源数据!$F:$F,地级市产品线!$B414)</f>
        <v>0.81999999284744296</v>
      </c>
      <c r="F414" s="22">
        <f t="shared" si="932"/>
        <v>0.81999999284744296</v>
      </c>
      <c r="G414" s="23" t="str">
        <f t="shared" si="900"/>
        <v/>
      </c>
      <c r="H414" s="21">
        <f>SUMIFS(源数据!$Q:$Q,源数据!$A:$A,地级市产品线!$C414,源数据!$F:$F,地级市产品线!$B414)</f>
        <v>0</v>
      </c>
      <c r="I414" s="22">
        <f t="shared" si="933"/>
        <v>0.81999999284744296</v>
      </c>
      <c r="J414" s="22">
        <f>SUMIFS(源数据!$S:$S,源数据!$A:$A,地级市产品线!$C414,源数据!$F:$F,地级市产品线!$B414)</f>
        <v>0.81999999284744296</v>
      </c>
      <c r="K414" s="24" t="str">
        <f t="shared" si="901"/>
        <v/>
      </c>
      <c r="L414" s="24" t="str">
        <f t="shared" si="902"/>
        <v/>
      </c>
      <c r="M414" s="22">
        <f t="shared" si="934"/>
        <v>0.81999999284744296</v>
      </c>
      <c r="N414" s="22">
        <f t="shared" si="935"/>
        <v>0.81999999284744296</v>
      </c>
      <c r="O414" s="44"/>
      <c r="P414" s="21">
        <f>SUMIFS(源数据!$T:$T,源数据!$A:$A,地级市产品线!$C414,源数据!$F:$F,地级市产品线!$B414)</f>
        <v>0</v>
      </c>
      <c r="Q414" s="22">
        <f>SUMIFS(源数据!$V:$V,源数据!$A:$A,地级市产品线!$C414,源数据!$F:$F,地级市产品线!$B414)</f>
        <v>0</v>
      </c>
      <c r="R414" s="22">
        <f>SUMIFS(源数据!$W:$W,源数据!$A:$A,地级市产品线!$C414,源数据!$F:$F,地级市产品线!$B414)</f>
        <v>0</v>
      </c>
      <c r="S414" s="22">
        <f>SUMIFS(源数据!$X:$X,源数据!$A:$A,地级市产品线!$C414,源数据!$F:$F,地级市产品线!$B414)</f>
        <v>0</v>
      </c>
      <c r="T414" s="22">
        <f>SUMIFS(源数据!$Y:$Y,源数据!$A:$A,地级市产品线!$C414,源数据!$F:$F,地级市产品线!$B414)</f>
        <v>0</v>
      </c>
      <c r="U414" s="22">
        <f>SUMIFS(源数据!$Z:$Z,源数据!$A:$A,地级市产品线!$C414,源数据!$F:$F,地级市产品线!$B414)</f>
        <v>0</v>
      </c>
      <c r="V414" s="22">
        <f t="shared" si="936"/>
        <v>0</v>
      </c>
      <c r="W414" s="24" t="str">
        <f t="shared" si="903"/>
        <v/>
      </c>
      <c r="X414" s="24" t="str">
        <f t="shared" si="904"/>
        <v/>
      </c>
      <c r="Y414" s="22">
        <f t="shared" si="937"/>
        <v>0</v>
      </c>
      <c r="Z414" s="23"/>
    </row>
    <row r="415" spans="1:26" ht="15.6" thickBot="1" x14ac:dyDescent="0.3">
      <c r="A415" s="52" t="s">
        <v>72</v>
      </c>
      <c r="B415" s="52" t="s">
        <v>153</v>
      </c>
      <c r="C415" s="48" t="s">
        <v>713</v>
      </c>
      <c r="D415" s="37">
        <f t="shared" ref="D415:F415" si="938">SUM(D411:D414)</f>
        <v>1653.7599897384639</v>
      </c>
      <c r="E415" s="26">
        <f t="shared" si="938"/>
        <v>457.32000458240526</v>
      </c>
      <c r="F415" s="26">
        <f t="shared" si="938"/>
        <v>-1196.4399851560586</v>
      </c>
      <c r="G415" s="27">
        <f t="shared" si="900"/>
        <v>0.2765334797189819</v>
      </c>
      <c r="H415" s="25">
        <f t="shared" ref="H415:J415" si="939">SUM(H411:H414)</f>
        <v>2543.8999881744389</v>
      </c>
      <c r="I415" s="26">
        <f t="shared" si="939"/>
        <v>1467.6200114488611</v>
      </c>
      <c r="J415" s="26">
        <f t="shared" si="939"/>
        <v>889.39001232385635</v>
      </c>
      <c r="K415" s="28">
        <f t="shared" si="901"/>
        <v>0.57691733883848906</v>
      </c>
      <c r="L415" s="28">
        <f t="shared" si="902"/>
        <v>0.34961673668708299</v>
      </c>
      <c r="M415" s="26">
        <f t="shared" ref="M415:N415" si="940">SUM(M411:M414)</f>
        <v>-1076.2799767255779</v>
      </c>
      <c r="N415" s="26">
        <f t="shared" si="940"/>
        <v>-1654.5099758505826</v>
      </c>
      <c r="O415" s="45"/>
      <c r="P415" s="25">
        <f t="shared" ref="P415:V415" si="941">SUM(P411:P414)</f>
        <v>890.13999843597389</v>
      </c>
      <c r="Q415" s="26">
        <f t="shared" si="941"/>
        <v>1010.3000068664556</v>
      </c>
      <c r="R415" s="26">
        <f t="shared" si="941"/>
        <v>0</v>
      </c>
      <c r="S415" s="26">
        <f t="shared" si="941"/>
        <v>0</v>
      </c>
      <c r="T415" s="26">
        <f t="shared" si="941"/>
        <v>20.599999427795399</v>
      </c>
      <c r="U415" s="26">
        <f t="shared" si="941"/>
        <v>411.47000831365568</v>
      </c>
      <c r="V415" s="26">
        <f t="shared" si="941"/>
        <v>432.07000774145109</v>
      </c>
      <c r="W415" s="28">
        <f t="shared" si="903"/>
        <v>0.48539556530503342</v>
      </c>
      <c r="X415" s="28">
        <f t="shared" si="904"/>
        <v>0.42766505474107491</v>
      </c>
      <c r="Y415" s="30">
        <f t="shared" ref="Y415" si="942">SUM(Y411:Y414)</f>
        <v>-458.0699906945228</v>
      </c>
      <c r="Z415" s="27"/>
    </row>
    <row r="416" spans="1:26" ht="15" x14ac:dyDescent="0.25">
      <c r="A416" s="53" t="s">
        <v>72</v>
      </c>
      <c r="B416" s="51" t="s">
        <v>182</v>
      </c>
      <c r="C416" s="55" t="s">
        <v>0</v>
      </c>
      <c r="D416" s="35">
        <f>SUMIFS(源数据!$N:$N,源数据!$A:$A,地级市产品线!$C416,源数据!$F:$F,地级市产品线!$B416)</f>
        <v>412.80000114440918</v>
      </c>
      <c r="E416" s="18">
        <f>SUMIFS(源数据!$P:$P,源数据!$A:$A,地级市产品线!$C416,源数据!$F:$F,地级市产品线!$B416)</f>
        <v>307.20000004768372</v>
      </c>
      <c r="F416" s="18">
        <f t="shared" ref="F416:F419" si="943">E416-D416</f>
        <v>-105.60000109672546</v>
      </c>
      <c r="G416" s="19">
        <f t="shared" si="900"/>
        <v>0.74418604456402704</v>
      </c>
      <c r="H416" s="17">
        <f>SUMIFS(源数据!$Q:$Q,源数据!$A:$A,地级市产品线!$C416,源数据!$F:$F,地级市产品线!$B416)</f>
        <v>635.80000114440952</v>
      </c>
      <c r="I416" s="18">
        <f t="shared" ref="I416:I419" si="944">E416+Q416</f>
        <v>578.99998784065269</v>
      </c>
      <c r="J416" s="18">
        <f>SUMIFS(源数据!$S:$S,源数据!$A:$A,地级市产品线!$C416,源数据!$F:$F,地级市产品线!$B416)</f>
        <v>553.20000004768372</v>
      </c>
      <c r="K416" s="20">
        <f t="shared" si="901"/>
        <v>0.91066370996929924</v>
      </c>
      <c r="L416" s="20">
        <f t="shared" si="902"/>
        <v>0.87008493087755623</v>
      </c>
      <c r="M416" s="18">
        <f t="shared" ref="M416:M419" si="945">I416-H416</f>
        <v>-56.800013303756828</v>
      </c>
      <c r="N416" s="18">
        <f t="shared" ref="N416:N419" si="946">J416-H416</f>
        <v>-82.600001096725805</v>
      </c>
      <c r="O416" s="43"/>
      <c r="P416" s="17">
        <f>SUMIFS(源数据!$T:$T,源数据!$A:$A,地级市产品线!$C416,源数据!$F:$F,地级市产品线!$B416)</f>
        <v>223</v>
      </c>
      <c r="Q416" s="18">
        <f>SUMIFS(源数据!$V:$V,源数据!$A:$A,地级市产品线!$C416,源数据!$F:$F,地级市产品线!$B416)</f>
        <v>271.79998779296898</v>
      </c>
      <c r="R416" s="18">
        <f>SUMIFS(源数据!$W:$W,源数据!$A:$A,地级市产品线!$C416,源数据!$F:$F,地级市产品线!$B416)</f>
        <v>240</v>
      </c>
      <c r="S416" s="18">
        <f>SUMIFS(源数据!$X:$X,源数据!$A:$A,地级市产品线!$C416,源数据!$F:$F,地级市产品线!$B416)</f>
        <v>0</v>
      </c>
      <c r="T416" s="18">
        <f>SUMIFS(源数据!$Y:$Y,源数据!$A:$A,地级市产品线!$C416,源数据!$F:$F,地级市产品线!$B416)</f>
        <v>6</v>
      </c>
      <c r="U416" s="18">
        <f>SUMIFS(源数据!$Z:$Z,源数据!$A:$A,地级市产品线!$C416,源数据!$F:$F,地级市产品线!$B416)</f>
        <v>0</v>
      </c>
      <c r="V416" s="18">
        <f t="shared" ref="V416:V419" si="947">R416+S416+T416+U416</f>
        <v>246</v>
      </c>
      <c r="W416" s="20">
        <f t="shared" si="903"/>
        <v>1.1031390134529149</v>
      </c>
      <c r="X416" s="20">
        <f t="shared" si="904"/>
        <v>0.90507730334182013</v>
      </c>
      <c r="Y416" s="18">
        <f t="shared" ref="Y416:Y419" si="948">V416-P416</f>
        <v>23</v>
      </c>
      <c r="Z416" s="19"/>
    </row>
    <row r="417" spans="1:26" ht="15" x14ac:dyDescent="0.25">
      <c r="A417" s="54" t="s">
        <v>72</v>
      </c>
      <c r="B417" s="50" t="s">
        <v>182</v>
      </c>
      <c r="C417" s="56" t="s">
        <v>1</v>
      </c>
      <c r="D417" s="36">
        <f>SUMIFS(源数据!$N:$N,源数据!$A:$A,地级市产品线!$C417,源数据!$F:$F,地级市产品线!$B417)</f>
        <v>835.20000076293945</v>
      </c>
      <c r="E417" s="22">
        <f>SUMIFS(源数据!$P:$P,源数据!$A:$A,地级市产品线!$C417,源数据!$F:$F,地级市产品线!$B417)</f>
        <v>377.68500924110498</v>
      </c>
      <c r="F417" s="22">
        <f t="shared" si="943"/>
        <v>-457.51499152183447</v>
      </c>
      <c r="G417" s="23">
        <f t="shared" si="900"/>
        <v>0.45220906237559488</v>
      </c>
      <c r="H417" s="21">
        <f>SUMIFS(源数据!$Q:$Q,源数据!$A:$A,地级市产品线!$C417,源数据!$F:$F,地级市产品线!$B417)</f>
        <v>1295.2000007629395</v>
      </c>
      <c r="I417" s="22">
        <f t="shared" si="944"/>
        <v>920.68501400947707</v>
      </c>
      <c r="J417" s="22">
        <f>SUMIFS(源数据!$S:$S,源数据!$A:$A,地级市产品线!$C417,源数据!$F:$F,地级市产品线!$B417)</f>
        <v>839.14100289344833</v>
      </c>
      <c r="K417" s="24">
        <f t="shared" si="901"/>
        <v>0.710843895512003</v>
      </c>
      <c r="L417" s="24">
        <f t="shared" si="902"/>
        <v>0.6478852705367133</v>
      </c>
      <c r="M417" s="22">
        <f t="shared" si="945"/>
        <v>-374.51498675346238</v>
      </c>
      <c r="N417" s="22">
        <f t="shared" si="946"/>
        <v>-456.05899786949112</v>
      </c>
      <c r="O417" s="44"/>
      <c r="P417" s="21">
        <f>SUMIFS(源数据!$T:$T,源数据!$A:$A,地级市产品线!$C417,源数据!$F:$F,地级市产品线!$B417)</f>
        <v>460</v>
      </c>
      <c r="Q417" s="22">
        <f>SUMIFS(源数据!$V:$V,源数据!$A:$A,地级市产品线!$C417,源数据!$F:$F,地级市产品线!$B417)</f>
        <v>543.00000476837204</v>
      </c>
      <c r="R417" s="22">
        <f>SUMIFS(源数据!$W:$W,源数据!$A:$A,地级市产品线!$C417,源数据!$F:$F,地级市产品线!$B417)</f>
        <v>0</v>
      </c>
      <c r="S417" s="22">
        <f>SUMIFS(源数据!$X:$X,源数据!$A:$A,地级市产品线!$C417,源数据!$F:$F,地级市产品线!$B417)</f>
        <v>4.5</v>
      </c>
      <c r="T417" s="22">
        <f>SUMIFS(源数据!$Y:$Y,源数据!$A:$A,地级市产品线!$C417,源数据!$F:$F,地级市产品线!$B417)</f>
        <v>25.920000076293899</v>
      </c>
      <c r="U417" s="22">
        <f>SUMIFS(源数据!$Z:$Z,源数据!$A:$A,地级市产品线!$C417,源数据!$F:$F,地级市产品线!$B417)</f>
        <v>431.03599357604941</v>
      </c>
      <c r="V417" s="22">
        <f t="shared" si="947"/>
        <v>461.4559936523433</v>
      </c>
      <c r="W417" s="24">
        <f t="shared" si="903"/>
        <v>1.0031652035920506</v>
      </c>
      <c r="X417" s="24">
        <f t="shared" si="904"/>
        <v>0.84982686850838418</v>
      </c>
      <c r="Y417" s="22">
        <f t="shared" si="948"/>
        <v>1.4559936523432953</v>
      </c>
      <c r="Z417" s="23"/>
    </row>
    <row r="418" spans="1:26" ht="15" x14ac:dyDescent="0.25">
      <c r="A418" s="54" t="s">
        <v>72</v>
      </c>
      <c r="B418" s="50" t="s">
        <v>182</v>
      </c>
      <c r="C418" s="56" t="s">
        <v>54</v>
      </c>
      <c r="D418" s="36">
        <f>SUMIFS(源数据!$N:$N,源数据!$A:$A,地级市产品线!$C418,源数据!$F:$F,地级市产品线!$B418)</f>
        <v>0</v>
      </c>
      <c r="E418" s="22">
        <f>SUMIFS(源数据!$P:$P,源数据!$A:$A,地级市产品线!$C418,源数据!$F:$F,地级市产品线!$B418)</f>
        <v>0</v>
      </c>
      <c r="F418" s="22">
        <f t="shared" si="943"/>
        <v>0</v>
      </c>
      <c r="G418" s="23" t="str">
        <f t="shared" si="900"/>
        <v/>
      </c>
      <c r="H418" s="21">
        <f>SUMIFS(源数据!$Q:$Q,源数据!$A:$A,地级市产品线!$C418,源数据!$F:$F,地级市产品线!$B418)</f>
        <v>0</v>
      </c>
      <c r="I418" s="22">
        <f t="shared" si="944"/>
        <v>0</v>
      </c>
      <c r="J418" s="22">
        <f>SUMIFS(源数据!$S:$S,源数据!$A:$A,地级市产品线!$C418,源数据!$F:$F,地级市产品线!$B418)</f>
        <v>0</v>
      </c>
      <c r="K418" s="24" t="str">
        <f t="shared" si="901"/>
        <v/>
      </c>
      <c r="L418" s="24" t="str">
        <f t="shared" si="902"/>
        <v/>
      </c>
      <c r="M418" s="22">
        <f t="shared" si="945"/>
        <v>0</v>
      </c>
      <c r="N418" s="22">
        <f t="shared" si="946"/>
        <v>0</v>
      </c>
      <c r="O418" s="44"/>
      <c r="P418" s="21">
        <f>SUMIFS(源数据!$T:$T,源数据!$A:$A,地级市产品线!$C418,源数据!$F:$F,地级市产品线!$B418)</f>
        <v>0</v>
      </c>
      <c r="Q418" s="22">
        <f>SUMIFS(源数据!$V:$V,源数据!$A:$A,地级市产品线!$C418,源数据!$F:$F,地级市产品线!$B418)</f>
        <v>0</v>
      </c>
      <c r="R418" s="22">
        <f>SUMIFS(源数据!$W:$W,源数据!$A:$A,地级市产品线!$C418,源数据!$F:$F,地级市产品线!$B418)</f>
        <v>0</v>
      </c>
      <c r="S418" s="22">
        <f>SUMIFS(源数据!$X:$X,源数据!$A:$A,地级市产品线!$C418,源数据!$F:$F,地级市产品线!$B418)</f>
        <v>0</v>
      </c>
      <c r="T418" s="22">
        <f>SUMIFS(源数据!$Y:$Y,源数据!$A:$A,地级市产品线!$C418,源数据!$F:$F,地级市产品线!$B418)</f>
        <v>0</v>
      </c>
      <c r="U418" s="22">
        <f>SUMIFS(源数据!$Z:$Z,源数据!$A:$A,地级市产品线!$C418,源数据!$F:$F,地级市产品线!$B418)</f>
        <v>0</v>
      </c>
      <c r="V418" s="22">
        <f t="shared" si="947"/>
        <v>0</v>
      </c>
      <c r="W418" s="24" t="str">
        <f t="shared" si="903"/>
        <v/>
      </c>
      <c r="X418" s="24" t="str">
        <f t="shared" si="904"/>
        <v/>
      </c>
      <c r="Y418" s="22">
        <f t="shared" si="948"/>
        <v>0</v>
      </c>
      <c r="Z418" s="23"/>
    </row>
    <row r="419" spans="1:26" ht="15" x14ac:dyDescent="0.25">
      <c r="A419" s="54" t="s">
        <v>72</v>
      </c>
      <c r="B419" s="50" t="s">
        <v>182</v>
      </c>
      <c r="C419" s="56" t="s">
        <v>2</v>
      </c>
      <c r="D419" s="36">
        <f>SUMIFS(源数据!$N:$N,源数据!$A:$A,地级市产品线!$C419,源数据!$F:$F,地级市产品线!$B419)</f>
        <v>0</v>
      </c>
      <c r="E419" s="22">
        <f>SUMIFS(源数据!$P:$P,源数据!$A:$A,地级市产品线!$C419,源数据!$F:$F,地级市产品线!$B419)</f>
        <v>-0.76800012588500999</v>
      </c>
      <c r="F419" s="22">
        <f t="shared" si="943"/>
        <v>-0.76800012588500999</v>
      </c>
      <c r="G419" s="23" t="str">
        <f t="shared" si="900"/>
        <v/>
      </c>
      <c r="H419" s="21">
        <f>SUMIFS(源数据!$Q:$Q,源数据!$A:$A,地级市产品线!$C419,源数据!$F:$F,地级市产品线!$B419)</f>
        <v>0</v>
      </c>
      <c r="I419" s="22">
        <f t="shared" si="944"/>
        <v>-0.76800012588500999</v>
      </c>
      <c r="J419" s="22">
        <f>SUMIFS(源数据!$S:$S,源数据!$A:$A,地级市产品线!$C419,源数据!$F:$F,地级市产品线!$B419)</f>
        <v>-1.87000000476837</v>
      </c>
      <c r="K419" s="24" t="str">
        <f t="shared" si="901"/>
        <v/>
      </c>
      <c r="L419" s="24" t="str">
        <f t="shared" si="902"/>
        <v/>
      </c>
      <c r="M419" s="22">
        <f t="shared" si="945"/>
        <v>-0.76800012588500999</v>
      </c>
      <c r="N419" s="22">
        <f t="shared" si="946"/>
        <v>-1.87000000476837</v>
      </c>
      <c r="O419" s="44"/>
      <c r="P419" s="21">
        <f>SUMIFS(源数据!$T:$T,源数据!$A:$A,地级市产品线!$C419,源数据!$F:$F,地级市产品线!$B419)</f>
        <v>0</v>
      </c>
      <c r="Q419" s="22">
        <f>SUMIFS(源数据!$V:$V,源数据!$A:$A,地级市产品线!$C419,源数据!$F:$F,地级市产品线!$B419)</f>
        <v>0</v>
      </c>
      <c r="R419" s="22">
        <f>SUMIFS(源数据!$W:$W,源数据!$A:$A,地级市产品线!$C419,源数据!$F:$F,地级市产品线!$B419)</f>
        <v>0</v>
      </c>
      <c r="S419" s="22">
        <f>SUMIFS(源数据!$X:$X,源数据!$A:$A,地级市产品线!$C419,源数据!$F:$F,地级市产品线!$B419)</f>
        <v>0</v>
      </c>
      <c r="T419" s="22">
        <f>SUMIFS(源数据!$Y:$Y,源数据!$A:$A,地级市产品线!$C419,源数据!$F:$F,地级市产品线!$B419)</f>
        <v>-1.10199987888336</v>
      </c>
      <c r="U419" s="22">
        <f>SUMIFS(源数据!$Z:$Z,源数据!$A:$A,地级市产品线!$C419,源数据!$F:$F,地级市产品线!$B419)</f>
        <v>0</v>
      </c>
      <c r="V419" s="22">
        <f t="shared" si="947"/>
        <v>-1.10199987888336</v>
      </c>
      <c r="W419" s="24" t="str">
        <f t="shared" si="903"/>
        <v/>
      </c>
      <c r="X419" s="24" t="str">
        <f t="shared" si="904"/>
        <v/>
      </c>
      <c r="Y419" s="22">
        <f t="shared" si="948"/>
        <v>-1.10199987888336</v>
      </c>
      <c r="Z419" s="23"/>
    </row>
    <row r="420" spans="1:26" ht="15.6" thickBot="1" x14ac:dyDescent="0.3">
      <c r="A420" s="52" t="s">
        <v>72</v>
      </c>
      <c r="B420" s="52" t="s">
        <v>182</v>
      </c>
      <c r="C420" s="48" t="s">
        <v>713</v>
      </c>
      <c r="D420" s="37">
        <f t="shared" ref="D420:F420" si="949">SUM(D416:D419)</f>
        <v>1248.0000019073486</v>
      </c>
      <c r="E420" s="26">
        <f t="shared" si="949"/>
        <v>684.11700916290374</v>
      </c>
      <c r="F420" s="26">
        <f t="shared" si="949"/>
        <v>-563.88299274444489</v>
      </c>
      <c r="G420" s="27">
        <f t="shared" si="900"/>
        <v>0.54817067958121091</v>
      </c>
      <c r="H420" s="25">
        <f t="shared" ref="H420:J420" si="950">SUM(H416:H419)</f>
        <v>1931.0000019073491</v>
      </c>
      <c r="I420" s="26">
        <f t="shared" si="950"/>
        <v>1498.9170017242448</v>
      </c>
      <c r="J420" s="26">
        <f t="shared" si="950"/>
        <v>1390.4710029363637</v>
      </c>
      <c r="K420" s="28">
        <f t="shared" si="901"/>
        <v>0.77623873653220432</v>
      </c>
      <c r="L420" s="28">
        <f t="shared" si="902"/>
        <v>0.72007819863434652</v>
      </c>
      <c r="M420" s="26">
        <f t="shared" ref="M420:N420" si="951">SUM(M416:M419)</f>
        <v>-432.08300018310422</v>
      </c>
      <c r="N420" s="26">
        <f t="shared" si="951"/>
        <v>-540.5289989709853</v>
      </c>
      <c r="O420" s="45"/>
      <c r="P420" s="25">
        <f t="shared" ref="P420:V420" si="952">SUM(P416:P419)</f>
        <v>683</v>
      </c>
      <c r="Q420" s="26">
        <f t="shared" si="952"/>
        <v>814.79999256134101</v>
      </c>
      <c r="R420" s="26">
        <f t="shared" si="952"/>
        <v>240</v>
      </c>
      <c r="S420" s="26">
        <f t="shared" si="952"/>
        <v>4.5</v>
      </c>
      <c r="T420" s="26">
        <f t="shared" si="952"/>
        <v>30.818000197410541</v>
      </c>
      <c r="U420" s="26">
        <f t="shared" si="952"/>
        <v>431.03599357604941</v>
      </c>
      <c r="V420" s="26">
        <f t="shared" si="952"/>
        <v>706.35399377345993</v>
      </c>
      <c r="W420" s="28">
        <f t="shared" si="903"/>
        <v>1.0341932558908637</v>
      </c>
      <c r="X420" s="28">
        <f t="shared" si="904"/>
        <v>0.86690476217730583</v>
      </c>
      <c r="Y420" s="30">
        <f t="shared" ref="Y420" si="953">SUM(Y416:Y419)</f>
        <v>23.353993773459933</v>
      </c>
      <c r="Z420" s="27"/>
    </row>
    <row r="421" spans="1:26" ht="15" x14ac:dyDescent="0.25">
      <c r="A421" s="53" t="s">
        <v>72</v>
      </c>
      <c r="B421" s="51" t="s">
        <v>171</v>
      </c>
      <c r="C421" s="55" t="s">
        <v>0</v>
      </c>
      <c r="D421" s="35">
        <f>SUMIFS(源数据!$N:$N,源数据!$A:$A,地级市产品线!$C421,源数据!$F:$F,地级市产品线!$B421)</f>
        <v>285.85000467300381</v>
      </c>
      <c r="E421" s="18">
        <f>SUMIFS(源数据!$P:$P,源数据!$A:$A,地级市产品线!$C421,源数据!$F:$F,地级市产品线!$B421)</f>
        <v>186.87599670887033</v>
      </c>
      <c r="F421" s="18">
        <f t="shared" ref="F421:F424" si="954">E421-D421</f>
        <v>-98.974007964133477</v>
      </c>
      <c r="G421" s="19">
        <f t="shared" si="900"/>
        <v>0.65375544395266272</v>
      </c>
      <c r="H421" s="17">
        <f>SUMIFS(源数据!$Q:$Q,源数据!$A:$A,地级市产品线!$C421,源数据!$F:$F,地级市产品线!$B421)</f>
        <v>482.97000598907442</v>
      </c>
      <c r="I421" s="18">
        <f t="shared" ref="I421:I424" si="955">E421+Q421</f>
        <v>318.47600042820022</v>
      </c>
      <c r="J421" s="18">
        <f>SUMIFS(源数据!$S:$S,源数据!$A:$A,地级市产品线!$C421,源数据!$F:$F,地级市产品线!$B421)</f>
        <v>244.15699660778046</v>
      </c>
      <c r="K421" s="20">
        <f t="shared" si="901"/>
        <v>0.65941155036324284</v>
      </c>
      <c r="L421" s="20">
        <f t="shared" si="902"/>
        <v>0.50553242143426957</v>
      </c>
      <c r="M421" s="18">
        <f t="shared" ref="M421:M424" si="956">I421-H421</f>
        <v>-164.4940055608742</v>
      </c>
      <c r="N421" s="18">
        <f t="shared" ref="N421:N424" si="957">J421-H421</f>
        <v>-238.81300938129397</v>
      </c>
      <c r="O421" s="43"/>
      <c r="P421" s="17">
        <f>SUMIFS(源数据!$T:$T,源数据!$A:$A,地级市产品线!$C421,源数据!$F:$F,地级市产品线!$B421)</f>
        <v>197.12000131607056</v>
      </c>
      <c r="Q421" s="18">
        <f>SUMIFS(源数据!$V:$V,源数据!$A:$A,地级市产品线!$C421,源数据!$F:$F,地级市产品线!$B421)</f>
        <v>131.60000371932989</v>
      </c>
      <c r="R421" s="18">
        <f>SUMIFS(源数据!$W:$W,源数据!$A:$A,地级市产品线!$C421,源数据!$F:$F,地级市产品线!$B421)</f>
        <v>6.5</v>
      </c>
      <c r="S421" s="18">
        <f>SUMIFS(源数据!$X:$X,源数据!$A:$A,地级市产品线!$C421,源数据!$F:$F,地级市产品线!$B421)</f>
        <v>24.893000125885042</v>
      </c>
      <c r="T421" s="18">
        <f>SUMIFS(源数据!$Y:$Y,源数据!$A:$A,地级市产品线!$C421,源数据!$F:$F,地级市产品线!$B421)</f>
        <v>29.487999677658081</v>
      </c>
      <c r="U421" s="18">
        <f>SUMIFS(源数据!$Z:$Z,源数据!$A:$A,地级市产品线!$C421,源数据!$F:$F,地级市产品线!$B421)</f>
        <v>-3.5999999046325701</v>
      </c>
      <c r="V421" s="18">
        <f t="shared" ref="V421:V424" si="958">R421+S421+T421+U421</f>
        <v>57.280999898910551</v>
      </c>
      <c r="W421" s="20">
        <f t="shared" si="903"/>
        <v>0.29058948618341257</v>
      </c>
      <c r="X421" s="20">
        <f t="shared" si="904"/>
        <v>0.43526594437699784</v>
      </c>
      <c r="Y421" s="18">
        <f t="shared" ref="Y421:Y424" si="959">V421-P421</f>
        <v>-139.83900141716001</v>
      </c>
      <c r="Z421" s="19"/>
    </row>
    <row r="422" spans="1:26" ht="15" x14ac:dyDescent="0.25">
      <c r="A422" s="54" t="s">
        <v>72</v>
      </c>
      <c r="B422" s="50" t="s">
        <v>171</v>
      </c>
      <c r="C422" s="56" t="s">
        <v>1</v>
      </c>
      <c r="D422" s="36">
        <f>SUMIFS(源数据!$N:$N,源数据!$A:$A,地级市产品线!$C422,源数据!$F:$F,地级市产品线!$B422)</f>
        <v>952.82997882366146</v>
      </c>
      <c r="E422" s="22">
        <f>SUMIFS(源数据!$P:$P,源数据!$A:$A,地级市产品线!$C422,源数据!$F:$F,地级市产品线!$B422)</f>
        <v>35.990001678466797</v>
      </c>
      <c r="F422" s="22">
        <f t="shared" si="954"/>
        <v>-916.83997714519467</v>
      </c>
      <c r="G422" s="23">
        <f t="shared" si="900"/>
        <v>3.7771693248882757E-2</v>
      </c>
      <c r="H422" s="21">
        <f>SUMIFS(源数据!$Q:$Q,源数据!$A:$A,地级市产品线!$C422,源数据!$F:$F,地级市产品线!$B422)</f>
        <v>1454.4099683761606</v>
      </c>
      <c r="I422" s="22">
        <f t="shared" si="955"/>
        <v>44.490001678466797</v>
      </c>
      <c r="J422" s="22">
        <f>SUMIFS(源数据!$S:$S,源数据!$A:$A,地级市产品线!$C422,源数据!$F:$F,地级市产品线!$B422)</f>
        <v>140.59200286865229</v>
      </c>
      <c r="K422" s="24">
        <f t="shared" si="901"/>
        <v>3.0589725487195057E-2</v>
      </c>
      <c r="L422" s="24">
        <f t="shared" si="902"/>
        <v>9.6666006095669402E-2</v>
      </c>
      <c r="M422" s="22">
        <f t="shared" si="956"/>
        <v>-1409.9199666976938</v>
      </c>
      <c r="N422" s="22">
        <f t="shared" si="957"/>
        <v>-1313.8179655075082</v>
      </c>
      <c r="O422" s="44"/>
      <c r="P422" s="21">
        <f>SUMIFS(源数据!$T:$T,源数据!$A:$A,地级市产品线!$C422,源数据!$F:$F,地级市产品线!$B422)</f>
        <v>501.5799895524982</v>
      </c>
      <c r="Q422" s="22">
        <f>SUMIFS(源数据!$V:$V,源数据!$A:$A,地级市产品线!$C422,源数据!$F:$F,地级市产品线!$B422)</f>
        <v>8.5</v>
      </c>
      <c r="R422" s="22">
        <f>SUMIFS(源数据!$W:$W,源数据!$A:$A,地级市产品线!$C422,源数据!$F:$F,地级市产品线!$B422)</f>
        <v>0</v>
      </c>
      <c r="S422" s="22">
        <f>SUMIFS(源数据!$X:$X,源数据!$A:$A,地级市产品线!$C422,源数据!$F:$F,地级市产品线!$B422)</f>
        <v>0</v>
      </c>
      <c r="T422" s="22">
        <f>SUMIFS(源数据!$Y:$Y,源数据!$A:$A,地级市产品线!$C422,源数据!$F:$F,地级市产品线!$B422)</f>
        <v>104.6020011901855</v>
      </c>
      <c r="U422" s="22">
        <f>SUMIFS(源数据!$Z:$Z,源数据!$A:$A,地级市产品线!$C422,源数据!$F:$F,地级市产品线!$B422)</f>
        <v>0</v>
      </c>
      <c r="V422" s="22">
        <f t="shared" si="958"/>
        <v>104.6020011901855</v>
      </c>
      <c r="W422" s="24">
        <f t="shared" si="903"/>
        <v>0.20854500452362498</v>
      </c>
      <c r="X422" s="24">
        <f t="shared" si="904"/>
        <v>12.306117787080648</v>
      </c>
      <c r="Y422" s="22">
        <f t="shared" si="959"/>
        <v>-396.97798836231271</v>
      </c>
      <c r="Z422" s="23"/>
    </row>
    <row r="423" spans="1:26" ht="15" x14ac:dyDescent="0.25">
      <c r="A423" s="54" t="s">
        <v>72</v>
      </c>
      <c r="B423" s="50" t="s">
        <v>171</v>
      </c>
      <c r="C423" s="56" t="s">
        <v>54</v>
      </c>
      <c r="D423" s="36">
        <f>SUMIFS(源数据!$N:$N,源数据!$A:$A,地级市产品线!$C423,源数据!$F:$F,地级市产品线!$B423)</f>
        <v>4.0799999237060502</v>
      </c>
      <c r="E423" s="22">
        <f>SUMIFS(源数据!$P:$P,源数据!$A:$A,地级市产品线!$C423,源数据!$F:$F,地级市产品线!$B423)</f>
        <v>0</v>
      </c>
      <c r="F423" s="22">
        <f t="shared" si="954"/>
        <v>-4.0799999237060502</v>
      </c>
      <c r="G423" s="23">
        <f t="shared" si="900"/>
        <v>0</v>
      </c>
      <c r="H423" s="21">
        <f>SUMIFS(源数据!$Q:$Q,源数据!$A:$A,地级市产品线!$C423,源数据!$F:$F,地级市产品线!$B423)</f>
        <v>9.1799998283386195</v>
      </c>
      <c r="I423" s="22">
        <f t="shared" si="955"/>
        <v>5.0999999046325701</v>
      </c>
      <c r="J423" s="22">
        <f>SUMIFS(源数据!$S:$S,源数据!$A:$A,地级市产品线!$C423,源数据!$F:$F,地级市产品线!$B423)</f>
        <v>0</v>
      </c>
      <c r="K423" s="24">
        <f t="shared" si="901"/>
        <v>0.55555555555555591</v>
      </c>
      <c r="L423" s="24">
        <f t="shared" si="902"/>
        <v>0</v>
      </c>
      <c r="M423" s="22">
        <f t="shared" si="956"/>
        <v>-4.0799999237060494</v>
      </c>
      <c r="N423" s="22">
        <f t="shared" si="957"/>
        <v>-9.1799998283386195</v>
      </c>
      <c r="O423" s="44"/>
      <c r="P423" s="21">
        <f>SUMIFS(源数据!$T:$T,源数据!$A:$A,地级市产品线!$C423,源数据!$F:$F,地级市产品线!$B423)</f>
        <v>5.0999999046325701</v>
      </c>
      <c r="Q423" s="22">
        <f>SUMIFS(源数据!$V:$V,源数据!$A:$A,地级市产品线!$C423,源数据!$F:$F,地级市产品线!$B423)</f>
        <v>5.0999999046325701</v>
      </c>
      <c r="R423" s="22">
        <f>SUMIFS(源数据!$W:$W,源数据!$A:$A,地级市产品线!$C423,源数据!$F:$F,地级市产品线!$B423)</f>
        <v>0</v>
      </c>
      <c r="S423" s="22">
        <f>SUMIFS(源数据!$X:$X,源数据!$A:$A,地级市产品线!$C423,源数据!$F:$F,地级市产品线!$B423)</f>
        <v>0</v>
      </c>
      <c r="T423" s="22">
        <f>SUMIFS(源数据!$Y:$Y,源数据!$A:$A,地级市产品线!$C423,源数据!$F:$F,地级市产品线!$B423)</f>
        <v>0</v>
      </c>
      <c r="U423" s="22">
        <f>SUMIFS(源数据!$Z:$Z,源数据!$A:$A,地级市产品线!$C423,源数据!$F:$F,地级市产品线!$B423)</f>
        <v>0</v>
      </c>
      <c r="V423" s="22">
        <f t="shared" si="958"/>
        <v>0</v>
      </c>
      <c r="W423" s="24">
        <f t="shared" si="903"/>
        <v>0</v>
      </c>
      <c r="X423" s="24">
        <f t="shared" si="904"/>
        <v>0</v>
      </c>
      <c r="Y423" s="22">
        <f t="shared" si="959"/>
        <v>-5.0999999046325701</v>
      </c>
      <c r="Z423" s="23"/>
    </row>
    <row r="424" spans="1:26" ht="15" x14ac:dyDescent="0.25">
      <c r="A424" s="54" t="s">
        <v>72</v>
      </c>
      <c r="B424" s="50" t="s">
        <v>171</v>
      </c>
      <c r="C424" s="56" t="s">
        <v>2</v>
      </c>
      <c r="D424" s="36">
        <f>SUMIFS(源数据!$N:$N,源数据!$A:$A,地级市产品线!$C424,源数据!$F:$F,地级市产品线!$B424)</f>
        <v>0</v>
      </c>
      <c r="E424" s="22">
        <f>SUMIFS(源数据!$P:$P,源数据!$A:$A,地级市产品线!$C424,源数据!$F:$F,地级市产品线!$B424)</f>
        <v>0</v>
      </c>
      <c r="F424" s="22">
        <f t="shared" si="954"/>
        <v>0</v>
      </c>
      <c r="G424" s="23" t="str">
        <f t="shared" si="900"/>
        <v/>
      </c>
      <c r="H424" s="21">
        <f>SUMIFS(源数据!$Q:$Q,源数据!$A:$A,地级市产品线!$C424,源数据!$F:$F,地级市产品线!$B424)</f>
        <v>0</v>
      </c>
      <c r="I424" s="22">
        <f t="shared" si="955"/>
        <v>0</v>
      </c>
      <c r="J424" s="22">
        <f>SUMIFS(源数据!$S:$S,源数据!$A:$A,地级市产品线!$C424,源数据!$F:$F,地级市产品线!$B424)</f>
        <v>0</v>
      </c>
      <c r="K424" s="24" t="str">
        <f t="shared" si="901"/>
        <v/>
      </c>
      <c r="L424" s="24" t="str">
        <f t="shared" si="902"/>
        <v/>
      </c>
      <c r="M424" s="22">
        <f t="shared" si="956"/>
        <v>0</v>
      </c>
      <c r="N424" s="22">
        <f t="shared" si="957"/>
        <v>0</v>
      </c>
      <c r="O424" s="44"/>
      <c r="P424" s="21">
        <f>SUMIFS(源数据!$T:$T,源数据!$A:$A,地级市产品线!$C424,源数据!$F:$F,地级市产品线!$B424)</f>
        <v>0</v>
      </c>
      <c r="Q424" s="22">
        <f>SUMIFS(源数据!$V:$V,源数据!$A:$A,地级市产品线!$C424,源数据!$F:$F,地级市产品线!$B424)</f>
        <v>0</v>
      </c>
      <c r="R424" s="22">
        <f>SUMIFS(源数据!$W:$W,源数据!$A:$A,地级市产品线!$C424,源数据!$F:$F,地级市产品线!$B424)</f>
        <v>0</v>
      </c>
      <c r="S424" s="22">
        <f>SUMIFS(源数据!$X:$X,源数据!$A:$A,地级市产品线!$C424,源数据!$F:$F,地级市产品线!$B424)</f>
        <v>0</v>
      </c>
      <c r="T424" s="22">
        <f>SUMIFS(源数据!$Y:$Y,源数据!$A:$A,地级市产品线!$C424,源数据!$F:$F,地级市产品线!$B424)</f>
        <v>0</v>
      </c>
      <c r="U424" s="22">
        <f>SUMIFS(源数据!$Z:$Z,源数据!$A:$A,地级市产品线!$C424,源数据!$F:$F,地级市产品线!$B424)</f>
        <v>0</v>
      </c>
      <c r="V424" s="22">
        <f t="shared" si="958"/>
        <v>0</v>
      </c>
      <c r="W424" s="24" t="str">
        <f t="shared" si="903"/>
        <v/>
      </c>
      <c r="X424" s="24" t="str">
        <f t="shared" si="904"/>
        <v/>
      </c>
      <c r="Y424" s="22">
        <f t="shared" si="959"/>
        <v>0</v>
      </c>
      <c r="Z424" s="23"/>
    </row>
    <row r="425" spans="1:26" ht="15.6" thickBot="1" x14ac:dyDescent="0.3">
      <c r="A425" s="52" t="s">
        <v>72</v>
      </c>
      <c r="B425" s="52" t="s">
        <v>171</v>
      </c>
      <c r="C425" s="48" t="s">
        <v>713</v>
      </c>
      <c r="D425" s="37">
        <f t="shared" ref="D425:F425" si="960">SUM(D421:D424)</f>
        <v>1242.7599834203713</v>
      </c>
      <c r="E425" s="26">
        <f t="shared" si="960"/>
        <v>222.86599838733713</v>
      </c>
      <c r="F425" s="26">
        <f t="shared" si="960"/>
        <v>-1019.8939850330341</v>
      </c>
      <c r="G425" s="27">
        <f t="shared" si="900"/>
        <v>0.17933148907318117</v>
      </c>
      <c r="H425" s="25">
        <f t="shared" ref="H425:J425" si="961">SUM(H421:H424)</f>
        <v>1946.5599741935737</v>
      </c>
      <c r="I425" s="26">
        <f t="shared" si="961"/>
        <v>368.06600201129959</v>
      </c>
      <c r="J425" s="26">
        <f t="shared" si="961"/>
        <v>384.74899947643274</v>
      </c>
      <c r="K425" s="28">
        <f t="shared" si="901"/>
        <v>0.18908536438173862</v>
      </c>
      <c r="L425" s="28">
        <f t="shared" si="902"/>
        <v>0.19765586705635804</v>
      </c>
      <c r="M425" s="26">
        <f t="shared" ref="M425:N425" si="962">SUM(M421:M424)</f>
        <v>-1578.4939721822741</v>
      </c>
      <c r="N425" s="26">
        <f t="shared" si="962"/>
        <v>-1561.8109747171409</v>
      </c>
      <c r="O425" s="45"/>
      <c r="P425" s="25">
        <f t="shared" ref="P425:V425" si="963">SUM(P421:P424)</f>
        <v>703.79999077320133</v>
      </c>
      <c r="Q425" s="26">
        <f t="shared" si="963"/>
        <v>145.20000362396246</v>
      </c>
      <c r="R425" s="26">
        <f t="shared" si="963"/>
        <v>6.5</v>
      </c>
      <c r="S425" s="26">
        <f t="shared" si="963"/>
        <v>24.893000125885042</v>
      </c>
      <c r="T425" s="26">
        <f t="shared" si="963"/>
        <v>134.09000086784357</v>
      </c>
      <c r="U425" s="26">
        <f t="shared" si="963"/>
        <v>-3.5999999046325701</v>
      </c>
      <c r="V425" s="26">
        <f t="shared" si="963"/>
        <v>161.88300108909607</v>
      </c>
      <c r="W425" s="28">
        <f t="shared" si="903"/>
        <v>0.23001279228669763</v>
      </c>
      <c r="X425" s="28">
        <f t="shared" si="904"/>
        <v>1.1148966738894792</v>
      </c>
      <c r="Y425" s="30">
        <f t="shared" ref="Y425" si="964">SUM(Y421:Y424)</f>
        <v>-541.91698968410526</v>
      </c>
      <c r="Z425" s="27"/>
    </row>
    <row r="426" spans="1:26" ht="15" x14ac:dyDescent="0.25">
      <c r="A426" s="53" t="s">
        <v>72</v>
      </c>
      <c r="B426" s="51" t="s">
        <v>111</v>
      </c>
      <c r="C426" s="55" t="s">
        <v>0</v>
      </c>
      <c r="D426" s="35">
        <f>SUMIFS(源数据!$N:$N,源数据!$A:$A,地级市产品线!$C426,源数据!$F:$F,地级市产品线!$B426)</f>
        <v>47.079999446868904</v>
      </c>
      <c r="E426" s="18">
        <f>SUMIFS(源数据!$P:$P,源数据!$A:$A,地级市产品线!$C426,源数据!$F:$F,地级市产品线!$B426)</f>
        <v>9.9920001029968297</v>
      </c>
      <c r="F426" s="18">
        <f t="shared" ref="F426:F429" si="965">E426-D426</f>
        <v>-37.08799934387207</v>
      </c>
      <c r="G426" s="19">
        <f t="shared" si="900"/>
        <v>0.21223449915867312</v>
      </c>
      <c r="H426" s="17">
        <f>SUMIFS(源数据!$Q:$Q,源数据!$A:$A,地级市产品线!$C426,源数据!$F:$F,地级市产品线!$B426)</f>
        <v>76.599999427795396</v>
      </c>
      <c r="I426" s="18">
        <f t="shared" ref="I426:I429" si="966">E426+Q426</f>
        <v>54.151999950409021</v>
      </c>
      <c r="J426" s="18">
        <f>SUMIFS(源数据!$S:$S,源数据!$A:$A,地级市产品线!$C426,源数据!$F:$F,地级市产品线!$B426)</f>
        <v>12.49200010299683</v>
      </c>
      <c r="K426" s="20">
        <f t="shared" si="901"/>
        <v>0.70694517434629645</v>
      </c>
      <c r="L426" s="20">
        <f t="shared" si="902"/>
        <v>0.16308094251060701</v>
      </c>
      <c r="M426" s="18">
        <f t="shared" ref="M426:M429" si="967">I426-H426</f>
        <v>-22.447999477386375</v>
      </c>
      <c r="N426" s="18">
        <f t="shared" ref="N426:N429" si="968">J426-H426</f>
        <v>-64.10799932479857</v>
      </c>
      <c r="O426" s="43"/>
      <c r="P426" s="17">
        <f>SUMIFS(源数据!$T:$T,源数据!$A:$A,地级市产品线!$C426,源数据!$F:$F,地级市产品线!$B426)</f>
        <v>29.519999980926571</v>
      </c>
      <c r="Q426" s="18">
        <f>SUMIFS(源数据!$V:$V,源数据!$A:$A,地级市产品线!$C426,源数据!$F:$F,地级市产品线!$B426)</f>
        <v>44.159999847412195</v>
      </c>
      <c r="R426" s="18">
        <f>SUMIFS(源数据!$W:$W,源数据!$A:$A,地级市产品线!$C426,源数据!$F:$F,地级市产品线!$B426)</f>
        <v>0</v>
      </c>
      <c r="S426" s="18">
        <f>SUMIFS(源数据!$X:$X,源数据!$A:$A,地级市产品线!$C426,源数据!$F:$F,地级市产品线!$B426)</f>
        <v>0</v>
      </c>
      <c r="T426" s="18">
        <f>SUMIFS(源数据!$Y:$Y,源数据!$A:$A,地级市产品线!$C426,源数据!$F:$F,地级市产品线!$B426)</f>
        <v>1</v>
      </c>
      <c r="U426" s="18">
        <f>SUMIFS(源数据!$Z:$Z,源数据!$A:$A,地级市产品线!$C426,源数据!$F:$F,地级市产品线!$B426)</f>
        <v>1.5</v>
      </c>
      <c r="V426" s="18">
        <f t="shared" ref="V426:V429" si="969">R426+S426+T426+U426</f>
        <v>2.5</v>
      </c>
      <c r="W426" s="20">
        <f t="shared" si="903"/>
        <v>8.4688346938187581E-2</v>
      </c>
      <c r="X426" s="20">
        <f t="shared" si="904"/>
        <v>5.6612319036194507E-2</v>
      </c>
      <c r="Y426" s="18">
        <f t="shared" ref="Y426:Y429" si="970">V426-P426</f>
        <v>-27.019999980926571</v>
      </c>
      <c r="Z426" s="19"/>
    </row>
    <row r="427" spans="1:26" ht="15" x14ac:dyDescent="0.25">
      <c r="A427" s="54" t="s">
        <v>72</v>
      </c>
      <c r="B427" s="50" t="s">
        <v>111</v>
      </c>
      <c r="C427" s="56" t="s">
        <v>1</v>
      </c>
      <c r="D427" s="36">
        <f>SUMIFS(源数据!$N:$N,源数据!$A:$A,地级市产品线!$C427,源数据!$F:$F,地级市产品线!$B427)</f>
        <v>161.16000187397003</v>
      </c>
      <c r="E427" s="22">
        <f>SUMIFS(源数据!$P:$P,源数据!$A:$A,地级市产品线!$C427,源数据!$F:$F,地级市产品线!$B427)</f>
        <v>72.480001449585004</v>
      </c>
      <c r="F427" s="22">
        <f t="shared" si="965"/>
        <v>-88.680000424385028</v>
      </c>
      <c r="G427" s="23">
        <f t="shared" si="900"/>
        <v>0.44973939319177747</v>
      </c>
      <c r="H427" s="21">
        <f>SUMIFS(源数据!$Q:$Q,源数据!$A:$A,地级市产品线!$C427,源数据!$F:$F,地级市产品线!$B427)</f>
        <v>249.64000070095059</v>
      </c>
      <c r="I427" s="22">
        <f t="shared" si="966"/>
        <v>121.560001373291</v>
      </c>
      <c r="J427" s="22">
        <f>SUMIFS(源数据!$S:$S,源数据!$A:$A,地级市产品线!$C427,源数据!$F:$F,地级市产品线!$B427)</f>
        <v>72.480001449585004</v>
      </c>
      <c r="K427" s="24">
        <f t="shared" si="901"/>
        <v>0.48694119945509245</v>
      </c>
      <c r="L427" s="24">
        <f t="shared" si="902"/>
        <v>0.29033809183653397</v>
      </c>
      <c r="M427" s="22">
        <f t="shared" si="967"/>
        <v>-128.07999932765961</v>
      </c>
      <c r="N427" s="22">
        <f t="shared" si="968"/>
        <v>-177.1599992513656</v>
      </c>
      <c r="O427" s="44"/>
      <c r="P427" s="21">
        <f>SUMIFS(源数据!$T:$T,源数据!$A:$A,地级市产品线!$C427,源数据!$F:$F,地级市产品线!$B427)</f>
        <v>88.479998826980548</v>
      </c>
      <c r="Q427" s="22">
        <f>SUMIFS(源数据!$V:$V,源数据!$A:$A,地级市产品线!$C427,源数据!$F:$F,地级市产品线!$B427)</f>
        <v>49.079999923705998</v>
      </c>
      <c r="R427" s="22">
        <f>SUMIFS(源数据!$W:$W,源数据!$A:$A,地级市产品线!$C427,源数据!$F:$F,地级市产品线!$B427)</f>
        <v>0</v>
      </c>
      <c r="S427" s="22">
        <f>SUMIFS(源数据!$X:$X,源数据!$A:$A,地级市产品线!$C427,源数据!$F:$F,地级市产品线!$B427)</f>
        <v>0</v>
      </c>
      <c r="T427" s="22">
        <f>SUMIFS(源数据!$Y:$Y,源数据!$A:$A,地级市产品线!$C427,源数据!$F:$F,地级市产品线!$B427)</f>
        <v>0</v>
      </c>
      <c r="U427" s="22">
        <f>SUMIFS(源数据!$Z:$Z,源数据!$A:$A,地级市产品线!$C427,源数据!$F:$F,地级市产品线!$B427)</f>
        <v>0</v>
      </c>
      <c r="V427" s="22">
        <f t="shared" si="969"/>
        <v>0</v>
      </c>
      <c r="W427" s="24">
        <f t="shared" si="903"/>
        <v>0</v>
      </c>
      <c r="X427" s="24">
        <f t="shared" si="904"/>
        <v>0</v>
      </c>
      <c r="Y427" s="22">
        <f t="shared" si="970"/>
        <v>-88.479998826980548</v>
      </c>
      <c r="Z427" s="23"/>
    </row>
    <row r="428" spans="1:26" ht="15" x14ac:dyDescent="0.25">
      <c r="A428" s="54" t="s">
        <v>72</v>
      </c>
      <c r="B428" s="50" t="s">
        <v>111</v>
      </c>
      <c r="C428" s="56" t="s">
        <v>54</v>
      </c>
      <c r="D428" s="36">
        <f>SUMIFS(源数据!$N:$N,源数据!$A:$A,地级市产品线!$C428,源数据!$F:$F,地级市产品线!$B428)</f>
        <v>0</v>
      </c>
      <c r="E428" s="22">
        <f>SUMIFS(源数据!$P:$P,源数据!$A:$A,地级市产品线!$C428,源数据!$F:$F,地级市产品线!$B428)</f>
        <v>0</v>
      </c>
      <c r="F428" s="22">
        <f t="shared" si="965"/>
        <v>0</v>
      </c>
      <c r="G428" s="23" t="str">
        <f t="shared" si="900"/>
        <v/>
      </c>
      <c r="H428" s="21">
        <f>SUMIFS(源数据!$Q:$Q,源数据!$A:$A,地级市产品线!$C428,源数据!$F:$F,地级市产品线!$B428)</f>
        <v>0</v>
      </c>
      <c r="I428" s="22">
        <f t="shared" si="966"/>
        <v>0</v>
      </c>
      <c r="J428" s="22">
        <f>SUMIFS(源数据!$S:$S,源数据!$A:$A,地级市产品线!$C428,源数据!$F:$F,地级市产品线!$B428)</f>
        <v>0</v>
      </c>
      <c r="K428" s="24" t="str">
        <f t="shared" si="901"/>
        <v/>
      </c>
      <c r="L428" s="24" t="str">
        <f t="shared" si="902"/>
        <v/>
      </c>
      <c r="M428" s="22">
        <f t="shared" si="967"/>
        <v>0</v>
      </c>
      <c r="N428" s="22">
        <f t="shared" si="968"/>
        <v>0</v>
      </c>
      <c r="O428" s="44"/>
      <c r="P428" s="21">
        <f>SUMIFS(源数据!$T:$T,源数据!$A:$A,地级市产品线!$C428,源数据!$F:$F,地级市产品线!$B428)</f>
        <v>0</v>
      </c>
      <c r="Q428" s="22">
        <f>SUMIFS(源数据!$V:$V,源数据!$A:$A,地级市产品线!$C428,源数据!$F:$F,地级市产品线!$B428)</f>
        <v>0</v>
      </c>
      <c r="R428" s="22">
        <f>SUMIFS(源数据!$W:$W,源数据!$A:$A,地级市产品线!$C428,源数据!$F:$F,地级市产品线!$B428)</f>
        <v>0</v>
      </c>
      <c r="S428" s="22">
        <f>SUMIFS(源数据!$X:$X,源数据!$A:$A,地级市产品线!$C428,源数据!$F:$F,地级市产品线!$B428)</f>
        <v>0</v>
      </c>
      <c r="T428" s="22">
        <f>SUMIFS(源数据!$Y:$Y,源数据!$A:$A,地级市产品线!$C428,源数据!$F:$F,地级市产品线!$B428)</f>
        <v>0</v>
      </c>
      <c r="U428" s="22">
        <f>SUMIFS(源数据!$Z:$Z,源数据!$A:$A,地级市产品线!$C428,源数据!$F:$F,地级市产品线!$B428)</f>
        <v>0</v>
      </c>
      <c r="V428" s="22">
        <f t="shared" si="969"/>
        <v>0</v>
      </c>
      <c r="W428" s="24" t="str">
        <f t="shared" si="903"/>
        <v/>
      </c>
      <c r="X428" s="24" t="str">
        <f t="shared" si="904"/>
        <v/>
      </c>
      <c r="Y428" s="22">
        <f t="shared" si="970"/>
        <v>0</v>
      </c>
      <c r="Z428" s="23"/>
    </row>
    <row r="429" spans="1:26" ht="15" x14ac:dyDescent="0.25">
      <c r="A429" s="54" t="s">
        <v>72</v>
      </c>
      <c r="B429" s="50" t="s">
        <v>111</v>
      </c>
      <c r="C429" s="56" t="s">
        <v>2</v>
      </c>
      <c r="D429" s="36">
        <f>SUMIFS(源数据!$N:$N,源数据!$A:$A,地级市产品线!$C429,源数据!$F:$F,地级市产品线!$B429)</f>
        <v>0</v>
      </c>
      <c r="E429" s="22">
        <f>SUMIFS(源数据!$P:$P,源数据!$A:$A,地级市产品线!$C429,源数据!$F:$F,地级市产品线!$B429)</f>
        <v>0</v>
      </c>
      <c r="F429" s="22">
        <f t="shared" si="965"/>
        <v>0</v>
      </c>
      <c r="G429" s="23" t="str">
        <f t="shared" si="900"/>
        <v/>
      </c>
      <c r="H429" s="21">
        <f>SUMIFS(源数据!$Q:$Q,源数据!$A:$A,地级市产品线!$C429,源数据!$F:$F,地级市产品线!$B429)</f>
        <v>0</v>
      </c>
      <c r="I429" s="22">
        <f t="shared" si="966"/>
        <v>0</v>
      </c>
      <c r="J429" s="22">
        <f>SUMIFS(源数据!$S:$S,源数据!$A:$A,地级市产品线!$C429,源数据!$F:$F,地级市产品线!$B429)</f>
        <v>0</v>
      </c>
      <c r="K429" s="24" t="str">
        <f t="shared" si="901"/>
        <v/>
      </c>
      <c r="L429" s="24" t="str">
        <f t="shared" si="902"/>
        <v/>
      </c>
      <c r="M429" s="22">
        <f t="shared" si="967"/>
        <v>0</v>
      </c>
      <c r="N429" s="22">
        <f t="shared" si="968"/>
        <v>0</v>
      </c>
      <c r="O429" s="44"/>
      <c r="P429" s="21">
        <f>SUMIFS(源数据!$T:$T,源数据!$A:$A,地级市产品线!$C429,源数据!$F:$F,地级市产品线!$B429)</f>
        <v>0</v>
      </c>
      <c r="Q429" s="22">
        <f>SUMIFS(源数据!$V:$V,源数据!$A:$A,地级市产品线!$C429,源数据!$F:$F,地级市产品线!$B429)</f>
        <v>0</v>
      </c>
      <c r="R429" s="22">
        <f>SUMIFS(源数据!$W:$W,源数据!$A:$A,地级市产品线!$C429,源数据!$F:$F,地级市产品线!$B429)</f>
        <v>0</v>
      </c>
      <c r="S429" s="22">
        <f>SUMIFS(源数据!$X:$X,源数据!$A:$A,地级市产品线!$C429,源数据!$F:$F,地级市产品线!$B429)</f>
        <v>0</v>
      </c>
      <c r="T429" s="22">
        <f>SUMIFS(源数据!$Y:$Y,源数据!$A:$A,地级市产品线!$C429,源数据!$F:$F,地级市产品线!$B429)</f>
        <v>0</v>
      </c>
      <c r="U429" s="22">
        <f>SUMIFS(源数据!$Z:$Z,源数据!$A:$A,地级市产品线!$C429,源数据!$F:$F,地级市产品线!$B429)</f>
        <v>0</v>
      </c>
      <c r="V429" s="22">
        <f t="shared" si="969"/>
        <v>0</v>
      </c>
      <c r="W429" s="24" t="str">
        <f t="shared" si="903"/>
        <v/>
      </c>
      <c r="X429" s="24" t="str">
        <f t="shared" si="904"/>
        <v/>
      </c>
      <c r="Y429" s="22">
        <f t="shared" si="970"/>
        <v>0</v>
      </c>
      <c r="Z429" s="23"/>
    </row>
    <row r="430" spans="1:26" ht="15.6" thickBot="1" x14ac:dyDescent="0.3">
      <c r="A430" s="52" t="s">
        <v>72</v>
      </c>
      <c r="B430" s="52" t="s">
        <v>111</v>
      </c>
      <c r="C430" s="48" t="s">
        <v>713</v>
      </c>
      <c r="D430" s="37">
        <f t="shared" ref="D430:F430" si="971">SUM(D426:D429)</f>
        <v>208.24000132083893</v>
      </c>
      <c r="E430" s="26">
        <f t="shared" si="971"/>
        <v>82.47200155258183</v>
      </c>
      <c r="F430" s="26">
        <f t="shared" si="971"/>
        <v>-125.7679997682571</v>
      </c>
      <c r="G430" s="27">
        <f t="shared" si="900"/>
        <v>0.39604303221990383</v>
      </c>
      <c r="H430" s="25">
        <f t="shared" ref="H430:J430" si="972">SUM(H426:H429)</f>
        <v>326.24000012874598</v>
      </c>
      <c r="I430" s="26">
        <f t="shared" si="972"/>
        <v>175.71200132370001</v>
      </c>
      <c r="J430" s="26">
        <f t="shared" si="972"/>
        <v>84.97200155258183</v>
      </c>
      <c r="K430" s="28">
        <f t="shared" si="901"/>
        <v>0.53859735548785481</v>
      </c>
      <c r="L430" s="28">
        <f t="shared" si="902"/>
        <v>0.26045856277295498</v>
      </c>
      <c r="M430" s="26">
        <f t="shared" ref="M430:N430" si="973">SUM(M426:M429)</f>
        <v>-150.52799880504597</v>
      </c>
      <c r="N430" s="26">
        <f t="shared" si="973"/>
        <v>-241.26799857616419</v>
      </c>
      <c r="O430" s="45"/>
      <c r="P430" s="25">
        <f t="shared" ref="P430:V430" si="974">SUM(P426:P429)</f>
        <v>117.99999880790712</v>
      </c>
      <c r="Q430" s="26">
        <f t="shared" si="974"/>
        <v>93.239999771118192</v>
      </c>
      <c r="R430" s="26">
        <f t="shared" si="974"/>
        <v>0</v>
      </c>
      <c r="S430" s="26">
        <f t="shared" si="974"/>
        <v>0</v>
      </c>
      <c r="T430" s="26">
        <f t="shared" si="974"/>
        <v>1</v>
      </c>
      <c r="U430" s="26">
        <f t="shared" si="974"/>
        <v>1.5</v>
      </c>
      <c r="V430" s="26">
        <f t="shared" si="974"/>
        <v>2.5</v>
      </c>
      <c r="W430" s="28">
        <f t="shared" si="903"/>
        <v>2.1186440892001741E-2</v>
      </c>
      <c r="X430" s="28">
        <f t="shared" si="904"/>
        <v>2.6812526878345126E-2</v>
      </c>
      <c r="Y430" s="30">
        <f t="shared" ref="Y430" si="975">SUM(Y426:Y429)</f>
        <v>-115.49999880790712</v>
      </c>
      <c r="Z430" s="27"/>
    </row>
  </sheetData>
  <mergeCells count="10">
    <mergeCell ref="A4:A5"/>
    <mergeCell ref="B1:Z1"/>
    <mergeCell ref="D3:G3"/>
    <mergeCell ref="H3:O3"/>
    <mergeCell ref="P3:Z3"/>
    <mergeCell ref="B4:B5"/>
    <mergeCell ref="C4:C5"/>
    <mergeCell ref="D4:G4"/>
    <mergeCell ref="H4:O4"/>
    <mergeCell ref="P4:Z4"/>
  </mergeCells>
  <phoneticPr fontId="4" type="noConversion"/>
  <conditionalFormatting sqref="F6:F430 M6:N430 Y6:Y430">
    <cfRule type="expression" dxfId="1" priority="4">
      <formula>F6&lt;0</formula>
    </cfRule>
  </conditionalFormatting>
  <conditionalFormatting sqref="G6:G430 K6:L430 W6:X430">
    <cfRule type="expression" dxfId="0" priority="3">
      <formula>G6&lt;1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04"/>
  <sheetViews>
    <sheetView showGridLines="0" zoomScale="85" zoomScaleNormal="85" workbookViewId="0">
      <selection activeCell="I28" sqref="I28"/>
    </sheetView>
  </sheetViews>
  <sheetFormatPr defaultRowHeight="14.4" x14ac:dyDescent="0.25"/>
  <cols>
    <col min="2" max="5" width="8.88671875" style="5"/>
    <col min="8" max="8" width="8.88671875" style="5"/>
  </cols>
  <sheetData>
    <row r="1" spans="1:9" ht="14.4" customHeight="1" x14ac:dyDescent="0.25">
      <c r="B1" s="5" t="s">
        <v>610</v>
      </c>
      <c r="C1" s="5" t="s">
        <v>607</v>
      </c>
      <c r="H1" s="5" t="s">
        <v>610</v>
      </c>
      <c r="I1" t="s">
        <v>611</v>
      </c>
    </row>
    <row r="2" spans="1:9" x14ac:dyDescent="0.25">
      <c r="A2" t="str">
        <f>B2&amp;C2</f>
        <v>AFP/Free hCGβ产品类</v>
      </c>
      <c r="B2" s="5" t="s">
        <v>80</v>
      </c>
      <c r="C2" s="5" t="s">
        <v>608</v>
      </c>
      <c r="D2" s="5" t="s">
        <v>79</v>
      </c>
    </row>
    <row r="3" spans="1:9" x14ac:dyDescent="0.25">
      <c r="A3" t="str">
        <f t="shared" ref="A3:A66" si="0">B3&amp;C3</f>
        <v>UE3产品类</v>
      </c>
      <c r="B3" s="5" t="s">
        <v>81</v>
      </c>
      <c r="C3" s="5" t="s">
        <v>608</v>
      </c>
      <c r="D3" s="5" t="s">
        <v>79</v>
      </c>
      <c r="H3" s="5" t="s">
        <v>80</v>
      </c>
    </row>
    <row r="4" spans="1:9" x14ac:dyDescent="0.25">
      <c r="A4" t="str">
        <f t="shared" si="0"/>
        <v>中孕质控产品类</v>
      </c>
      <c r="B4" s="5" t="s">
        <v>82</v>
      </c>
      <c r="C4" s="5" t="s">
        <v>608</v>
      </c>
      <c r="H4" s="5" t="s">
        <v>81</v>
      </c>
    </row>
    <row r="5" spans="1:9" x14ac:dyDescent="0.25">
      <c r="A5" t="str">
        <f t="shared" si="0"/>
        <v>产前辅助试剂耗材产品类</v>
      </c>
      <c r="B5" s="5" t="s">
        <v>46</v>
      </c>
      <c r="C5" s="5" t="s">
        <v>608</v>
      </c>
      <c r="H5" s="5" t="s">
        <v>82</v>
      </c>
    </row>
    <row r="6" spans="1:9" x14ac:dyDescent="0.25">
      <c r="A6" t="str">
        <f t="shared" si="0"/>
        <v>17α-OH-P产品类</v>
      </c>
      <c r="B6" s="5" t="s">
        <v>87</v>
      </c>
      <c r="C6" s="5" t="s">
        <v>608</v>
      </c>
      <c r="H6" s="5" t="s">
        <v>46</v>
      </c>
    </row>
    <row r="7" spans="1:9" x14ac:dyDescent="0.25">
      <c r="A7" t="str">
        <f t="shared" si="0"/>
        <v>G6PD产品类</v>
      </c>
      <c r="B7" s="5" t="s">
        <v>88</v>
      </c>
      <c r="C7" s="5" t="s">
        <v>608</v>
      </c>
      <c r="H7" s="5" t="s">
        <v>87</v>
      </c>
    </row>
    <row r="8" spans="1:9" x14ac:dyDescent="0.25">
      <c r="A8" t="str">
        <f t="shared" si="0"/>
        <v>PKU产品类</v>
      </c>
      <c r="B8" s="5" t="s">
        <v>89</v>
      </c>
      <c r="C8" s="5" t="s">
        <v>608</v>
      </c>
      <c r="H8" s="5" t="s">
        <v>88</v>
      </c>
    </row>
    <row r="9" spans="1:9" x14ac:dyDescent="0.25">
      <c r="A9" t="str">
        <f t="shared" si="0"/>
        <v>TSH产品类</v>
      </c>
      <c r="B9" s="5" t="s">
        <v>90</v>
      </c>
      <c r="C9" s="5" t="s">
        <v>608</v>
      </c>
      <c r="H9" s="5" t="s">
        <v>89</v>
      </c>
    </row>
    <row r="10" spans="1:9" x14ac:dyDescent="0.25">
      <c r="A10" t="str">
        <f t="shared" si="0"/>
        <v>采血卡产品类</v>
      </c>
      <c r="B10" s="5" t="s">
        <v>61</v>
      </c>
      <c r="C10" s="5" t="s">
        <v>608</v>
      </c>
      <c r="H10" s="5" t="s">
        <v>90</v>
      </c>
    </row>
    <row r="11" spans="1:9" x14ac:dyDescent="0.25">
      <c r="A11" t="str">
        <f t="shared" si="0"/>
        <v>CNV-seqLDT</v>
      </c>
      <c r="B11" s="5" t="s">
        <v>119</v>
      </c>
      <c r="C11" s="5" t="s">
        <v>609</v>
      </c>
      <c r="H11" s="5" t="s">
        <v>61</v>
      </c>
    </row>
    <row r="12" spans="1:9" x14ac:dyDescent="0.25">
      <c r="A12" t="str">
        <f t="shared" si="0"/>
        <v>全外套餐LDT</v>
      </c>
      <c r="B12" s="5" t="s">
        <v>106</v>
      </c>
      <c r="C12" s="5" t="s">
        <v>609</v>
      </c>
      <c r="H12" s="5" t="s">
        <v>119</v>
      </c>
    </row>
    <row r="13" spans="1:9" x14ac:dyDescent="0.25">
      <c r="A13" t="str">
        <f t="shared" si="0"/>
        <v>高分辨核型LDT</v>
      </c>
      <c r="B13" s="5" t="s">
        <v>84</v>
      </c>
      <c r="C13" s="5" t="s">
        <v>609</v>
      </c>
      <c r="H13" s="5" t="s">
        <v>106</v>
      </c>
    </row>
    <row r="14" spans="1:9" x14ac:dyDescent="0.25">
      <c r="A14" t="str">
        <f t="shared" si="0"/>
        <v>脆性XLDT</v>
      </c>
      <c r="B14" s="5" t="s">
        <v>253</v>
      </c>
      <c r="C14" s="5" t="s">
        <v>609</v>
      </c>
      <c r="D14" s="5" t="s">
        <v>587</v>
      </c>
      <c r="H14" s="5" t="s">
        <v>84</v>
      </c>
    </row>
    <row r="15" spans="1:9" x14ac:dyDescent="0.25">
      <c r="A15" t="str">
        <f t="shared" si="0"/>
        <v>Free hCGβ（早）产品类</v>
      </c>
      <c r="B15" s="5" t="s">
        <v>102</v>
      </c>
      <c r="C15" s="5" t="s">
        <v>608</v>
      </c>
      <c r="D15" s="5" t="s">
        <v>79</v>
      </c>
      <c r="H15" s="5" t="s">
        <v>253</v>
      </c>
    </row>
    <row r="16" spans="1:9" x14ac:dyDescent="0.25">
      <c r="A16" t="str">
        <f t="shared" si="0"/>
        <v>PAPP-A产品类</v>
      </c>
      <c r="B16" s="5" t="s">
        <v>103</v>
      </c>
      <c r="C16" s="5" t="s">
        <v>608</v>
      </c>
      <c r="D16" s="5" t="s">
        <v>79</v>
      </c>
      <c r="H16" s="5" t="s">
        <v>102</v>
      </c>
    </row>
    <row r="17" spans="1:9" x14ac:dyDescent="0.25">
      <c r="A17" t="str">
        <f t="shared" si="0"/>
        <v>BoBsLDT</v>
      </c>
      <c r="B17" s="5" t="s">
        <v>83</v>
      </c>
      <c r="C17" s="5" t="s">
        <v>609</v>
      </c>
      <c r="H17" s="5" t="s">
        <v>103</v>
      </c>
    </row>
    <row r="18" spans="1:9" x14ac:dyDescent="0.25">
      <c r="A18" t="str">
        <f t="shared" si="0"/>
        <v>CMALDT</v>
      </c>
      <c r="B18" s="5" t="s">
        <v>38</v>
      </c>
      <c r="C18" s="5" t="s">
        <v>609</v>
      </c>
      <c r="D18" s="5" t="s">
        <v>588</v>
      </c>
      <c r="H18" s="5" t="s">
        <v>83</v>
      </c>
    </row>
    <row r="19" spans="1:9" x14ac:dyDescent="0.25">
      <c r="A19" t="str">
        <f t="shared" si="0"/>
        <v>DNA提取LDT</v>
      </c>
      <c r="B19" s="5" t="s">
        <v>589</v>
      </c>
      <c r="C19" s="5" t="s">
        <v>609</v>
      </c>
      <c r="H19" s="5" t="s">
        <v>38</v>
      </c>
    </row>
    <row r="20" spans="1:9" x14ac:dyDescent="0.25">
      <c r="A20" t="str">
        <f t="shared" si="0"/>
        <v>MCCLDT</v>
      </c>
      <c r="B20" s="5" t="s">
        <v>175</v>
      </c>
      <c r="C20" s="5" t="s">
        <v>609</v>
      </c>
      <c r="H20" s="5" t="s">
        <v>589</v>
      </c>
    </row>
    <row r="21" spans="1:9" x14ac:dyDescent="0.25">
      <c r="A21" t="str">
        <f t="shared" si="0"/>
        <v>家系验证LDT</v>
      </c>
      <c r="B21" s="5" t="s">
        <v>134</v>
      </c>
      <c r="C21" s="5" t="s">
        <v>609</v>
      </c>
      <c r="H21" s="5" t="s">
        <v>175</v>
      </c>
    </row>
    <row r="22" spans="1:9" x14ac:dyDescent="0.25">
      <c r="A22" t="str">
        <f t="shared" si="0"/>
        <v>常规核型LDT</v>
      </c>
      <c r="B22" s="5" t="s">
        <v>366</v>
      </c>
      <c r="C22" s="5" t="s">
        <v>609</v>
      </c>
      <c r="H22" s="5" t="s">
        <v>134</v>
      </c>
    </row>
    <row r="23" spans="1:9" x14ac:dyDescent="0.25">
      <c r="A23" t="str">
        <f t="shared" si="0"/>
        <v>NIPTLDT</v>
      </c>
      <c r="B23" s="5" t="s">
        <v>78</v>
      </c>
      <c r="C23" s="5" t="s">
        <v>609</v>
      </c>
      <c r="D23" s="5" t="s">
        <v>78</v>
      </c>
      <c r="H23" s="5" t="s">
        <v>366</v>
      </c>
    </row>
    <row r="24" spans="1:9" x14ac:dyDescent="0.25">
      <c r="A24" t="str">
        <f t="shared" si="0"/>
        <v>二代测序仪产品类</v>
      </c>
      <c r="B24" s="5" t="s">
        <v>184</v>
      </c>
      <c r="C24" s="5" t="s">
        <v>608</v>
      </c>
      <c r="H24" s="5" t="s">
        <v>78</v>
      </c>
    </row>
    <row r="25" spans="1:9" x14ac:dyDescent="0.25">
      <c r="A25" t="str">
        <f t="shared" si="0"/>
        <v>CMA产品类</v>
      </c>
      <c r="B25" s="5" t="s">
        <v>38</v>
      </c>
      <c r="C25" s="5" t="s">
        <v>608</v>
      </c>
      <c r="D25" s="5" t="s">
        <v>590</v>
      </c>
      <c r="H25" s="5" t="s">
        <v>184</v>
      </c>
      <c r="I25" t="s">
        <v>612</v>
      </c>
    </row>
    <row r="26" spans="1:9" x14ac:dyDescent="0.25">
      <c r="A26" t="str">
        <f t="shared" si="0"/>
        <v>产前配套设备产品类</v>
      </c>
      <c r="B26" s="5" t="s">
        <v>67</v>
      </c>
      <c r="C26" s="5" t="s">
        <v>608</v>
      </c>
      <c r="H26" s="5" t="s">
        <v>67</v>
      </c>
    </row>
    <row r="27" spans="1:9" x14ac:dyDescent="0.25">
      <c r="A27" t="str">
        <f t="shared" si="0"/>
        <v>串联试剂产品类</v>
      </c>
      <c r="B27" s="5" t="s">
        <v>48</v>
      </c>
      <c r="C27" s="5" t="s">
        <v>608</v>
      </c>
      <c r="D27" s="5" t="s">
        <v>591</v>
      </c>
      <c r="H27" s="5" t="s">
        <v>48</v>
      </c>
    </row>
    <row r="28" spans="1:9" x14ac:dyDescent="0.25">
      <c r="A28" t="str">
        <f t="shared" si="0"/>
        <v>SCIDLDT</v>
      </c>
      <c r="B28" s="5" t="s">
        <v>94</v>
      </c>
      <c r="C28" s="5" t="s">
        <v>609</v>
      </c>
      <c r="H28" s="5" t="s">
        <v>94</v>
      </c>
    </row>
    <row r="29" spans="1:9" x14ac:dyDescent="0.25">
      <c r="A29" t="str">
        <f t="shared" si="0"/>
        <v>G6PD基因LDT</v>
      </c>
      <c r="B29" s="5" t="s">
        <v>144</v>
      </c>
      <c r="C29" s="5" t="s">
        <v>609</v>
      </c>
      <c r="D29" s="5" t="s">
        <v>587</v>
      </c>
      <c r="H29" s="5" t="s">
        <v>144</v>
      </c>
    </row>
    <row r="30" spans="1:9" x14ac:dyDescent="0.25">
      <c r="A30" t="str">
        <f t="shared" si="0"/>
        <v>G6PD基因产品类</v>
      </c>
      <c r="B30" s="5" t="s">
        <v>144</v>
      </c>
      <c r="C30" s="5" t="s">
        <v>608</v>
      </c>
      <c r="D30" s="5" t="s">
        <v>587</v>
      </c>
      <c r="H30" s="5" t="s">
        <v>185</v>
      </c>
    </row>
    <row r="31" spans="1:9" x14ac:dyDescent="0.25">
      <c r="A31" t="str">
        <f t="shared" si="0"/>
        <v>MASSARRAY产品类</v>
      </c>
      <c r="B31" s="5" t="s">
        <v>185</v>
      </c>
      <c r="C31" s="5" t="s">
        <v>608</v>
      </c>
      <c r="H31" s="5" t="s">
        <v>592</v>
      </c>
    </row>
    <row r="32" spans="1:9" x14ac:dyDescent="0.25">
      <c r="A32" t="str">
        <f t="shared" si="0"/>
        <v>PCR仪-致善产品类</v>
      </c>
      <c r="B32" s="5" t="s">
        <v>592</v>
      </c>
      <c r="C32" s="5" t="s">
        <v>608</v>
      </c>
      <c r="H32" s="5" t="s">
        <v>145</v>
      </c>
    </row>
    <row r="33" spans="1:9" x14ac:dyDescent="0.25">
      <c r="A33" t="str">
        <f t="shared" si="0"/>
        <v>二阶筛查LDT</v>
      </c>
      <c r="B33" s="5" t="s">
        <v>145</v>
      </c>
      <c r="C33" s="5" t="s">
        <v>609</v>
      </c>
      <c r="D33" s="5" t="s">
        <v>587</v>
      </c>
      <c r="H33" s="5" t="s">
        <v>146</v>
      </c>
    </row>
    <row r="34" spans="1:9" x14ac:dyDescent="0.25">
      <c r="A34" t="str">
        <f t="shared" si="0"/>
        <v>维生素检测LDT</v>
      </c>
      <c r="B34" s="5" t="s">
        <v>146</v>
      </c>
      <c r="C34" s="5" t="s">
        <v>609</v>
      </c>
      <c r="D34" s="5" t="s">
        <v>587</v>
      </c>
      <c r="H34" s="5" t="s">
        <v>96</v>
      </c>
    </row>
    <row r="35" spans="1:9" x14ac:dyDescent="0.25">
      <c r="A35" t="str">
        <f t="shared" si="0"/>
        <v>遗传代谢病LDT</v>
      </c>
      <c r="B35" s="5" t="s">
        <v>96</v>
      </c>
      <c r="C35" s="5" t="s">
        <v>609</v>
      </c>
      <c r="D35" s="5" t="s">
        <v>587</v>
      </c>
      <c r="H35" s="5" t="s">
        <v>75</v>
      </c>
    </row>
    <row r="36" spans="1:9" x14ac:dyDescent="0.25">
      <c r="A36" t="str">
        <f t="shared" si="0"/>
        <v>标本配送服务类</v>
      </c>
      <c r="B36" s="5" t="s">
        <v>75</v>
      </c>
      <c r="C36" s="5" t="s">
        <v>54</v>
      </c>
      <c r="H36" s="5" t="s">
        <v>593</v>
      </c>
    </row>
    <row r="37" spans="1:9" x14ac:dyDescent="0.25">
      <c r="A37" t="str">
        <f t="shared" si="0"/>
        <v>维保服务（筛查）服务类</v>
      </c>
      <c r="B37" s="5" t="s">
        <v>593</v>
      </c>
      <c r="C37" s="5" t="s">
        <v>54</v>
      </c>
      <c r="H37" s="5" t="s">
        <v>252</v>
      </c>
    </row>
    <row r="38" spans="1:9" x14ac:dyDescent="0.25">
      <c r="A38" t="str">
        <f t="shared" si="0"/>
        <v>维保服务（诊断）服务类</v>
      </c>
      <c r="B38" s="5" t="s">
        <v>252</v>
      </c>
      <c r="C38" s="5" t="s">
        <v>54</v>
      </c>
      <c r="H38" s="5" t="s">
        <v>342</v>
      </c>
      <c r="I38" t="s">
        <v>342</v>
      </c>
    </row>
    <row r="39" spans="1:9" x14ac:dyDescent="0.25">
      <c r="A39" t="str">
        <f t="shared" si="0"/>
        <v>CMA设备产品类</v>
      </c>
      <c r="B39" s="5" t="s">
        <v>342</v>
      </c>
      <c r="C39" s="5" t="s">
        <v>608</v>
      </c>
      <c r="H39" s="5" t="s">
        <v>104</v>
      </c>
    </row>
    <row r="40" spans="1:9" x14ac:dyDescent="0.25">
      <c r="A40" t="str">
        <f t="shared" si="0"/>
        <v>NIPT产品类</v>
      </c>
      <c r="B40" s="5" t="s">
        <v>78</v>
      </c>
      <c r="C40" s="5" t="s">
        <v>608</v>
      </c>
      <c r="D40" s="5" t="s">
        <v>78</v>
      </c>
      <c r="H40" s="5" t="s">
        <v>594</v>
      </c>
      <c r="I40" t="s">
        <v>613</v>
      </c>
    </row>
    <row r="41" spans="1:9" x14ac:dyDescent="0.25">
      <c r="A41" t="str">
        <f t="shared" si="0"/>
        <v>早孕质控产品类</v>
      </c>
      <c r="B41" s="5" t="s">
        <v>104</v>
      </c>
      <c r="C41" s="5" t="s">
        <v>608</v>
      </c>
      <c r="H41" s="5" t="s">
        <v>42</v>
      </c>
    </row>
    <row r="42" spans="1:9" x14ac:dyDescent="0.25">
      <c r="A42" t="str">
        <f t="shared" si="0"/>
        <v>BoBs产品类</v>
      </c>
      <c r="B42" s="5" t="s">
        <v>83</v>
      </c>
      <c r="C42" s="5" t="s">
        <v>608</v>
      </c>
      <c r="H42" s="5" t="s">
        <v>69</v>
      </c>
    </row>
    <row r="43" spans="1:9" x14ac:dyDescent="0.25">
      <c r="A43" t="str">
        <f t="shared" si="0"/>
        <v>CDS-5产品类</v>
      </c>
      <c r="B43" s="5" t="s">
        <v>594</v>
      </c>
      <c r="C43" s="5" t="s">
        <v>608</v>
      </c>
      <c r="H43" s="5" t="s">
        <v>344</v>
      </c>
    </row>
    <row r="44" spans="1:9" x14ac:dyDescent="0.25">
      <c r="A44" t="str">
        <f t="shared" si="0"/>
        <v>细胞原位培养盒产品类</v>
      </c>
      <c r="B44" s="5" t="s">
        <v>42</v>
      </c>
      <c r="C44" s="5" t="s">
        <v>608</v>
      </c>
      <c r="H44" s="5" t="s">
        <v>109</v>
      </c>
    </row>
    <row r="45" spans="1:9" x14ac:dyDescent="0.25">
      <c r="A45" t="str">
        <f t="shared" si="0"/>
        <v>羊水培养基产品类</v>
      </c>
      <c r="B45" s="5" t="s">
        <v>69</v>
      </c>
      <c r="C45" s="5" t="s">
        <v>608</v>
      </c>
      <c r="H45" s="5" t="s">
        <v>122</v>
      </c>
    </row>
    <row r="46" spans="1:9" x14ac:dyDescent="0.25">
      <c r="A46" t="str">
        <f t="shared" si="0"/>
        <v>Puncher9产品类</v>
      </c>
      <c r="B46" s="5" t="s">
        <v>344</v>
      </c>
      <c r="C46" s="5" t="s">
        <v>608</v>
      </c>
      <c r="H46" s="5" t="s">
        <v>158</v>
      </c>
    </row>
    <row r="47" spans="1:9" x14ac:dyDescent="0.25">
      <c r="A47" t="str">
        <f t="shared" si="0"/>
        <v>GCMSLDT</v>
      </c>
      <c r="B47" s="5" t="s">
        <v>109</v>
      </c>
      <c r="C47" s="5" t="s">
        <v>609</v>
      </c>
      <c r="D47" s="5" t="s">
        <v>587</v>
      </c>
      <c r="H47" s="5" t="s">
        <v>137</v>
      </c>
      <c r="I47" t="s">
        <v>613</v>
      </c>
    </row>
    <row r="48" spans="1:9" x14ac:dyDescent="0.25">
      <c r="A48" t="str">
        <f t="shared" si="0"/>
        <v>新生儿配套设备产品类</v>
      </c>
      <c r="B48" s="5" t="s">
        <v>122</v>
      </c>
      <c r="C48" s="5" t="s">
        <v>608</v>
      </c>
      <c r="H48" s="5" t="s">
        <v>107</v>
      </c>
    </row>
    <row r="49" spans="1:9" x14ac:dyDescent="0.25">
      <c r="A49" t="str">
        <f t="shared" si="0"/>
        <v>LifeCycle产品类</v>
      </c>
      <c r="B49" s="5" t="s">
        <v>158</v>
      </c>
      <c r="C49" s="5" t="s">
        <v>608</v>
      </c>
      <c r="H49" s="5" t="s">
        <v>105</v>
      </c>
    </row>
    <row r="50" spans="1:9" x14ac:dyDescent="0.25">
      <c r="A50" t="str">
        <f t="shared" si="0"/>
        <v>GSL-120产品类</v>
      </c>
      <c r="B50" s="5" t="s">
        <v>137</v>
      </c>
      <c r="C50" s="5" t="s">
        <v>608</v>
      </c>
      <c r="H50" s="5" t="s">
        <v>108</v>
      </c>
    </row>
    <row r="51" spans="1:9" x14ac:dyDescent="0.25">
      <c r="A51" t="str">
        <f t="shared" si="0"/>
        <v>吉姆萨染液产品类</v>
      </c>
      <c r="B51" s="5" t="s">
        <v>107</v>
      </c>
      <c r="C51" s="5" t="s">
        <v>608</v>
      </c>
      <c r="H51" s="5" t="s">
        <v>234</v>
      </c>
    </row>
    <row r="52" spans="1:9" x14ac:dyDescent="0.25">
      <c r="A52" t="str">
        <f t="shared" si="0"/>
        <v>FISHLDT</v>
      </c>
      <c r="B52" s="5" t="s">
        <v>105</v>
      </c>
      <c r="C52" s="5" t="s">
        <v>609</v>
      </c>
      <c r="H52" s="5" t="s">
        <v>466</v>
      </c>
      <c r="I52" t="s">
        <v>614</v>
      </c>
    </row>
    <row r="53" spans="1:9" x14ac:dyDescent="0.25">
      <c r="A53" t="str">
        <f t="shared" si="0"/>
        <v>胰酶分带溶液产品类</v>
      </c>
      <c r="B53" s="5" t="s">
        <v>108</v>
      </c>
      <c r="C53" s="5" t="s">
        <v>608</v>
      </c>
      <c r="H53" s="5" t="s">
        <v>595</v>
      </c>
      <c r="I53" t="s">
        <v>613</v>
      </c>
    </row>
    <row r="54" spans="1:9" x14ac:dyDescent="0.25">
      <c r="A54" t="str">
        <f t="shared" si="0"/>
        <v>新生儿地贫基因LDT</v>
      </c>
      <c r="B54" s="5" t="s">
        <v>234</v>
      </c>
      <c r="C54" s="5" t="s">
        <v>609</v>
      </c>
      <c r="H54" s="5" t="s">
        <v>596</v>
      </c>
      <c r="I54" t="s">
        <v>596</v>
      </c>
    </row>
    <row r="55" spans="1:9" x14ac:dyDescent="0.25">
      <c r="A55" t="str">
        <f t="shared" si="0"/>
        <v>DX6000产品类</v>
      </c>
      <c r="B55" s="5" t="s">
        <v>466</v>
      </c>
      <c r="C55" s="5" t="s">
        <v>608</v>
      </c>
      <c r="H55" s="5" t="s">
        <v>120</v>
      </c>
    </row>
    <row r="56" spans="1:9" x14ac:dyDescent="0.25">
      <c r="A56" t="str">
        <f t="shared" si="0"/>
        <v>KM1产品类</v>
      </c>
      <c r="B56" s="5" t="s">
        <v>595</v>
      </c>
      <c r="C56" s="5" t="s">
        <v>608</v>
      </c>
      <c r="H56" s="5" t="s">
        <v>92</v>
      </c>
    </row>
    <row r="57" spans="1:9" x14ac:dyDescent="0.25">
      <c r="A57" t="str">
        <f t="shared" si="0"/>
        <v>GSP产品类</v>
      </c>
      <c r="B57" s="5" t="s">
        <v>596</v>
      </c>
      <c r="C57" s="5" t="s">
        <v>608</v>
      </c>
      <c r="H57" s="5" t="s">
        <v>56</v>
      </c>
    </row>
    <row r="58" spans="1:9" x14ac:dyDescent="0.25">
      <c r="A58" t="str">
        <f t="shared" si="0"/>
        <v>外周血培养基产品类</v>
      </c>
      <c r="B58" s="5" t="s">
        <v>120</v>
      </c>
      <c r="C58" s="5" t="s">
        <v>608</v>
      </c>
      <c r="H58" s="5" t="s">
        <v>86</v>
      </c>
    </row>
    <row r="59" spans="1:9" x14ac:dyDescent="0.25">
      <c r="A59" t="str">
        <f t="shared" si="0"/>
        <v>耳聋基因LDT</v>
      </c>
      <c r="B59" s="5" t="s">
        <v>92</v>
      </c>
      <c r="C59" s="5" t="s">
        <v>609</v>
      </c>
      <c r="H59" s="5" t="s">
        <v>229</v>
      </c>
    </row>
    <row r="60" spans="1:9" x14ac:dyDescent="0.25">
      <c r="A60" t="str">
        <f t="shared" si="0"/>
        <v>产筛信息管理系统服务服务类</v>
      </c>
      <c r="B60" s="5" t="s">
        <v>56</v>
      </c>
      <c r="C60" s="5" t="s">
        <v>54</v>
      </c>
      <c r="H60" s="5" t="s">
        <v>178</v>
      </c>
    </row>
    <row r="61" spans="1:9" x14ac:dyDescent="0.25">
      <c r="A61" t="str">
        <f t="shared" si="0"/>
        <v>产前保险服务类</v>
      </c>
      <c r="B61" s="5" t="s">
        <v>86</v>
      </c>
      <c r="C61" s="5" t="s">
        <v>54</v>
      </c>
      <c r="H61" s="5" t="s">
        <v>597</v>
      </c>
    </row>
    <row r="62" spans="1:9" x14ac:dyDescent="0.25">
      <c r="A62" t="str">
        <f t="shared" si="0"/>
        <v>携带者筛查LDT</v>
      </c>
      <c r="B62" s="5" t="s">
        <v>229</v>
      </c>
      <c r="C62" s="5" t="s">
        <v>609</v>
      </c>
      <c r="H62" s="5" t="s">
        <v>191</v>
      </c>
    </row>
    <row r="63" spans="1:9" x14ac:dyDescent="0.25">
      <c r="A63" t="str">
        <f t="shared" si="0"/>
        <v>叶酸LDT</v>
      </c>
      <c r="B63" s="5" t="s">
        <v>178</v>
      </c>
      <c r="C63" s="5" t="s">
        <v>609</v>
      </c>
      <c r="H63" s="5" t="s">
        <v>161</v>
      </c>
    </row>
    <row r="64" spans="1:9" x14ac:dyDescent="0.25">
      <c r="A64" t="str">
        <f t="shared" si="0"/>
        <v>串联质控产品类</v>
      </c>
      <c r="B64" s="5" t="s">
        <v>597</v>
      </c>
      <c r="C64" s="5" t="s">
        <v>608</v>
      </c>
      <c r="D64" s="5" t="s">
        <v>591</v>
      </c>
      <c r="H64" s="5" t="s">
        <v>598</v>
      </c>
    </row>
    <row r="65" spans="1:9" x14ac:dyDescent="0.25">
      <c r="A65" t="str">
        <f t="shared" si="0"/>
        <v>新筛质控产品类</v>
      </c>
      <c r="B65" s="5" t="s">
        <v>191</v>
      </c>
      <c r="C65" s="5" t="s">
        <v>608</v>
      </c>
      <c r="H65" s="5" t="s">
        <v>130</v>
      </c>
    </row>
    <row r="66" spans="1:9" x14ac:dyDescent="0.25">
      <c r="A66" t="str">
        <f t="shared" si="0"/>
        <v>ASQ服务类</v>
      </c>
      <c r="B66" s="5" t="s">
        <v>161</v>
      </c>
      <c r="C66" s="5" t="s">
        <v>54</v>
      </c>
      <c r="H66" s="5" t="s">
        <v>57</v>
      </c>
    </row>
    <row r="67" spans="1:9" x14ac:dyDescent="0.25">
      <c r="A67" t="str">
        <f t="shared" ref="A67:A81" si="1">B67&amp;C67</f>
        <v>维修配件耗材产品类</v>
      </c>
      <c r="B67" s="5" t="s">
        <v>598</v>
      </c>
      <c r="C67" s="5" t="s">
        <v>608</v>
      </c>
      <c r="H67" s="5" t="s">
        <v>91</v>
      </c>
    </row>
    <row r="68" spans="1:9" x14ac:dyDescent="0.25">
      <c r="A68" t="str">
        <f t="shared" si="1"/>
        <v>GCMS尿有机酸检测项目运营服务服务类</v>
      </c>
      <c r="B68" s="5" t="s">
        <v>130</v>
      </c>
      <c r="C68" s="5" t="s">
        <v>54</v>
      </c>
      <c r="H68" s="5" t="s">
        <v>341</v>
      </c>
      <c r="I68" t="s">
        <v>614</v>
      </c>
    </row>
    <row r="69" spans="1:9" x14ac:dyDescent="0.25">
      <c r="A69" t="str">
        <f t="shared" si="1"/>
        <v>新筛信息管理系统服务服务类</v>
      </c>
      <c r="B69" s="5" t="s">
        <v>57</v>
      </c>
      <c r="C69" s="5" t="s">
        <v>54</v>
      </c>
      <c r="H69" s="5" t="s">
        <v>173</v>
      </c>
    </row>
    <row r="70" spans="1:9" x14ac:dyDescent="0.25">
      <c r="A70" t="str">
        <f t="shared" si="1"/>
        <v>条形码产品类</v>
      </c>
      <c r="B70" s="5" t="s">
        <v>91</v>
      </c>
      <c r="C70" s="5" t="s">
        <v>608</v>
      </c>
      <c r="H70" s="5" t="s">
        <v>114</v>
      </c>
    </row>
    <row r="71" spans="1:9" x14ac:dyDescent="0.25">
      <c r="A71" t="str">
        <f t="shared" si="1"/>
        <v>1235（产前）产品类</v>
      </c>
      <c r="B71" s="5" t="s">
        <v>341</v>
      </c>
      <c r="C71" s="5" t="s">
        <v>608</v>
      </c>
      <c r="H71" s="5" t="s">
        <v>141</v>
      </c>
    </row>
    <row r="72" spans="1:9" x14ac:dyDescent="0.25">
      <c r="A72" t="str">
        <f t="shared" si="1"/>
        <v>CAHLDT</v>
      </c>
      <c r="B72" s="5" t="s">
        <v>173</v>
      </c>
      <c r="C72" s="5" t="s">
        <v>609</v>
      </c>
      <c r="D72" s="5" t="s">
        <v>587</v>
      </c>
      <c r="H72" s="5" t="s">
        <v>126</v>
      </c>
      <c r="I72" t="s">
        <v>126</v>
      </c>
    </row>
    <row r="73" spans="1:9" x14ac:dyDescent="0.25">
      <c r="A73" t="str">
        <f t="shared" si="1"/>
        <v>NIPT-PlusLDT</v>
      </c>
      <c r="B73" s="5" t="s">
        <v>114</v>
      </c>
      <c r="C73" s="5" t="s">
        <v>609</v>
      </c>
      <c r="D73" s="5" t="s">
        <v>78</v>
      </c>
      <c r="H73" s="5" t="s">
        <v>599</v>
      </c>
    </row>
    <row r="74" spans="1:9" x14ac:dyDescent="0.25">
      <c r="A74" t="str">
        <f t="shared" si="1"/>
        <v>华大单基因panelLDT</v>
      </c>
      <c r="B74" s="5" t="s">
        <v>141</v>
      </c>
      <c r="C74" s="5" t="s">
        <v>609</v>
      </c>
      <c r="D74" s="5" t="s">
        <v>587</v>
      </c>
      <c r="H74" s="5" t="s">
        <v>600</v>
      </c>
    </row>
    <row r="75" spans="1:9" x14ac:dyDescent="0.25">
      <c r="A75" t="str">
        <f t="shared" si="1"/>
        <v>串联质谱仪产品类</v>
      </c>
      <c r="B75" s="5" t="s">
        <v>126</v>
      </c>
      <c r="C75" s="5" t="s">
        <v>608</v>
      </c>
      <c r="H75" s="5" t="s">
        <v>601</v>
      </c>
    </row>
    <row r="76" spans="1:9" x14ac:dyDescent="0.25">
      <c r="A76" t="str">
        <f t="shared" si="1"/>
        <v>健康检测健康检测</v>
      </c>
      <c r="B76" s="5" t="s">
        <v>599</v>
      </c>
      <c r="C76" s="5" t="s">
        <v>599</v>
      </c>
      <c r="H76" s="5" t="s">
        <v>266</v>
      </c>
    </row>
    <row r="77" spans="1:9" x14ac:dyDescent="0.25">
      <c r="A77" t="str">
        <f t="shared" si="1"/>
        <v>REVIEW产品类</v>
      </c>
      <c r="B77" s="5" t="s">
        <v>600</v>
      </c>
      <c r="C77" s="5" t="s">
        <v>608</v>
      </c>
      <c r="H77" s="5" t="s">
        <v>403</v>
      </c>
    </row>
    <row r="78" spans="1:9" x14ac:dyDescent="0.25">
      <c r="A78" t="str">
        <f t="shared" si="1"/>
        <v>生物信息分析服务服务类</v>
      </c>
      <c r="B78" s="5" t="s">
        <v>601</v>
      </c>
      <c r="C78" s="5" t="s">
        <v>54</v>
      </c>
      <c r="H78" s="5" t="s">
        <v>285</v>
      </c>
    </row>
    <row r="79" spans="1:9" x14ac:dyDescent="0.25">
      <c r="A79" t="str">
        <f t="shared" si="1"/>
        <v>地贫基因产品类</v>
      </c>
      <c r="B79" s="5" t="s">
        <v>266</v>
      </c>
      <c r="C79" s="5" t="s">
        <v>608</v>
      </c>
      <c r="H79" s="5" t="s">
        <v>442</v>
      </c>
    </row>
    <row r="80" spans="1:9" x14ac:dyDescent="0.25">
      <c r="A80" t="str">
        <f t="shared" si="1"/>
        <v>地贫试剂产品类</v>
      </c>
      <c r="B80" s="5" t="s">
        <v>403</v>
      </c>
      <c r="C80" s="5" t="s">
        <v>608</v>
      </c>
      <c r="H80" s="5" t="s">
        <v>222</v>
      </c>
    </row>
    <row r="81" spans="1:9" x14ac:dyDescent="0.25">
      <c r="A81" t="str">
        <f t="shared" si="1"/>
        <v>胰酶消化溶液产品类</v>
      </c>
      <c r="B81" s="5" t="s">
        <v>285</v>
      </c>
      <c r="C81" s="5" t="s">
        <v>608</v>
      </c>
      <c r="H81" s="5" t="s">
        <v>284</v>
      </c>
    </row>
    <row r="82" spans="1:9" x14ac:dyDescent="0.25">
      <c r="H82" s="5" t="s">
        <v>351</v>
      </c>
    </row>
    <row r="83" spans="1:9" x14ac:dyDescent="0.25">
      <c r="B83" s="5" t="s">
        <v>442</v>
      </c>
      <c r="C83" s="5" t="s">
        <v>608</v>
      </c>
      <c r="H83" s="5" t="s">
        <v>190</v>
      </c>
    </row>
    <row r="84" spans="1:9" x14ac:dyDescent="0.25">
      <c r="B84" s="5" t="s">
        <v>222</v>
      </c>
      <c r="C84" s="5" t="s">
        <v>54</v>
      </c>
      <c r="H84" s="5" t="s">
        <v>602</v>
      </c>
    </row>
    <row r="85" spans="1:9" x14ac:dyDescent="0.25">
      <c r="B85" s="5" t="s">
        <v>284</v>
      </c>
      <c r="C85" s="5" t="s">
        <v>608</v>
      </c>
      <c r="H85" s="5" t="s">
        <v>463</v>
      </c>
    </row>
    <row r="86" spans="1:9" x14ac:dyDescent="0.25">
      <c r="B86" s="5" t="s">
        <v>351</v>
      </c>
      <c r="C86" s="5" t="s">
        <v>608</v>
      </c>
      <c r="H86" s="5" t="s">
        <v>603</v>
      </c>
    </row>
    <row r="87" spans="1:9" x14ac:dyDescent="0.25">
      <c r="B87" s="5" t="s">
        <v>190</v>
      </c>
      <c r="C87" s="5" t="s">
        <v>54</v>
      </c>
      <c r="H87" s="5" t="s">
        <v>514</v>
      </c>
    </row>
    <row r="88" spans="1:9" x14ac:dyDescent="0.25">
      <c r="B88" s="5" t="s">
        <v>602</v>
      </c>
      <c r="C88" s="5" t="s">
        <v>609</v>
      </c>
      <c r="D88" s="5" t="s">
        <v>587</v>
      </c>
      <c r="H88" s="5" t="s">
        <v>230</v>
      </c>
    </row>
    <row r="89" spans="1:9" x14ac:dyDescent="0.25">
      <c r="B89" s="5" t="s">
        <v>463</v>
      </c>
      <c r="C89" s="5" t="s">
        <v>609</v>
      </c>
      <c r="D89" s="5" t="s">
        <v>587</v>
      </c>
      <c r="H89" s="5" t="s">
        <v>604</v>
      </c>
      <c r="I89" t="s">
        <v>613</v>
      </c>
    </row>
    <row r="90" spans="1:9" x14ac:dyDescent="0.25">
      <c r="B90" s="5" t="s">
        <v>178</v>
      </c>
      <c r="C90" s="5" t="s">
        <v>608</v>
      </c>
      <c r="H90" s="5" t="s">
        <v>605</v>
      </c>
    </row>
    <row r="91" spans="1:9" x14ac:dyDescent="0.25">
      <c r="B91" s="5" t="s">
        <v>603</v>
      </c>
      <c r="C91" s="5" t="s">
        <v>608</v>
      </c>
      <c r="H91" s="5" t="s">
        <v>343</v>
      </c>
    </row>
    <row r="92" spans="1:9" x14ac:dyDescent="0.25">
      <c r="B92" s="5" t="s">
        <v>514</v>
      </c>
      <c r="C92" s="5" t="s">
        <v>608</v>
      </c>
      <c r="H92" s="5" t="s">
        <v>278</v>
      </c>
    </row>
    <row r="93" spans="1:9" x14ac:dyDescent="0.25">
      <c r="B93" s="5" t="s">
        <v>230</v>
      </c>
      <c r="C93" s="5" t="s">
        <v>609</v>
      </c>
      <c r="H93" s="5" t="s">
        <v>306</v>
      </c>
    </row>
    <row r="94" spans="1:9" x14ac:dyDescent="0.25">
      <c r="B94" s="5" t="s">
        <v>230</v>
      </c>
      <c r="C94" s="5" t="s">
        <v>608</v>
      </c>
      <c r="H94" s="5" t="s">
        <v>606</v>
      </c>
    </row>
    <row r="95" spans="1:9" x14ac:dyDescent="0.25">
      <c r="B95" s="5" t="s">
        <v>604</v>
      </c>
      <c r="C95" s="5" t="s">
        <v>608</v>
      </c>
      <c r="H95" s="5" t="s">
        <v>226</v>
      </c>
    </row>
    <row r="96" spans="1:9" x14ac:dyDescent="0.25">
      <c r="B96" s="5" t="s">
        <v>605</v>
      </c>
      <c r="C96" s="5" t="s">
        <v>608</v>
      </c>
      <c r="H96" s="5" t="s">
        <v>385</v>
      </c>
    </row>
    <row r="97" spans="2:8" x14ac:dyDescent="0.25">
      <c r="B97" s="5" t="s">
        <v>343</v>
      </c>
      <c r="C97" s="5" t="s">
        <v>608</v>
      </c>
      <c r="H97" s="5" t="s">
        <v>384</v>
      </c>
    </row>
    <row r="98" spans="2:8" x14ac:dyDescent="0.25">
      <c r="B98" s="5" t="s">
        <v>278</v>
      </c>
      <c r="C98" s="5" t="s">
        <v>609</v>
      </c>
      <c r="D98" s="5" t="s">
        <v>587</v>
      </c>
      <c r="H98" s="5" t="s">
        <v>398</v>
      </c>
    </row>
    <row r="99" spans="2:8" x14ac:dyDescent="0.25">
      <c r="B99" s="5" t="s">
        <v>306</v>
      </c>
      <c r="C99" s="5" t="s">
        <v>609</v>
      </c>
      <c r="D99" s="5" t="s">
        <v>587</v>
      </c>
      <c r="H99"/>
    </row>
    <row r="100" spans="2:8" x14ac:dyDescent="0.25">
      <c r="B100" s="5" t="s">
        <v>598</v>
      </c>
      <c r="C100" s="5" t="s">
        <v>54</v>
      </c>
      <c r="H100"/>
    </row>
    <row r="101" spans="2:8" x14ac:dyDescent="0.25">
      <c r="B101" s="5" t="s">
        <v>606</v>
      </c>
      <c r="C101" s="5" t="s">
        <v>609</v>
      </c>
      <c r="D101" s="5" t="s">
        <v>587</v>
      </c>
      <c r="H101"/>
    </row>
    <row r="102" spans="2:8" x14ac:dyDescent="0.25">
      <c r="B102" s="5" t="s">
        <v>226</v>
      </c>
      <c r="C102" s="5" t="s">
        <v>54</v>
      </c>
      <c r="H102"/>
    </row>
    <row r="103" spans="2:8" x14ac:dyDescent="0.25">
      <c r="B103" s="5" t="s">
        <v>385</v>
      </c>
      <c r="C103" s="5" t="s">
        <v>609</v>
      </c>
      <c r="D103" s="5" t="s">
        <v>587</v>
      </c>
      <c r="H103"/>
    </row>
    <row r="104" spans="2:8" x14ac:dyDescent="0.25">
      <c r="B104" s="5" t="s">
        <v>384</v>
      </c>
      <c r="C104" s="5" t="s">
        <v>54</v>
      </c>
      <c r="H104"/>
    </row>
    <row r="105" spans="2:8" x14ac:dyDescent="0.25">
      <c r="B105" s="5" t="s">
        <v>105</v>
      </c>
      <c r="C105" s="5" t="s">
        <v>608</v>
      </c>
      <c r="H105"/>
    </row>
    <row r="106" spans="2:8" x14ac:dyDescent="0.25">
      <c r="B106" s="5" t="s">
        <v>398</v>
      </c>
      <c r="C106" s="5" t="s">
        <v>608</v>
      </c>
      <c r="H106"/>
    </row>
    <row r="107" spans="2:8" x14ac:dyDescent="0.25">
      <c r="B107"/>
      <c r="C107"/>
      <c r="D107"/>
      <c r="H107"/>
    </row>
    <row r="108" spans="2:8" x14ac:dyDescent="0.25">
      <c r="B108"/>
      <c r="C108"/>
      <c r="D108"/>
      <c r="H108"/>
    </row>
    <row r="109" spans="2:8" x14ac:dyDescent="0.25">
      <c r="B109"/>
      <c r="C109"/>
      <c r="D109"/>
      <c r="H109"/>
    </row>
    <row r="110" spans="2:8" x14ac:dyDescent="0.25">
      <c r="B110"/>
      <c r="C110"/>
      <c r="D110"/>
      <c r="H110"/>
    </row>
    <row r="111" spans="2:8" x14ac:dyDescent="0.25">
      <c r="B111"/>
      <c r="C111"/>
      <c r="D111"/>
      <c r="H111"/>
    </row>
    <row r="112" spans="2:8" x14ac:dyDescent="0.25">
      <c r="B112"/>
      <c r="C112"/>
      <c r="D112"/>
      <c r="H112"/>
    </row>
    <row r="113" spans="2:8" x14ac:dyDescent="0.25">
      <c r="B113"/>
      <c r="C113"/>
      <c r="D113"/>
      <c r="H113"/>
    </row>
    <row r="114" spans="2:8" x14ac:dyDescent="0.25">
      <c r="B114"/>
      <c r="C114"/>
      <c r="D114"/>
      <c r="H114"/>
    </row>
    <row r="115" spans="2:8" x14ac:dyDescent="0.25">
      <c r="B115"/>
      <c r="C115"/>
      <c r="D115"/>
      <c r="H115"/>
    </row>
    <row r="116" spans="2:8" x14ac:dyDescent="0.25">
      <c r="B116"/>
      <c r="C116"/>
      <c r="D116"/>
      <c r="H116"/>
    </row>
    <row r="117" spans="2:8" x14ac:dyDescent="0.25">
      <c r="B117"/>
      <c r="C117"/>
      <c r="D117"/>
      <c r="H117"/>
    </row>
    <row r="118" spans="2:8" x14ac:dyDescent="0.25">
      <c r="B118"/>
      <c r="C118"/>
      <c r="D118"/>
      <c r="H118"/>
    </row>
    <row r="119" spans="2:8" x14ac:dyDescent="0.25">
      <c r="B119"/>
      <c r="C119"/>
      <c r="D119"/>
      <c r="H119"/>
    </row>
    <row r="120" spans="2:8" x14ac:dyDescent="0.25">
      <c r="B120"/>
      <c r="C120"/>
      <c r="D120"/>
      <c r="H120"/>
    </row>
    <row r="121" spans="2:8" x14ac:dyDescent="0.25">
      <c r="B121"/>
      <c r="C121"/>
      <c r="D121"/>
      <c r="H121"/>
    </row>
    <row r="122" spans="2:8" x14ac:dyDescent="0.25">
      <c r="B122"/>
      <c r="C122"/>
      <c r="D122"/>
      <c r="H122"/>
    </row>
    <row r="123" spans="2:8" x14ac:dyDescent="0.25">
      <c r="B123"/>
      <c r="C123"/>
      <c r="D123"/>
      <c r="H123"/>
    </row>
    <row r="124" spans="2:8" x14ac:dyDescent="0.25">
      <c r="B124"/>
      <c r="C124"/>
      <c r="D124"/>
      <c r="H124"/>
    </row>
    <row r="125" spans="2:8" x14ac:dyDescent="0.25">
      <c r="B125"/>
      <c r="C125"/>
      <c r="D125"/>
      <c r="H125"/>
    </row>
    <row r="126" spans="2:8" x14ac:dyDescent="0.25">
      <c r="B126"/>
      <c r="C126"/>
      <c r="D126"/>
      <c r="H126"/>
    </row>
    <row r="127" spans="2:8" x14ac:dyDescent="0.25">
      <c r="B127"/>
      <c r="C127"/>
      <c r="D127"/>
      <c r="H127"/>
    </row>
    <row r="128" spans="2:8" x14ac:dyDescent="0.25">
      <c r="B128"/>
      <c r="C128"/>
      <c r="D128"/>
      <c r="H128"/>
    </row>
    <row r="129" spans="2:8" x14ac:dyDescent="0.25">
      <c r="B129"/>
      <c r="C129"/>
      <c r="D129"/>
      <c r="H129"/>
    </row>
    <row r="130" spans="2:8" x14ac:dyDescent="0.25">
      <c r="B130"/>
      <c r="C130"/>
      <c r="D130"/>
      <c r="H130"/>
    </row>
    <row r="131" spans="2:8" x14ac:dyDescent="0.25">
      <c r="B131"/>
      <c r="C131"/>
      <c r="D131"/>
      <c r="H131"/>
    </row>
    <row r="132" spans="2:8" x14ac:dyDescent="0.25">
      <c r="B132"/>
      <c r="C132"/>
      <c r="D132"/>
      <c r="H132"/>
    </row>
    <row r="133" spans="2:8" x14ac:dyDescent="0.25">
      <c r="B133"/>
      <c r="C133"/>
      <c r="D133"/>
      <c r="H133"/>
    </row>
    <row r="134" spans="2:8" x14ac:dyDescent="0.25">
      <c r="B134"/>
      <c r="C134"/>
      <c r="D134"/>
      <c r="H134"/>
    </row>
    <row r="135" spans="2:8" x14ac:dyDescent="0.25">
      <c r="B135"/>
      <c r="C135"/>
      <c r="D135"/>
      <c r="H135"/>
    </row>
    <row r="136" spans="2:8" x14ac:dyDescent="0.25">
      <c r="B136"/>
      <c r="C136"/>
      <c r="D136"/>
      <c r="H136"/>
    </row>
    <row r="137" spans="2:8" x14ac:dyDescent="0.25">
      <c r="B137"/>
      <c r="C137"/>
      <c r="D137"/>
      <c r="H137"/>
    </row>
    <row r="138" spans="2:8" x14ac:dyDescent="0.25">
      <c r="B138"/>
      <c r="C138"/>
      <c r="D138"/>
      <c r="H138"/>
    </row>
    <row r="139" spans="2:8" x14ac:dyDescent="0.25">
      <c r="B139"/>
      <c r="C139"/>
      <c r="D139"/>
      <c r="H139"/>
    </row>
    <row r="140" spans="2:8" x14ac:dyDescent="0.25">
      <c r="B140"/>
      <c r="C140"/>
      <c r="D140"/>
      <c r="H140"/>
    </row>
    <row r="141" spans="2:8" x14ac:dyDescent="0.25">
      <c r="B141"/>
      <c r="C141"/>
      <c r="D141"/>
      <c r="H141"/>
    </row>
    <row r="142" spans="2:8" x14ac:dyDescent="0.25">
      <c r="B142"/>
      <c r="C142"/>
      <c r="D142"/>
      <c r="H142"/>
    </row>
    <row r="143" spans="2:8" x14ac:dyDescent="0.25">
      <c r="B143"/>
      <c r="C143"/>
      <c r="D143"/>
      <c r="H143"/>
    </row>
    <row r="144" spans="2:8" x14ac:dyDescent="0.25">
      <c r="B144"/>
      <c r="C144"/>
      <c r="D144"/>
      <c r="H144"/>
    </row>
    <row r="145" spans="2:8" x14ac:dyDescent="0.25">
      <c r="B145"/>
      <c r="C145"/>
      <c r="D145"/>
      <c r="H145"/>
    </row>
    <row r="146" spans="2:8" x14ac:dyDescent="0.25">
      <c r="B146"/>
      <c r="C146"/>
      <c r="D146"/>
      <c r="H146"/>
    </row>
    <row r="147" spans="2:8" x14ac:dyDescent="0.25">
      <c r="B147"/>
      <c r="C147"/>
      <c r="D147"/>
      <c r="H147"/>
    </row>
    <row r="148" spans="2:8" x14ac:dyDescent="0.25">
      <c r="B148"/>
      <c r="C148"/>
      <c r="D148"/>
      <c r="H148"/>
    </row>
    <row r="149" spans="2:8" x14ac:dyDescent="0.25">
      <c r="B149"/>
      <c r="C149"/>
      <c r="D149"/>
      <c r="H149"/>
    </row>
    <row r="150" spans="2:8" x14ac:dyDescent="0.25">
      <c r="B150"/>
      <c r="C150"/>
      <c r="D150"/>
      <c r="H150"/>
    </row>
    <row r="151" spans="2:8" x14ac:dyDescent="0.25">
      <c r="B151"/>
      <c r="C151"/>
      <c r="D151"/>
      <c r="H151"/>
    </row>
    <row r="152" spans="2:8" x14ac:dyDescent="0.25">
      <c r="B152"/>
      <c r="C152"/>
      <c r="D152"/>
      <c r="H152"/>
    </row>
    <row r="153" spans="2:8" x14ac:dyDescent="0.25">
      <c r="B153"/>
      <c r="C153"/>
      <c r="D153"/>
      <c r="H153"/>
    </row>
    <row r="154" spans="2:8" x14ac:dyDescent="0.25">
      <c r="B154"/>
      <c r="C154"/>
      <c r="D154"/>
      <c r="H154"/>
    </row>
    <row r="155" spans="2:8" x14ac:dyDescent="0.25">
      <c r="B155"/>
      <c r="C155"/>
      <c r="D155"/>
      <c r="H155"/>
    </row>
    <row r="156" spans="2:8" x14ac:dyDescent="0.25">
      <c r="B156"/>
      <c r="C156"/>
      <c r="D156"/>
      <c r="H156"/>
    </row>
    <row r="157" spans="2:8" x14ac:dyDescent="0.25">
      <c r="B157"/>
      <c r="C157"/>
      <c r="D157"/>
      <c r="H157"/>
    </row>
    <row r="158" spans="2:8" x14ac:dyDescent="0.25">
      <c r="B158"/>
      <c r="C158"/>
      <c r="D158"/>
      <c r="H158"/>
    </row>
    <row r="159" spans="2:8" x14ac:dyDescent="0.25">
      <c r="B159"/>
      <c r="C159"/>
      <c r="D159"/>
      <c r="H159"/>
    </row>
    <row r="160" spans="2:8" x14ac:dyDescent="0.25">
      <c r="B160"/>
      <c r="C160"/>
      <c r="D160"/>
      <c r="H160"/>
    </row>
    <row r="161" spans="2:8" x14ac:dyDescent="0.25">
      <c r="B161"/>
      <c r="C161"/>
      <c r="D161"/>
      <c r="H161"/>
    </row>
    <row r="162" spans="2:8" x14ac:dyDescent="0.25">
      <c r="B162"/>
      <c r="C162"/>
      <c r="D162"/>
      <c r="H162"/>
    </row>
    <row r="163" spans="2:8" x14ac:dyDescent="0.25">
      <c r="B163"/>
      <c r="C163"/>
      <c r="D163"/>
      <c r="H163"/>
    </row>
    <row r="164" spans="2:8" x14ac:dyDescent="0.25">
      <c r="B164"/>
      <c r="C164"/>
      <c r="D164"/>
      <c r="H164"/>
    </row>
    <row r="165" spans="2:8" x14ac:dyDescent="0.25">
      <c r="B165"/>
      <c r="C165"/>
      <c r="D165"/>
      <c r="H165"/>
    </row>
    <row r="166" spans="2:8" x14ac:dyDescent="0.25">
      <c r="B166"/>
      <c r="C166"/>
      <c r="D166"/>
      <c r="H166"/>
    </row>
    <row r="167" spans="2:8" x14ac:dyDescent="0.25">
      <c r="B167"/>
      <c r="C167"/>
      <c r="D167"/>
      <c r="H167"/>
    </row>
    <row r="168" spans="2:8" x14ac:dyDescent="0.25">
      <c r="B168"/>
      <c r="C168"/>
      <c r="D168"/>
      <c r="H168"/>
    </row>
    <row r="169" spans="2:8" x14ac:dyDescent="0.25">
      <c r="B169"/>
      <c r="C169"/>
      <c r="D169"/>
      <c r="H169"/>
    </row>
    <row r="170" spans="2:8" x14ac:dyDescent="0.25">
      <c r="B170"/>
      <c r="C170"/>
      <c r="D170"/>
      <c r="H170"/>
    </row>
    <row r="171" spans="2:8" x14ac:dyDescent="0.25">
      <c r="B171"/>
      <c r="C171"/>
      <c r="D171"/>
      <c r="H171"/>
    </row>
    <row r="172" spans="2:8" x14ac:dyDescent="0.25">
      <c r="B172"/>
      <c r="C172"/>
      <c r="D172"/>
      <c r="H172"/>
    </row>
    <row r="173" spans="2:8" x14ac:dyDescent="0.25">
      <c r="B173"/>
      <c r="C173"/>
      <c r="D173"/>
      <c r="H173"/>
    </row>
    <row r="174" spans="2:8" x14ac:dyDescent="0.25">
      <c r="B174"/>
      <c r="C174"/>
      <c r="D174"/>
      <c r="H174"/>
    </row>
    <row r="175" spans="2:8" x14ac:dyDescent="0.25">
      <c r="B175"/>
      <c r="C175"/>
      <c r="D175"/>
      <c r="H175"/>
    </row>
    <row r="176" spans="2:8" x14ac:dyDescent="0.25">
      <c r="B176"/>
      <c r="C176"/>
      <c r="D176"/>
      <c r="H176"/>
    </row>
    <row r="177" spans="2:8" x14ac:dyDescent="0.25">
      <c r="B177"/>
      <c r="C177"/>
      <c r="D177"/>
      <c r="H177"/>
    </row>
    <row r="178" spans="2:8" x14ac:dyDescent="0.25">
      <c r="B178"/>
      <c r="C178"/>
      <c r="D178"/>
      <c r="H178"/>
    </row>
    <row r="179" spans="2:8" x14ac:dyDescent="0.25">
      <c r="B179"/>
      <c r="C179"/>
      <c r="D179"/>
      <c r="H179"/>
    </row>
    <row r="180" spans="2:8" x14ac:dyDescent="0.25">
      <c r="B180"/>
      <c r="C180"/>
      <c r="D180"/>
      <c r="H180"/>
    </row>
    <row r="181" spans="2:8" x14ac:dyDescent="0.25">
      <c r="B181"/>
      <c r="C181"/>
      <c r="D181"/>
      <c r="H181"/>
    </row>
    <row r="182" spans="2:8" x14ac:dyDescent="0.25">
      <c r="B182"/>
      <c r="C182"/>
      <c r="D182"/>
      <c r="H182"/>
    </row>
    <row r="183" spans="2:8" x14ac:dyDescent="0.25">
      <c r="B183"/>
      <c r="C183"/>
      <c r="D183"/>
      <c r="H183"/>
    </row>
    <row r="184" spans="2:8" x14ac:dyDescent="0.25">
      <c r="B184"/>
      <c r="C184"/>
      <c r="D184"/>
      <c r="H184"/>
    </row>
    <row r="185" spans="2:8" x14ac:dyDescent="0.25">
      <c r="B185"/>
      <c r="C185"/>
      <c r="D185"/>
      <c r="H185"/>
    </row>
    <row r="186" spans="2:8" x14ac:dyDescent="0.25">
      <c r="B186"/>
      <c r="C186"/>
      <c r="D186"/>
      <c r="H186"/>
    </row>
    <row r="187" spans="2:8" x14ac:dyDescent="0.25">
      <c r="B187"/>
      <c r="C187"/>
      <c r="D187"/>
      <c r="H187"/>
    </row>
    <row r="188" spans="2:8" x14ac:dyDescent="0.25">
      <c r="B188"/>
      <c r="C188"/>
      <c r="D188"/>
      <c r="H188"/>
    </row>
    <row r="189" spans="2:8" x14ac:dyDescent="0.25">
      <c r="B189"/>
      <c r="C189"/>
      <c r="D189"/>
      <c r="H189"/>
    </row>
    <row r="190" spans="2:8" x14ac:dyDescent="0.25">
      <c r="B190"/>
      <c r="C190"/>
      <c r="D190"/>
      <c r="H190"/>
    </row>
    <row r="191" spans="2:8" x14ac:dyDescent="0.25">
      <c r="B191"/>
      <c r="C191"/>
      <c r="D191"/>
      <c r="H191"/>
    </row>
    <row r="192" spans="2:8" x14ac:dyDescent="0.25">
      <c r="B192"/>
      <c r="C192"/>
      <c r="D192"/>
      <c r="H192"/>
    </row>
    <row r="193" spans="2:8" x14ac:dyDescent="0.25">
      <c r="B193"/>
      <c r="C193"/>
      <c r="D193"/>
      <c r="H193"/>
    </row>
    <row r="194" spans="2:8" x14ac:dyDescent="0.25">
      <c r="B194"/>
      <c r="C194"/>
      <c r="D194"/>
      <c r="H194"/>
    </row>
    <row r="195" spans="2:8" x14ac:dyDescent="0.25">
      <c r="B195"/>
      <c r="C195"/>
      <c r="D195"/>
      <c r="H195"/>
    </row>
    <row r="196" spans="2:8" x14ac:dyDescent="0.25">
      <c r="B196"/>
      <c r="C196"/>
      <c r="D196"/>
      <c r="H196"/>
    </row>
    <row r="197" spans="2:8" x14ac:dyDescent="0.25">
      <c r="B197"/>
      <c r="C197"/>
      <c r="D197"/>
      <c r="H197"/>
    </row>
    <row r="198" spans="2:8" x14ac:dyDescent="0.25">
      <c r="B198"/>
      <c r="C198"/>
      <c r="D198"/>
      <c r="H198"/>
    </row>
    <row r="199" spans="2:8" x14ac:dyDescent="0.25">
      <c r="B199"/>
      <c r="C199"/>
      <c r="D199"/>
      <c r="H199"/>
    </row>
    <row r="200" spans="2:8" x14ac:dyDescent="0.25">
      <c r="B200"/>
      <c r="C200"/>
      <c r="D200"/>
      <c r="H200"/>
    </row>
    <row r="201" spans="2:8" x14ac:dyDescent="0.25">
      <c r="B201"/>
      <c r="C201"/>
      <c r="D201"/>
      <c r="H201"/>
    </row>
    <row r="202" spans="2:8" x14ac:dyDescent="0.25">
      <c r="B202"/>
      <c r="C202"/>
      <c r="D202"/>
      <c r="H202"/>
    </row>
    <row r="203" spans="2:8" x14ac:dyDescent="0.25">
      <c r="B203"/>
      <c r="C203"/>
      <c r="D203"/>
      <c r="H203"/>
    </row>
    <row r="204" spans="2:8" x14ac:dyDescent="0.25">
      <c r="B204"/>
      <c r="C204"/>
      <c r="D204"/>
      <c r="H204"/>
    </row>
    <row r="205" spans="2:8" x14ac:dyDescent="0.25">
      <c r="B205"/>
      <c r="C205"/>
      <c r="D205"/>
      <c r="H205"/>
    </row>
    <row r="206" spans="2:8" x14ac:dyDescent="0.25">
      <c r="B206"/>
      <c r="C206"/>
      <c r="D206"/>
      <c r="H206"/>
    </row>
    <row r="207" spans="2:8" x14ac:dyDescent="0.25">
      <c r="B207"/>
      <c r="C207"/>
      <c r="D207"/>
      <c r="H207"/>
    </row>
    <row r="208" spans="2:8" x14ac:dyDescent="0.25">
      <c r="B208"/>
      <c r="C208"/>
      <c r="D208"/>
      <c r="H208"/>
    </row>
    <row r="209" spans="2:8" x14ac:dyDescent="0.25">
      <c r="B209"/>
      <c r="C209"/>
      <c r="D209"/>
      <c r="H209"/>
    </row>
    <row r="210" spans="2:8" x14ac:dyDescent="0.25">
      <c r="B210"/>
      <c r="C210"/>
      <c r="D210"/>
      <c r="H210"/>
    </row>
    <row r="211" spans="2:8" x14ac:dyDescent="0.25">
      <c r="B211"/>
      <c r="C211"/>
      <c r="D211"/>
      <c r="H211"/>
    </row>
    <row r="212" spans="2:8" x14ac:dyDescent="0.25">
      <c r="B212"/>
      <c r="C212"/>
      <c r="D212"/>
      <c r="H212"/>
    </row>
    <row r="213" spans="2:8" x14ac:dyDescent="0.25">
      <c r="B213"/>
      <c r="C213"/>
      <c r="D213"/>
      <c r="H213"/>
    </row>
    <row r="214" spans="2:8" x14ac:dyDescent="0.25">
      <c r="B214"/>
      <c r="C214"/>
      <c r="D214"/>
      <c r="H214"/>
    </row>
    <row r="215" spans="2:8" x14ac:dyDescent="0.25">
      <c r="B215"/>
      <c r="C215"/>
      <c r="D215"/>
      <c r="H215"/>
    </row>
    <row r="216" spans="2:8" x14ac:dyDescent="0.25">
      <c r="B216"/>
      <c r="C216"/>
      <c r="D216"/>
      <c r="H216"/>
    </row>
    <row r="217" spans="2:8" x14ac:dyDescent="0.25">
      <c r="B217"/>
      <c r="C217"/>
      <c r="D217"/>
      <c r="H217"/>
    </row>
    <row r="218" spans="2:8" x14ac:dyDescent="0.25">
      <c r="B218"/>
      <c r="C218"/>
      <c r="D218"/>
      <c r="H218"/>
    </row>
    <row r="219" spans="2:8" x14ac:dyDescent="0.25">
      <c r="B219"/>
      <c r="C219"/>
      <c r="D219"/>
      <c r="H219"/>
    </row>
    <row r="220" spans="2:8" x14ac:dyDescent="0.25">
      <c r="B220"/>
      <c r="C220"/>
      <c r="D220"/>
      <c r="H220"/>
    </row>
    <row r="221" spans="2:8" x14ac:dyDescent="0.25">
      <c r="B221"/>
      <c r="C221"/>
      <c r="D221"/>
      <c r="H221"/>
    </row>
    <row r="222" spans="2:8" x14ac:dyDescent="0.25">
      <c r="B222"/>
      <c r="C222"/>
      <c r="D222"/>
      <c r="H222"/>
    </row>
    <row r="223" spans="2:8" x14ac:dyDescent="0.25">
      <c r="B223"/>
      <c r="C223"/>
      <c r="D223"/>
      <c r="H223"/>
    </row>
    <row r="224" spans="2:8" x14ac:dyDescent="0.25">
      <c r="B224"/>
      <c r="C224"/>
      <c r="D224"/>
      <c r="H224"/>
    </row>
    <row r="225" spans="2:8" x14ac:dyDescent="0.25">
      <c r="B225"/>
      <c r="C225"/>
      <c r="D225"/>
      <c r="H225"/>
    </row>
    <row r="226" spans="2:8" x14ac:dyDescent="0.25">
      <c r="B226"/>
      <c r="C226"/>
      <c r="D226"/>
      <c r="H226"/>
    </row>
    <row r="227" spans="2:8" x14ac:dyDescent="0.25">
      <c r="B227"/>
      <c r="C227"/>
      <c r="D227"/>
      <c r="H227"/>
    </row>
    <row r="228" spans="2:8" x14ac:dyDescent="0.25">
      <c r="B228"/>
      <c r="C228"/>
      <c r="D228"/>
      <c r="H228"/>
    </row>
    <row r="229" spans="2:8" x14ac:dyDescent="0.25">
      <c r="B229"/>
      <c r="C229"/>
      <c r="D229"/>
      <c r="H229"/>
    </row>
    <row r="230" spans="2:8" x14ac:dyDescent="0.25">
      <c r="B230"/>
      <c r="C230"/>
      <c r="D230"/>
      <c r="H230"/>
    </row>
    <row r="231" spans="2:8" x14ac:dyDescent="0.25">
      <c r="B231"/>
      <c r="C231"/>
      <c r="D231"/>
      <c r="H231"/>
    </row>
    <row r="232" spans="2:8" x14ac:dyDescent="0.25">
      <c r="B232"/>
      <c r="C232"/>
      <c r="D232"/>
      <c r="H232"/>
    </row>
    <row r="233" spans="2:8" x14ac:dyDescent="0.25">
      <c r="B233"/>
      <c r="C233"/>
      <c r="D233"/>
      <c r="H233"/>
    </row>
    <row r="234" spans="2:8" x14ac:dyDescent="0.25">
      <c r="B234"/>
      <c r="C234"/>
      <c r="D234"/>
      <c r="H234"/>
    </row>
    <row r="235" spans="2:8" x14ac:dyDescent="0.25">
      <c r="B235"/>
      <c r="C235"/>
      <c r="D235"/>
      <c r="H235"/>
    </row>
    <row r="236" spans="2:8" x14ac:dyDescent="0.25">
      <c r="B236"/>
      <c r="C236"/>
      <c r="D236"/>
      <c r="H236"/>
    </row>
    <row r="237" spans="2:8" x14ac:dyDescent="0.25">
      <c r="B237"/>
      <c r="C237"/>
      <c r="D237"/>
      <c r="H237"/>
    </row>
    <row r="238" spans="2:8" x14ac:dyDescent="0.25">
      <c r="B238"/>
      <c r="C238"/>
      <c r="D238"/>
      <c r="H238"/>
    </row>
    <row r="239" spans="2:8" x14ac:dyDescent="0.25">
      <c r="B239"/>
      <c r="C239"/>
      <c r="D239"/>
      <c r="H239"/>
    </row>
    <row r="240" spans="2:8" x14ac:dyDescent="0.25">
      <c r="B240"/>
      <c r="C240"/>
      <c r="D240"/>
      <c r="H240"/>
    </row>
    <row r="241" spans="2:8" x14ac:dyDescent="0.25">
      <c r="B241"/>
      <c r="C241"/>
      <c r="D241"/>
      <c r="H241"/>
    </row>
    <row r="242" spans="2:8" x14ac:dyDescent="0.25">
      <c r="B242"/>
      <c r="C242"/>
      <c r="D242"/>
      <c r="H242"/>
    </row>
    <row r="243" spans="2:8" x14ac:dyDescent="0.25">
      <c r="B243"/>
      <c r="C243"/>
      <c r="D243"/>
      <c r="H243"/>
    </row>
    <row r="244" spans="2:8" x14ac:dyDescent="0.25">
      <c r="B244"/>
      <c r="C244"/>
      <c r="D244"/>
      <c r="H244"/>
    </row>
    <row r="245" spans="2:8" x14ac:dyDescent="0.25">
      <c r="B245"/>
      <c r="C245"/>
      <c r="D245"/>
      <c r="H245"/>
    </row>
    <row r="246" spans="2:8" x14ac:dyDescent="0.25">
      <c r="B246"/>
      <c r="C246"/>
      <c r="D246"/>
      <c r="H246"/>
    </row>
    <row r="247" spans="2:8" x14ac:dyDescent="0.25">
      <c r="B247"/>
      <c r="C247"/>
      <c r="D247"/>
      <c r="H247"/>
    </row>
    <row r="248" spans="2:8" x14ac:dyDescent="0.25">
      <c r="B248"/>
      <c r="C248"/>
      <c r="D248"/>
      <c r="H248"/>
    </row>
    <row r="249" spans="2:8" x14ac:dyDescent="0.25">
      <c r="B249"/>
      <c r="C249"/>
      <c r="D249"/>
      <c r="H249"/>
    </row>
    <row r="250" spans="2:8" x14ac:dyDescent="0.25">
      <c r="B250"/>
      <c r="C250"/>
      <c r="D250"/>
      <c r="H250"/>
    </row>
    <row r="251" spans="2:8" x14ac:dyDescent="0.25">
      <c r="B251"/>
      <c r="C251"/>
      <c r="D251"/>
      <c r="H251"/>
    </row>
    <row r="252" spans="2:8" x14ac:dyDescent="0.25">
      <c r="B252"/>
      <c r="C252"/>
      <c r="D252"/>
      <c r="H252"/>
    </row>
    <row r="253" spans="2:8" x14ac:dyDescent="0.25">
      <c r="B253"/>
      <c r="C253"/>
      <c r="D253"/>
      <c r="H253"/>
    </row>
    <row r="254" spans="2:8" x14ac:dyDescent="0.25">
      <c r="B254"/>
      <c r="C254"/>
      <c r="D254"/>
      <c r="H254"/>
    </row>
    <row r="255" spans="2:8" x14ac:dyDescent="0.25">
      <c r="B255"/>
      <c r="C255"/>
      <c r="D255"/>
      <c r="H255"/>
    </row>
    <row r="256" spans="2:8" x14ac:dyDescent="0.25">
      <c r="B256"/>
      <c r="C256"/>
      <c r="D256"/>
      <c r="H256"/>
    </row>
    <row r="257" spans="2:8" x14ac:dyDescent="0.25">
      <c r="B257"/>
      <c r="C257"/>
      <c r="D257"/>
      <c r="H257"/>
    </row>
    <row r="258" spans="2:8" x14ac:dyDescent="0.25">
      <c r="B258"/>
      <c r="C258"/>
      <c r="D258"/>
      <c r="H258"/>
    </row>
    <row r="259" spans="2:8" x14ac:dyDescent="0.25">
      <c r="B259"/>
      <c r="C259"/>
      <c r="D259"/>
      <c r="H259"/>
    </row>
    <row r="260" spans="2:8" x14ac:dyDescent="0.25">
      <c r="B260"/>
      <c r="C260"/>
      <c r="D260"/>
      <c r="H260"/>
    </row>
    <row r="261" spans="2:8" x14ac:dyDescent="0.25">
      <c r="B261"/>
      <c r="C261"/>
      <c r="D261"/>
      <c r="H261"/>
    </row>
    <row r="262" spans="2:8" x14ac:dyDescent="0.25">
      <c r="B262"/>
      <c r="C262"/>
      <c r="D262"/>
      <c r="H262"/>
    </row>
    <row r="263" spans="2:8" x14ac:dyDescent="0.25">
      <c r="B263"/>
      <c r="C263"/>
      <c r="D263"/>
      <c r="H263"/>
    </row>
    <row r="264" spans="2:8" x14ac:dyDescent="0.25">
      <c r="B264"/>
      <c r="C264"/>
      <c r="D264"/>
      <c r="H264"/>
    </row>
    <row r="265" spans="2:8" x14ac:dyDescent="0.25">
      <c r="B265"/>
      <c r="C265"/>
      <c r="D265"/>
      <c r="H265"/>
    </row>
    <row r="266" spans="2:8" x14ac:dyDescent="0.25">
      <c r="B266"/>
      <c r="C266"/>
      <c r="D266"/>
      <c r="H266"/>
    </row>
    <row r="267" spans="2:8" x14ac:dyDescent="0.25">
      <c r="B267"/>
      <c r="C267"/>
      <c r="D267"/>
      <c r="H267"/>
    </row>
    <row r="268" spans="2:8" x14ac:dyDescent="0.25">
      <c r="B268"/>
      <c r="C268"/>
      <c r="D268"/>
      <c r="H268"/>
    </row>
    <row r="269" spans="2:8" x14ac:dyDescent="0.25">
      <c r="B269"/>
      <c r="C269"/>
      <c r="D269"/>
      <c r="H269"/>
    </row>
    <row r="270" spans="2:8" x14ac:dyDescent="0.25">
      <c r="B270"/>
      <c r="C270"/>
      <c r="D270"/>
      <c r="H270"/>
    </row>
    <row r="271" spans="2:8" x14ac:dyDescent="0.25">
      <c r="B271"/>
      <c r="C271"/>
      <c r="D271"/>
      <c r="H271"/>
    </row>
    <row r="272" spans="2:8" x14ac:dyDescent="0.25">
      <c r="B272"/>
      <c r="C272"/>
      <c r="D272"/>
      <c r="H272"/>
    </row>
    <row r="273" spans="2:8" x14ac:dyDescent="0.25">
      <c r="B273"/>
      <c r="C273"/>
      <c r="D273"/>
      <c r="H273"/>
    </row>
    <row r="274" spans="2:8" x14ac:dyDescent="0.25">
      <c r="B274"/>
      <c r="C274"/>
      <c r="D274"/>
      <c r="H274"/>
    </row>
    <row r="275" spans="2:8" x14ac:dyDescent="0.25">
      <c r="B275"/>
      <c r="C275"/>
      <c r="D275"/>
      <c r="H275"/>
    </row>
    <row r="276" spans="2:8" x14ac:dyDescent="0.25">
      <c r="B276"/>
      <c r="C276"/>
      <c r="D276"/>
      <c r="H276"/>
    </row>
    <row r="277" spans="2:8" x14ac:dyDescent="0.25">
      <c r="B277"/>
      <c r="C277"/>
      <c r="D277"/>
      <c r="H277"/>
    </row>
    <row r="278" spans="2:8" x14ac:dyDescent="0.25">
      <c r="B278"/>
      <c r="C278"/>
      <c r="D278"/>
      <c r="H278"/>
    </row>
    <row r="279" spans="2:8" x14ac:dyDescent="0.25">
      <c r="B279"/>
      <c r="C279"/>
      <c r="D279"/>
      <c r="H279"/>
    </row>
    <row r="280" spans="2:8" x14ac:dyDescent="0.25">
      <c r="B280"/>
      <c r="C280"/>
      <c r="D280"/>
      <c r="H280"/>
    </row>
    <row r="281" spans="2:8" x14ac:dyDescent="0.25">
      <c r="B281"/>
      <c r="C281"/>
      <c r="D281"/>
      <c r="H281"/>
    </row>
    <row r="282" spans="2:8" x14ac:dyDescent="0.25">
      <c r="B282"/>
      <c r="C282"/>
      <c r="D282"/>
      <c r="H282"/>
    </row>
    <row r="283" spans="2:8" x14ac:dyDescent="0.25">
      <c r="B283"/>
      <c r="C283"/>
      <c r="D283"/>
      <c r="H283"/>
    </row>
    <row r="284" spans="2:8" x14ac:dyDescent="0.25">
      <c r="B284"/>
      <c r="C284"/>
      <c r="D284"/>
      <c r="H284"/>
    </row>
    <row r="285" spans="2:8" x14ac:dyDescent="0.25">
      <c r="B285"/>
      <c r="C285"/>
      <c r="D285"/>
      <c r="H285"/>
    </row>
    <row r="286" spans="2:8" x14ac:dyDescent="0.25">
      <c r="B286"/>
      <c r="C286"/>
      <c r="D286"/>
      <c r="H286"/>
    </row>
    <row r="287" spans="2:8" x14ac:dyDescent="0.25">
      <c r="B287"/>
      <c r="C287"/>
      <c r="D287"/>
      <c r="H287"/>
    </row>
    <row r="288" spans="2:8" x14ac:dyDescent="0.25">
      <c r="B288"/>
      <c r="C288"/>
      <c r="D288"/>
      <c r="H288"/>
    </row>
    <row r="289" spans="2:8" x14ac:dyDescent="0.25">
      <c r="B289"/>
      <c r="C289"/>
      <c r="D289"/>
      <c r="H289"/>
    </row>
    <row r="290" spans="2:8" x14ac:dyDescent="0.25">
      <c r="B290"/>
      <c r="C290"/>
      <c r="D290"/>
      <c r="H290"/>
    </row>
    <row r="291" spans="2:8" x14ac:dyDescent="0.25">
      <c r="B291"/>
      <c r="C291"/>
      <c r="D291"/>
      <c r="H291"/>
    </row>
    <row r="292" spans="2:8" x14ac:dyDescent="0.25">
      <c r="B292"/>
      <c r="C292"/>
      <c r="D292"/>
      <c r="H292"/>
    </row>
    <row r="293" spans="2:8" x14ac:dyDescent="0.25">
      <c r="B293"/>
      <c r="C293"/>
      <c r="D293"/>
      <c r="H293"/>
    </row>
    <row r="294" spans="2:8" x14ac:dyDescent="0.25">
      <c r="B294"/>
      <c r="C294"/>
      <c r="D294"/>
      <c r="H294"/>
    </row>
    <row r="295" spans="2:8" x14ac:dyDescent="0.25">
      <c r="B295"/>
      <c r="C295"/>
      <c r="D295"/>
      <c r="H295"/>
    </row>
    <row r="296" spans="2:8" x14ac:dyDescent="0.25">
      <c r="B296"/>
      <c r="C296"/>
      <c r="D296"/>
      <c r="H296"/>
    </row>
    <row r="297" spans="2:8" x14ac:dyDescent="0.25">
      <c r="B297"/>
      <c r="C297"/>
      <c r="D297"/>
      <c r="H297"/>
    </row>
    <row r="298" spans="2:8" x14ac:dyDescent="0.25">
      <c r="B298"/>
      <c r="C298"/>
      <c r="D298"/>
      <c r="H298"/>
    </row>
    <row r="299" spans="2:8" x14ac:dyDescent="0.25">
      <c r="B299"/>
      <c r="C299"/>
      <c r="D299"/>
      <c r="H299"/>
    </row>
    <row r="300" spans="2:8" x14ac:dyDescent="0.25">
      <c r="B300"/>
      <c r="C300"/>
      <c r="D300"/>
      <c r="H300"/>
    </row>
    <row r="301" spans="2:8" x14ac:dyDescent="0.25">
      <c r="B301"/>
      <c r="C301"/>
      <c r="D301"/>
      <c r="H301"/>
    </row>
    <row r="302" spans="2:8" x14ac:dyDescent="0.25">
      <c r="B302"/>
      <c r="C302"/>
      <c r="D302"/>
      <c r="H302"/>
    </row>
    <row r="303" spans="2:8" x14ac:dyDescent="0.25">
      <c r="B303"/>
      <c r="C303"/>
      <c r="D303"/>
      <c r="H303"/>
    </row>
    <row r="304" spans="2:8" x14ac:dyDescent="0.25">
      <c r="B304"/>
      <c r="C304"/>
      <c r="D304"/>
      <c r="H304"/>
    </row>
    <row r="305" spans="2:8" x14ac:dyDescent="0.25">
      <c r="B305"/>
      <c r="C305"/>
      <c r="D305"/>
      <c r="H305"/>
    </row>
    <row r="306" spans="2:8" x14ac:dyDescent="0.25">
      <c r="B306"/>
      <c r="C306"/>
      <c r="D306"/>
      <c r="H306"/>
    </row>
    <row r="307" spans="2:8" x14ac:dyDescent="0.25">
      <c r="B307"/>
      <c r="C307"/>
      <c r="D307"/>
      <c r="H307"/>
    </row>
    <row r="308" spans="2:8" x14ac:dyDescent="0.25">
      <c r="B308"/>
      <c r="C308"/>
      <c r="D308"/>
      <c r="H308"/>
    </row>
    <row r="309" spans="2:8" x14ac:dyDescent="0.25">
      <c r="B309"/>
      <c r="C309"/>
      <c r="D309"/>
      <c r="H309"/>
    </row>
    <row r="310" spans="2:8" x14ac:dyDescent="0.25">
      <c r="B310"/>
      <c r="C310"/>
      <c r="D310"/>
      <c r="H310"/>
    </row>
    <row r="311" spans="2:8" x14ac:dyDescent="0.25">
      <c r="B311"/>
      <c r="C311"/>
      <c r="D311"/>
      <c r="H311"/>
    </row>
    <row r="312" spans="2:8" x14ac:dyDescent="0.25">
      <c r="B312"/>
      <c r="C312"/>
      <c r="D312"/>
      <c r="H312"/>
    </row>
    <row r="313" spans="2:8" x14ac:dyDescent="0.25">
      <c r="B313"/>
      <c r="C313"/>
      <c r="D313"/>
      <c r="H313"/>
    </row>
    <row r="314" spans="2:8" x14ac:dyDescent="0.25">
      <c r="B314"/>
      <c r="C314"/>
      <c r="D314"/>
      <c r="H314"/>
    </row>
    <row r="315" spans="2:8" x14ac:dyDescent="0.25">
      <c r="B315"/>
      <c r="C315"/>
      <c r="D315"/>
      <c r="H315"/>
    </row>
    <row r="316" spans="2:8" x14ac:dyDescent="0.25">
      <c r="B316"/>
      <c r="C316"/>
      <c r="D316"/>
      <c r="H316"/>
    </row>
    <row r="317" spans="2:8" x14ac:dyDescent="0.25">
      <c r="B317"/>
      <c r="C317"/>
      <c r="D317"/>
      <c r="H317"/>
    </row>
    <row r="318" spans="2:8" x14ac:dyDescent="0.25">
      <c r="B318"/>
      <c r="C318"/>
      <c r="D318"/>
      <c r="H318"/>
    </row>
    <row r="319" spans="2:8" x14ac:dyDescent="0.25">
      <c r="B319"/>
      <c r="C319"/>
      <c r="D319"/>
      <c r="H319"/>
    </row>
    <row r="320" spans="2:8" x14ac:dyDescent="0.25">
      <c r="B320"/>
      <c r="C320"/>
      <c r="D320"/>
      <c r="H320"/>
    </row>
    <row r="321" spans="2:8" x14ac:dyDescent="0.25">
      <c r="B321"/>
      <c r="C321"/>
      <c r="D321"/>
      <c r="H321"/>
    </row>
    <row r="322" spans="2:8" x14ac:dyDescent="0.25">
      <c r="B322"/>
      <c r="C322"/>
      <c r="D322"/>
      <c r="H322"/>
    </row>
    <row r="323" spans="2:8" x14ac:dyDescent="0.25">
      <c r="B323"/>
      <c r="C323"/>
      <c r="D323"/>
      <c r="H323"/>
    </row>
    <row r="324" spans="2:8" x14ac:dyDescent="0.25">
      <c r="B324"/>
      <c r="C324"/>
      <c r="D324"/>
      <c r="H324"/>
    </row>
    <row r="325" spans="2:8" x14ac:dyDescent="0.25">
      <c r="B325"/>
      <c r="C325"/>
      <c r="D325"/>
      <c r="H325"/>
    </row>
    <row r="326" spans="2:8" x14ac:dyDescent="0.25">
      <c r="B326"/>
      <c r="C326"/>
      <c r="D326"/>
      <c r="H326"/>
    </row>
    <row r="327" spans="2:8" x14ac:dyDescent="0.25">
      <c r="B327"/>
      <c r="C327"/>
      <c r="D327"/>
      <c r="H327"/>
    </row>
    <row r="328" spans="2:8" x14ac:dyDescent="0.25">
      <c r="B328"/>
      <c r="C328"/>
      <c r="D328"/>
      <c r="H328"/>
    </row>
    <row r="329" spans="2:8" x14ac:dyDescent="0.25">
      <c r="B329"/>
      <c r="C329"/>
      <c r="D329"/>
      <c r="H329"/>
    </row>
    <row r="330" spans="2:8" x14ac:dyDescent="0.25">
      <c r="B330"/>
      <c r="C330"/>
      <c r="D330"/>
      <c r="H330"/>
    </row>
    <row r="331" spans="2:8" x14ac:dyDescent="0.25">
      <c r="B331"/>
      <c r="C331"/>
      <c r="D331"/>
      <c r="H331"/>
    </row>
    <row r="332" spans="2:8" x14ac:dyDescent="0.25">
      <c r="B332"/>
      <c r="C332"/>
      <c r="D332"/>
      <c r="H332"/>
    </row>
    <row r="333" spans="2:8" x14ac:dyDescent="0.25">
      <c r="B333"/>
      <c r="C333"/>
      <c r="D333"/>
      <c r="H333"/>
    </row>
    <row r="334" spans="2:8" x14ac:dyDescent="0.25">
      <c r="B334"/>
      <c r="C334"/>
      <c r="D334"/>
      <c r="H334"/>
    </row>
    <row r="335" spans="2:8" x14ac:dyDescent="0.25">
      <c r="B335"/>
      <c r="C335"/>
      <c r="D335"/>
      <c r="H335"/>
    </row>
    <row r="336" spans="2:8" x14ac:dyDescent="0.25">
      <c r="B336"/>
      <c r="C336"/>
      <c r="D336"/>
      <c r="H336"/>
    </row>
    <row r="337" spans="2:8" x14ac:dyDescent="0.25">
      <c r="B337"/>
      <c r="C337"/>
      <c r="D337"/>
      <c r="H337"/>
    </row>
    <row r="338" spans="2:8" x14ac:dyDescent="0.25">
      <c r="B338"/>
      <c r="C338"/>
      <c r="D338"/>
      <c r="H338"/>
    </row>
    <row r="339" spans="2:8" x14ac:dyDescent="0.25">
      <c r="B339"/>
      <c r="C339"/>
      <c r="D339"/>
      <c r="H339"/>
    </row>
    <row r="340" spans="2:8" x14ac:dyDescent="0.25">
      <c r="B340"/>
      <c r="C340"/>
      <c r="D340"/>
      <c r="H340"/>
    </row>
    <row r="341" spans="2:8" x14ac:dyDescent="0.25">
      <c r="B341"/>
      <c r="C341"/>
      <c r="D341"/>
      <c r="H341"/>
    </row>
    <row r="342" spans="2:8" x14ac:dyDescent="0.25">
      <c r="B342"/>
      <c r="C342"/>
      <c r="D342"/>
      <c r="H342"/>
    </row>
    <row r="343" spans="2:8" x14ac:dyDescent="0.25">
      <c r="B343"/>
      <c r="C343"/>
      <c r="D343"/>
      <c r="H343"/>
    </row>
    <row r="344" spans="2:8" x14ac:dyDescent="0.25">
      <c r="B344"/>
      <c r="C344"/>
      <c r="D344"/>
      <c r="H344"/>
    </row>
    <row r="345" spans="2:8" x14ac:dyDescent="0.25">
      <c r="B345"/>
      <c r="C345"/>
      <c r="D345"/>
      <c r="H345"/>
    </row>
    <row r="346" spans="2:8" x14ac:dyDescent="0.25">
      <c r="B346"/>
      <c r="C346"/>
      <c r="D346"/>
      <c r="H346"/>
    </row>
    <row r="347" spans="2:8" x14ac:dyDescent="0.25">
      <c r="B347"/>
      <c r="C347"/>
      <c r="D347"/>
      <c r="H347"/>
    </row>
    <row r="348" spans="2:8" x14ac:dyDescent="0.25">
      <c r="B348"/>
      <c r="C348"/>
      <c r="D348"/>
      <c r="H348"/>
    </row>
    <row r="349" spans="2:8" x14ac:dyDescent="0.25">
      <c r="B349"/>
      <c r="C349"/>
      <c r="D349"/>
      <c r="H349"/>
    </row>
    <row r="350" spans="2:8" x14ac:dyDescent="0.25">
      <c r="B350"/>
      <c r="C350"/>
      <c r="D350"/>
      <c r="H350"/>
    </row>
    <row r="351" spans="2:8" x14ac:dyDescent="0.25">
      <c r="B351"/>
      <c r="C351"/>
      <c r="D351"/>
      <c r="H351"/>
    </row>
    <row r="352" spans="2:8" x14ac:dyDescent="0.25">
      <c r="B352"/>
      <c r="C352"/>
      <c r="D352"/>
      <c r="H352"/>
    </row>
    <row r="353" spans="2:8" x14ac:dyDescent="0.25">
      <c r="B353"/>
      <c r="C353"/>
      <c r="D353"/>
      <c r="H353"/>
    </row>
    <row r="354" spans="2:8" x14ac:dyDescent="0.25">
      <c r="B354"/>
      <c r="C354"/>
      <c r="D354"/>
      <c r="H354"/>
    </row>
    <row r="355" spans="2:8" x14ac:dyDescent="0.25">
      <c r="B355"/>
      <c r="C355"/>
      <c r="D355"/>
      <c r="H355"/>
    </row>
    <row r="356" spans="2:8" x14ac:dyDescent="0.25">
      <c r="B356"/>
      <c r="C356"/>
      <c r="D356"/>
      <c r="H356"/>
    </row>
    <row r="357" spans="2:8" x14ac:dyDescent="0.25">
      <c r="B357"/>
      <c r="C357"/>
      <c r="D357"/>
      <c r="H357"/>
    </row>
    <row r="358" spans="2:8" x14ac:dyDescent="0.25">
      <c r="B358"/>
      <c r="C358"/>
      <c r="D358"/>
      <c r="H358"/>
    </row>
    <row r="359" spans="2:8" x14ac:dyDescent="0.25">
      <c r="B359"/>
      <c r="C359"/>
      <c r="D359"/>
      <c r="H359"/>
    </row>
    <row r="360" spans="2:8" x14ac:dyDescent="0.25">
      <c r="B360"/>
      <c r="C360"/>
      <c r="D360"/>
      <c r="H360"/>
    </row>
    <row r="361" spans="2:8" x14ac:dyDescent="0.25">
      <c r="B361"/>
      <c r="C361"/>
      <c r="D361"/>
      <c r="H361"/>
    </row>
    <row r="362" spans="2:8" x14ac:dyDescent="0.25">
      <c r="B362"/>
      <c r="C362"/>
      <c r="D362"/>
      <c r="H362"/>
    </row>
    <row r="363" spans="2:8" x14ac:dyDescent="0.25">
      <c r="B363"/>
      <c r="C363"/>
      <c r="D363"/>
      <c r="H363"/>
    </row>
    <row r="364" spans="2:8" x14ac:dyDescent="0.25">
      <c r="B364"/>
      <c r="C364"/>
      <c r="D364"/>
      <c r="H364"/>
    </row>
    <row r="365" spans="2:8" x14ac:dyDescent="0.25">
      <c r="B365"/>
      <c r="C365"/>
      <c r="D365"/>
      <c r="H365"/>
    </row>
    <row r="366" spans="2:8" x14ac:dyDescent="0.25">
      <c r="B366"/>
      <c r="C366"/>
      <c r="D366"/>
      <c r="H366"/>
    </row>
    <row r="367" spans="2:8" x14ac:dyDescent="0.25">
      <c r="B367"/>
      <c r="C367"/>
      <c r="D367"/>
      <c r="H367"/>
    </row>
    <row r="368" spans="2:8" x14ac:dyDescent="0.25">
      <c r="B368"/>
      <c r="C368"/>
      <c r="D368"/>
      <c r="H368"/>
    </row>
    <row r="369" spans="2:8" x14ac:dyDescent="0.25">
      <c r="B369"/>
      <c r="C369"/>
      <c r="D369"/>
      <c r="H369"/>
    </row>
    <row r="370" spans="2:8" x14ac:dyDescent="0.25">
      <c r="B370"/>
      <c r="C370"/>
      <c r="D370"/>
      <c r="H370"/>
    </row>
    <row r="371" spans="2:8" x14ac:dyDescent="0.25">
      <c r="B371"/>
      <c r="C371"/>
      <c r="D371"/>
      <c r="H371"/>
    </row>
    <row r="372" spans="2:8" x14ac:dyDescent="0.25">
      <c r="B372"/>
      <c r="C372"/>
      <c r="D372"/>
      <c r="H372"/>
    </row>
    <row r="373" spans="2:8" x14ac:dyDescent="0.25">
      <c r="B373"/>
      <c r="C373"/>
      <c r="D373"/>
      <c r="H373"/>
    </row>
    <row r="374" spans="2:8" x14ac:dyDescent="0.25">
      <c r="B374"/>
      <c r="C374"/>
      <c r="D374"/>
      <c r="H374"/>
    </row>
    <row r="375" spans="2:8" x14ac:dyDescent="0.25">
      <c r="B375"/>
      <c r="C375"/>
      <c r="D375"/>
      <c r="H375"/>
    </row>
    <row r="376" spans="2:8" x14ac:dyDescent="0.25">
      <c r="B376"/>
      <c r="C376"/>
      <c r="D376"/>
      <c r="H376"/>
    </row>
    <row r="377" spans="2:8" x14ac:dyDescent="0.25">
      <c r="B377"/>
      <c r="C377"/>
      <c r="D377"/>
      <c r="H377"/>
    </row>
    <row r="378" spans="2:8" x14ac:dyDescent="0.25">
      <c r="B378"/>
      <c r="C378"/>
      <c r="D378"/>
      <c r="H378"/>
    </row>
    <row r="379" spans="2:8" x14ac:dyDescent="0.25">
      <c r="B379"/>
      <c r="C379"/>
      <c r="D379"/>
      <c r="H379"/>
    </row>
    <row r="380" spans="2:8" x14ac:dyDescent="0.25">
      <c r="B380"/>
      <c r="C380"/>
      <c r="D380"/>
      <c r="H380"/>
    </row>
    <row r="381" spans="2:8" x14ac:dyDescent="0.25">
      <c r="B381"/>
      <c r="C381"/>
      <c r="D381"/>
      <c r="H381"/>
    </row>
    <row r="382" spans="2:8" x14ac:dyDescent="0.25">
      <c r="B382"/>
      <c r="C382"/>
      <c r="D382"/>
      <c r="H382"/>
    </row>
    <row r="383" spans="2:8" x14ac:dyDescent="0.25">
      <c r="B383"/>
      <c r="C383"/>
      <c r="D383"/>
      <c r="H383"/>
    </row>
    <row r="384" spans="2:8" x14ac:dyDescent="0.25">
      <c r="B384"/>
      <c r="C384"/>
      <c r="D384"/>
      <c r="H384"/>
    </row>
    <row r="385" spans="2:8" x14ac:dyDescent="0.25">
      <c r="B385"/>
      <c r="C385"/>
      <c r="D385"/>
      <c r="H385"/>
    </row>
    <row r="386" spans="2:8" x14ac:dyDescent="0.25">
      <c r="B386"/>
      <c r="C386"/>
      <c r="D386"/>
      <c r="H386"/>
    </row>
    <row r="387" spans="2:8" x14ac:dyDescent="0.25">
      <c r="B387"/>
      <c r="C387"/>
      <c r="D387"/>
      <c r="H387"/>
    </row>
    <row r="388" spans="2:8" x14ac:dyDescent="0.25">
      <c r="B388"/>
      <c r="C388"/>
      <c r="D388"/>
      <c r="H388"/>
    </row>
    <row r="389" spans="2:8" x14ac:dyDescent="0.25">
      <c r="B389"/>
      <c r="C389"/>
      <c r="D389"/>
      <c r="H389"/>
    </row>
    <row r="390" spans="2:8" x14ac:dyDescent="0.25">
      <c r="B390"/>
      <c r="C390"/>
      <c r="D390"/>
      <c r="H390"/>
    </row>
    <row r="391" spans="2:8" x14ac:dyDescent="0.25">
      <c r="B391"/>
      <c r="C391"/>
      <c r="D391"/>
      <c r="H391"/>
    </row>
    <row r="392" spans="2:8" x14ac:dyDescent="0.25">
      <c r="B392"/>
      <c r="C392"/>
      <c r="D392"/>
      <c r="H392"/>
    </row>
    <row r="393" spans="2:8" x14ac:dyDescent="0.25">
      <c r="B393"/>
      <c r="C393"/>
      <c r="D393"/>
      <c r="H393"/>
    </row>
    <row r="394" spans="2:8" x14ac:dyDescent="0.25">
      <c r="B394"/>
      <c r="C394"/>
      <c r="D394"/>
      <c r="H394"/>
    </row>
    <row r="395" spans="2:8" x14ac:dyDescent="0.25">
      <c r="B395"/>
      <c r="C395"/>
      <c r="D395"/>
      <c r="H395"/>
    </row>
    <row r="396" spans="2:8" x14ac:dyDescent="0.25">
      <c r="B396"/>
      <c r="C396"/>
      <c r="D396"/>
      <c r="H396"/>
    </row>
    <row r="397" spans="2:8" x14ac:dyDescent="0.25">
      <c r="B397"/>
      <c r="C397"/>
      <c r="D397"/>
      <c r="H397"/>
    </row>
    <row r="398" spans="2:8" x14ac:dyDescent="0.25">
      <c r="B398"/>
      <c r="C398"/>
      <c r="D398"/>
      <c r="H398"/>
    </row>
    <row r="399" spans="2:8" x14ac:dyDescent="0.25">
      <c r="B399"/>
      <c r="C399"/>
      <c r="D399"/>
      <c r="H399"/>
    </row>
    <row r="400" spans="2:8" x14ac:dyDescent="0.25">
      <c r="B400"/>
      <c r="C400"/>
      <c r="D400"/>
      <c r="H400"/>
    </row>
    <row r="401" spans="2:8" x14ac:dyDescent="0.25">
      <c r="B401"/>
      <c r="C401"/>
      <c r="D401"/>
      <c r="H401"/>
    </row>
    <row r="402" spans="2:8" x14ac:dyDescent="0.25">
      <c r="B402"/>
      <c r="C402"/>
      <c r="D402"/>
      <c r="H402"/>
    </row>
    <row r="403" spans="2:8" x14ac:dyDescent="0.25">
      <c r="B403"/>
      <c r="C403"/>
      <c r="D403"/>
      <c r="H403"/>
    </row>
    <row r="404" spans="2:8" x14ac:dyDescent="0.25">
      <c r="B404"/>
      <c r="C404"/>
      <c r="D404"/>
      <c r="H404"/>
    </row>
    <row r="405" spans="2:8" x14ac:dyDescent="0.25">
      <c r="B405"/>
      <c r="C405"/>
      <c r="D405"/>
      <c r="H405"/>
    </row>
    <row r="406" spans="2:8" x14ac:dyDescent="0.25">
      <c r="B406"/>
      <c r="C406"/>
      <c r="D406"/>
      <c r="H406"/>
    </row>
    <row r="407" spans="2:8" x14ac:dyDescent="0.25">
      <c r="B407"/>
      <c r="C407"/>
      <c r="D407"/>
      <c r="H407"/>
    </row>
    <row r="408" spans="2:8" x14ac:dyDescent="0.25">
      <c r="B408"/>
      <c r="C408"/>
      <c r="D408"/>
      <c r="H408"/>
    </row>
    <row r="409" spans="2:8" x14ac:dyDescent="0.25">
      <c r="B409"/>
      <c r="C409"/>
      <c r="D409"/>
      <c r="H409"/>
    </row>
    <row r="410" spans="2:8" x14ac:dyDescent="0.25">
      <c r="B410"/>
      <c r="C410"/>
      <c r="D410"/>
      <c r="H410"/>
    </row>
    <row r="411" spans="2:8" x14ac:dyDescent="0.25">
      <c r="B411"/>
      <c r="C411"/>
      <c r="D411"/>
      <c r="H411"/>
    </row>
    <row r="412" spans="2:8" x14ac:dyDescent="0.25">
      <c r="B412"/>
      <c r="C412"/>
      <c r="D412"/>
      <c r="H412"/>
    </row>
    <row r="413" spans="2:8" x14ac:dyDescent="0.25">
      <c r="B413"/>
      <c r="C413"/>
      <c r="D413"/>
      <c r="H413"/>
    </row>
    <row r="414" spans="2:8" x14ac:dyDescent="0.25">
      <c r="B414"/>
      <c r="C414"/>
      <c r="D414"/>
      <c r="H414"/>
    </row>
    <row r="415" spans="2:8" x14ac:dyDescent="0.25">
      <c r="B415"/>
      <c r="C415"/>
      <c r="D415"/>
      <c r="H415"/>
    </row>
    <row r="416" spans="2:8" x14ac:dyDescent="0.25">
      <c r="B416"/>
      <c r="C416"/>
      <c r="D416"/>
      <c r="H416"/>
    </row>
    <row r="417" spans="2:8" x14ac:dyDescent="0.25">
      <c r="B417"/>
      <c r="C417"/>
      <c r="D417"/>
      <c r="H417"/>
    </row>
    <row r="418" spans="2:8" x14ac:dyDescent="0.25">
      <c r="B418"/>
      <c r="C418"/>
      <c r="D418"/>
      <c r="H418"/>
    </row>
    <row r="419" spans="2:8" x14ac:dyDescent="0.25">
      <c r="B419"/>
      <c r="C419"/>
      <c r="D419"/>
      <c r="H419"/>
    </row>
    <row r="420" spans="2:8" x14ac:dyDescent="0.25">
      <c r="B420"/>
      <c r="C420"/>
      <c r="D420"/>
      <c r="H420"/>
    </row>
    <row r="421" spans="2:8" x14ac:dyDescent="0.25">
      <c r="B421"/>
      <c r="C421"/>
      <c r="D421"/>
      <c r="H421"/>
    </row>
    <row r="422" spans="2:8" x14ac:dyDescent="0.25">
      <c r="B422"/>
      <c r="C422"/>
      <c r="D422"/>
      <c r="H422"/>
    </row>
    <row r="423" spans="2:8" x14ac:dyDescent="0.25">
      <c r="B423"/>
      <c r="C423"/>
      <c r="D423"/>
      <c r="H423"/>
    </row>
    <row r="424" spans="2:8" x14ac:dyDescent="0.25">
      <c r="B424"/>
      <c r="C424"/>
      <c r="D424"/>
      <c r="H424"/>
    </row>
    <row r="425" spans="2:8" x14ac:dyDescent="0.25">
      <c r="B425"/>
      <c r="C425"/>
      <c r="D425"/>
      <c r="H425"/>
    </row>
    <row r="426" spans="2:8" x14ac:dyDescent="0.25">
      <c r="B426"/>
      <c r="C426"/>
      <c r="D426"/>
      <c r="H426"/>
    </row>
    <row r="427" spans="2:8" x14ac:dyDescent="0.25">
      <c r="B427"/>
      <c r="C427"/>
      <c r="D427"/>
      <c r="H427"/>
    </row>
    <row r="428" spans="2:8" x14ac:dyDescent="0.25">
      <c r="B428"/>
      <c r="C428"/>
      <c r="D428"/>
      <c r="H428"/>
    </row>
    <row r="429" spans="2:8" x14ac:dyDescent="0.25">
      <c r="B429"/>
      <c r="C429"/>
      <c r="D429"/>
      <c r="H429"/>
    </row>
    <row r="430" spans="2:8" x14ac:dyDescent="0.25">
      <c r="B430"/>
      <c r="C430"/>
      <c r="D430"/>
      <c r="H430"/>
    </row>
    <row r="431" spans="2:8" x14ac:dyDescent="0.25">
      <c r="B431"/>
      <c r="C431"/>
      <c r="D431"/>
      <c r="H431"/>
    </row>
    <row r="432" spans="2:8" x14ac:dyDescent="0.25">
      <c r="B432"/>
      <c r="C432"/>
      <c r="D432"/>
      <c r="H432"/>
    </row>
    <row r="433" spans="2:8" x14ac:dyDescent="0.25">
      <c r="B433"/>
      <c r="C433"/>
      <c r="D433"/>
      <c r="H433"/>
    </row>
    <row r="434" spans="2:8" x14ac:dyDescent="0.25">
      <c r="B434"/>
      <c r="C434"/>
      <c r="D434"/>
      <c r="H434"/>
    </row>
    <row r="435" spans="2:8" x14ac:dyDescent="0.25">
      <c r="B435"/>
      <c r="C435"/>
      <c r="D435"/>
      <c r="H435"/>
    </row>
    <row r="436" spans="2:8" x14ac:dyDescent="0.25">
      <c r="B436"/>
      <c r="C436"/>
      <c r="D436"/>
      <c r="H436"/>
    </row>
    <row r="437" spans="2:8" x14ac:dyDescent="0.25">
      <c r="B437"/>
      <c r="C437"/>
      <c r="D437"/>
      <c r="H437"/>
    </row>
    <row r="438" spans="2:8" x14ac:dyDescent="0.25">
      <c r="B438"/>
      <c r="C438"/>
      <c r="D438"/>
      <c r="H438"/>
    </row>
    <row r="439" spans="2:8" x14ac:dyDescent="0.25">
      <c r="B439"/>
      <c r="C439"/>
      <c r="D439"/>
      <c r="H439"/>
    </row>
    <row r="440" spans="2:8" x14ac:dyDescent="0.25">
      <c r="B440"/>
      <c r="C440"/>
      <c r="D440"/>
      <c r="H440"/>
    </row>
    <row r="441" spans="2:8" x14ac:dyDescent="0.25">
      <c r="B441"/>
      <c r="C441"/>
      <c r="D441"/>
      <c r="H441"/>
    </row>
    <row r="442" spans="2:8" x14ac:dyDescent="0.25">
      <c r="B442"/>
      <c r="C442"/>
      <c r="D442"/>
      <c r="H442"/>
    </row>
    <row r="443" spans="2:8" x14ac:dyDescent="0.25">
      <c r="B443"/>
      <c r="C443"/>
      <c r="D443"/>
      <c r="H443"/>
    </row>
    <row r="444" spans="2:8" x14ac:dyDescent="0.25">
      <c r="B444"/>
      <c r="C444"/>
      <c r="D444"/>
      <c r="H444"/>
    </row>
    <row r="445" spans="2:8" x14ac:dyDescent="0.25">
      <c r="B445"/>
      <c r="C445"/>
      <c r="D445"/>
      <c r="H445"/>
    </row>
    <row r="446" spans="2:8" x14ac:dyDescent="0.25">
      <c r="B446"/>
      <c r="C446"/>
      <c r="D446"/>
      <c r="H446"/>
    </row>
    <row r="447" spans="2:8" x14ac:dyDescent="0.25">
      <c r="B447"/>
      <c r="C447"/>
      <c r="D447"/>
      <c r="H447"/>
    </row>
    <row r="448" spans="2:8" x14ac:dyDescent="0.25">
      <c r="B448"/>
      <c r="C448"/>
      <c r="D448"/>
      <c r="H448"/>
    </row>
    <row r="449" spans="2:8" x14ac:dyDescent="0.25">
      <c r="B449"/>
      <c r="C449"/>
      <c r="D449"/>
      <c r="H449"/>
    </row>
    <row r="450" spans="2:8" x14ac:dyDescent="0.25">
      <c r="B450"/>
      <c r="C450"/>
      <c r="D450"/>
      <c r="H450"/>
    </row>
    <row r="451" spans="2:8" x14ac:dyDescent="0.25">
      <c r="B451"/>
      <c r="C451"/>
      <c r="D451"/>
      <c r="H451"/>
    </row>
    <row r="452" spans="2:8" x14ac:dyDescent="0.25">
      <c r="B452"/>
      <c r="C452"/>
      <c r="D452"/>
      <c r="H452"/>
    </row>
    <row r="453" spans="2:8" x14ac:dyDescent="0.25">
      <c r="B453"/>
      <c r="C453"/>
      <c r="D453"/>
      <c r="H453"/>
    </row>
    <row r="454" spans="2:8" x14ac:dyDescent="0.25">
      <c r="B454"/>
      <c r="C454"/>
      <c r="D454"/>
      <c r="H454"/>
    </row>
    <row r="455" spans="2:8" x14ac:dyDescent="0.25">
      <c r="B455"/>
      <c r="C455"/>
      <c r="D455"/>
      <c r="H455"/>
    </row>
    <row r="456" spans="2:8" x14ac:dyDescent="0.25">
      <c r="B456"/>
      <c r="C456"/>
      <c r="D456"/>
      <c r="H456"/>
    </row>
    <row r="457" spans="2:8" x14ac:dyDescent="0.25">
      <c r="B457"/>
      <c r="C457"/>
      <c r="D457"/>
      <c r="H457"/>
    </row>
    <row r="458" spans="2:8" x14ac:dyDescent="0.25">
      <c r="B458"/>
      <c r="C458"/>
      <c r="D458"/>
      <c r="H458"/>
    </row>
    <row r="459" spans="2:8" x14ac:dyDescent="0.25">
      <c r="B459"/>
      <c r="C459"/>
      <c r="D459"/>
      <c r="H459"/>
    </row>
    <row r="460" spans="2:8" x14ac:dyDescent="0.25">
      <c r="B460"/>
      <c r="C460"/>
      <c r="D460"/>
      <c r="H460"/>
    </row>
    <row r="461" spans="2:8" x14ac:dyDescent="0.25">
      <c r="B461"/>
      <c r="C461"/>
      <c r="D461"/>
      <c r="H461"/>
    </row>
    <row r="462" spans="2:8" x14ac:dyDescent="0.25">
      <c r="B462"/>
      <c r="C462"/>
      <c r="D462"/>
      <c r="H462"/>
    </row>
    <row r="463" spans="2:8" x14ac:dyDescent="0.25">
      <c r="B463"/>
      <c r="C463"/>
      <c r="D463"/>
      <c r="H463"/>
    </row>
    <row r="464" spans="2:8" x14ac:dyDescent="0.25">
      <c r="B464"/>
      <c r="C464"/>
      <c r="D464"/>
      <c r="H464"/>
    </row>
    <row r="465" spans="2:8" x14ac:dyDescent="0.25">
      <c r="B465"/>
      <c r="C465"/>
      <c r="D465"/>
      <c r="H465"/>
    </row>
    <row r="466" spans="2:8" x14ac:dyDescent="0.25">
      <c r="B466"/>
      <c r="C466"/>
      <c r="D466"/>
      <c r="H466"/>
    </row>
    <row r="467" spans="2:8" x14ac:dyDescent="0.25">
      <c r="B467"/>
      <c r="C467"/>
      <c r="D467"/>
      <c r="H467"/>
    </row>
    <row r="468" spans="2:8" x14ac:dyDescent="0.25">
      <c r="B468"/>
      <c r="C468"/>
      <c r="D468"/>
      <c r="H468"/>
    </row>
    <row r="469" spans="2:8" x14ac:dyDescent="0.25">
      <c r="B469"/>
      <c r="C469"/>
      <c r="D469"/>
      <c r="H469"/>
    </row>
    <row r="470" spans="2:8" x14ac:dyDescent="0.25">
      <c r="B470"/>
      <c r="C470"/>
      <c r="D470"/>
      <c r="H470"/>
    </row>
    <row r="471" spans="2:8" x14ac:dyDescent="0.25">
      <c r="B471"/>
      <c r="C471"/>
      <c r="D471"/>
      <c r="H471"/>
    </row>
    <row r="472" spans="2:8" x14ac:dyDescent="0.25">
      <c r="B472"/>
      <c r="C472"/>
      <c r="D472"/>
      <c r="H472"/>
    </row>
    <row r="473" spans="2:8" x14ac:dyDescent="0.25">
      <c r="B473"/>
      <c r="C473"/>
      <c r="D473"/>
      <c r="H473"/>
    </row>
    <row r="474" spans="2:8" x14ac:dyDescent="0.25">
      <c r="B474"/>
      <c r="C474"/>
      <c r="D474"/>
      <c r="H474"/>
    </row>
    <row r="475" spans="2:8" x14ac:dyDescent="0.25">
      <c r="B475"/>
      <c r="C475"/>
      <c r="D475"/>
      <c r="H475"/>
    </row>
    <row r="476" spans="2:8" x14ac:dyDescent="0.25">
      <c r="B476"/>
      <c r="C476"/>
      <c r="D476"/>
      <c r="H476"/>
    </row>
    <row r="477" spans="2:8" x14ac:dyDescent="0.25">
      <c r="B477"/>
      <c r="C477"/>
      <c r="D477"/>
      <c r="H477"/>
    </row>
    <row r="478" spans="2:8" x14ac:dyDescent="0.25">
      <c r="B478"/>
      <c r="C478"/>
      <c r="D478"/>
      <c r="H478"/>
    </row>
    <row r="479" spans="2:8" x14ac:dyDescent="0.25">
      <c r="B479"/>
      <c r="C479"/>
      <c r="D479"/>
      <c r="H479"/>
    </row>
    <row r="480" spans="2:8" x14ac:dyDescent="0.25">
      <c r="B480"/>
      <c r="C480"/>
      <c r="D480"/>
      <c r="H480"/>
    </row>
    <row r="481" spans="2:8" x14ac:dyDescent="0.25">
      <c r="B481"/>
      <c r="C481"/>
      <c r="D481"/>
      <c r="H481"/>
    </row>
    <row r="482" spans="2:8" x14ac:dyDescent="0.25">
      <c r="B482"/>
      <c r="C482"/>
      <c r="D482"/>
      <c r="H482"/>
    </row>
    <row r="483" spans="2:8" x14ac:dyDescent="0.25">
      <c r="B483"/>
      <c r="C483"/>
      <c r="D483"/>
      <c r="H483"/>
    </row>
    <row r="484" spans="2:8" x14ac:dyDescent="0.25">
      <c r="B484"/>
      <c r="C484"/>
      <c r="D484"/>
      <c r="H484"/>
    </row>
    <row r="485" spans="2:8" x14ac:dyDescent="0.25">
      <c r="B485"/>
      <c r="C485"/>
      <c r="D485"/>
      <c r="H485"/>
    </row>
    <row r="486" spans="2:8" x14ac:dyDescent="0.25">
      <c r="B486"/>
      <c r="C486"/>
      <c r="D486"/>
      <c r="H486"/>
    </row>
    <row r="487" spans="2:8" x14ac:dyDescent="0.25">
      <c r="B487"/>
      <c r="C487"/>
      <c r="D487"/>
      <c r="H487"/>
    </row>
    <row r="488" spans="2:8" x14ac:dyDescent="0.25">
      <c r="B488"/>
      <c r="C488"/>
      <c r="D488"/>
      <c r="H488"/>
    </row>
    <row r="489" spans="2:8" x14ac:dyDescent="0.25">
      <c r="B489"/>
      <c r="C489"/>
      <c r="D489"/>
      <c r="H489"/>
    </row>
    <row r="490" spans="2:8" x14ac:dyDescent="0.25">
      <c r="B490"/>
      <c r="C490"/>
      <c r="D490"/>
      <c r="H490"/>
    </row>
    <row r="491" spans="2:8" x14ac:dyDescent="0.25">
      <c r="B491"/>
      <c r="C491"/>
      <c r="D491"/>
      <c r="H491"/>
    </row>
    <row r="492" spans="2:8" x14ac:dyDescent="0.25">
      <c r="B492"/>
      <c r="C492"/>
      <c r="D492"/>
      <c r="H492"/>
    </row>
    <row r="493" spans="2:8" x14ac:dyDescent="0.25">
      <c r="B493"/>
      <c r="C493"/>
      <c r="D493"/>
      <c r="H493"/>
    </row>
    <row r="494" spans="2:8" x14ac:dyDescent="0.25">
      <c r="B494"/>
      <c r="C494"/>
      <c r="D494"/>
      <c r="H494"/>
    </row>
    <row r="495" spans="2:8" x14ac:dyDescent="0.25">
      <c r="B495"/>
      <c r="C495"/>
      <c r="D495"/>
      <c r="H495"/>
    </row>
    <row r="496" spans="2:8" x14ac:dyDescent="0.25">
      <c r="B496"/>
      <c r="C496"/>
      <c r="D496"/>
      <c r="H496"/>
    </row>
    <row r="497" spans="2:8" x14ac:dyDescent="0.25">
      <c r="B497"/>
      <c r="C497"/>
      <c r="D497"/>
      <c r="H497"/>
    </row>
    <row r="498" spans="2:8" x14ac:dyDescent="0.25">
      <c r="B498"/>
      <c r="C498"/>
      <c r="D498"/>
      <c r="H498"/>
    </row>
    <row r="499" spans="2:8" x14ac:dyDescent="0.25">
      <c r="B499"/>
      <c r="C499"/>
      <c r="D499"/>
      <c r="H499"/>
    </row>
    <row r="500" spans="2:8" x14ac:dyDescent="0.25">
      <c r="B500"/>
      <c r="C500"/>
      <c r="D500"/>
      <c r="H500"/>
    </row>
    <row r="501" spans="2:8" x14ac:dyDescent="0.25">
      <c r="B501"/>
      <c r="C501"/>
      <c r="D501"/>
      <c r="H501"/>
    </row>
    <row r="502" spans="2:8" x14ac:dyDescent="0.25">
      <c r="B502"/>
      <c r="C502"/>
      <c r="D502"/>
      <c r="H502"/>
    </row>
    <row r="503" spans="2:8" x14ac:dyDescent="0.25">
      <c r="B503"/>
      <c r="C503"/>
      <c r="D503"/>
      <c r="H503"/>
    </row>
    <row r="504" spans="2:8" x14ac:dyDescent="0.25">
      <c r="B504"/>
      <c r="C504"/>
      <c r="D504"/>
      <c r="H504"/>
    </row>
    <row r="505" spans="2:8" x14ac:dyDescent="0.25">
      <c r="B505"/>
      <c r="C505"/>
      <c r="D505"/>
      <c r="H505"/>
    </row>
    <row r="506" spans="2:8" x14ac:dyDescent="0.25">
      <c r="B506"/>
      <c r="C506"/>
      <c r="D506"/>
      <c r="H506"/>
    </row>
    <row r="507" spans="2:8" x14ac:dyDescent="0.25">
      <c r="B507"/>
      <c r="C507"/>
      <c r="D507"/>
      <c r="H507"/>
    </row>
    <row r="508" spans="2:8" x14ac:dyDescent="0.25">
      <c r="B508"/>
      <c r="C508"/>
      <c r="D508"/>
      <c r="H508"/>
    </row>
    <row r="509" spans="2:8" x14ac:dyDescent="0.25">
      <c r="B509"/>
      <c r="C509"/>
      <c r="D509"/>
      <c r="H509"/>
    </row>
    <row r="510" spans="2:8" x14ac:dyDescent="0.25">
      <c r="B510"/>
      <c r="C510"/>
      <c r="D510"/>
      <c r="H510"/>
    </row>
    <row r="511" spans="2:8" x14ac:dyDescent="0.25">
      <c r="B511"/>
      <c r="C511"/>
      <c r="D511"/>
      <c r="H511"/>
    </row>
    <row r="512" spans="2:8" x14ac:dyDescent="0.25">
      <c r="B512"/>
      <c r="C512"/>
      <c r="D512"/>
      <c r="H512"/>
    </row>
    <row r="513" spans="2:8" x14ac:dyDescent="0.25">
      <c r="B513"/>
      <c r="C513"/>
      <c r="D513"/>
      <c r="H513"/>
    </row>
    <row r="514" spans="2:8" x14ac:dyDescent="0.25">
      <c r="B514"/>
      <c r="C514"/>
      <c r="D514"/>
      <c r="H514"/>
    </row>
    <row r="515" spans="2:8" x14ac:dyDescent="0.25">
      <c r="B515"/>
      <c r="C515"/>
      <c r="D515"/>
      <c r="H515"/>
    </row>
    <row r="516" spans="2:8" x14ac:dyDescent="0.25">
      <c r="B516"/>
      <c r="C516"/>
      <c r="D516"/>
      <c r="H516"/>
    </row>
    <row r="517" spans="2:8" x14ac:dyDescent="0.25">
      <c r="B517"/>
      <c r="C517"/>
      <c r="D517"/>
      <c r="H517"/>
    </row>
    <row r="518" spans="2:8" x14ac:dyDescent="0.25">
      <c r="B518"/>
      <c r="C518"/>
      <c r="D518"/>
      <c r="H518"/>
    </row>
    <row r="519" spans="2:8" x14ac:dyDescent="0.25">
      <c r="B519"/>
      <c r="C519"/>
      <c r="D519"/>
      <c r="H519"/>
    </row>
    <row r="520" spans="2:8" x14ac:dyDescent="0.25">
      <c r="B520"/>
      <c r="C520"/>
      <c r="D520"/>
      <c r="H520"/>
    </row>
    <row r="521" spans="2:8" x14ac:dyDescent="0.25">
      <c r="B521"/>
      <c r="C521"/>
      <c r="D521"/>
      <c r="H521"/>
    </row>
    <row r="522" spans="2:8" x14ac:dyDescent="0.25">
      <c r="B522"/>
      <c r="C522"/>
      <c r="D522"/>
      <c r="H522"/>
    </row>
    <row r="523" spans="2:8" x14ac:dyDescent="0.25">
      <c r="B523"/>
      <c r="C523"/>
      <c r="D523"/>
      <c r="H523"/>
    </row>
    <row r="524" spans="2:8" x14ac:dyDescent="0.25">
      <c r="B524"/>
      <c r="C524"/>
      <c r="D524"/>
      <c r="H524"/>
    </row>
    <row r="525" spans="2:8" x14ac:dyDescent="0.25">
      <c r="B525"/>
      <c r="C525"/>
      <c r="D525"/>
      <c r="H525"/>
    </row>
    <row r="526" spans="2:8" x14ac:dyDescent="0.25">
      <c r="B526"/>
      <c r="C526"/>
      <c r="D526"/>
      <c r="H526"/>
    </row>
    <row r="527" spans="2:8" x14ac:dyDescent="0.25">
      <c r="B527"/>
      <c r="C527"/>
      <c r="D527"/>
      <c r="H527"/>
    </row>
    <row r="528" spans="2:8" x14ac:dyDescent="0.25">
      <c r="B528"/>
      <c r="C528"/>
      <c r="D528"/>
      <c r="H528"/>
    </row>
    <row r="529" spans="2:8" x14ac:dyDescent="0.25">
      <c r="B529"/>
      <c r="C529"/>
      <c r="D529"/>
      <c r="H529"/>
    </row>
    <row r="530" spans="2:8" x14ac:dyDescent="0.25">
      <c r="B530"/>
      <c r="C530"/>
      <c r="D530"/>
      <c r="H530"/>
    </row>
    <row r="531" spans="2:8" x14ac:dyDescent="0.25">
      <c r="B531"/>
      <c r="C531"/>
      <c r="D531"/>
      <c r="H531"/>
    </row>
    <row r="532" spans="2:8" x14ac:dyDescent="0.25">
      <c r="B532"/>
      <c r="C532"/>
      <c r="D532"/>
      <c r="H532"/>
    </row>
    <row r="533" spans="2:8" x14ac:dyDescent="0.25">
      <c r="B533"/>
      <c r="C533"/>
      <c r="D533"/>
      <c r="H533"/>
    </row>
    <row r="534" spans="2:8" x14ac:dyDescent="0.25">
      <c r="B534"/>
      <c r="C534"/>
      <c r="D534"/>
      <c r="H534"/>
    </row>
    <row r="535" spans="2:8" x14ac:dyDescent="0.25">
      <c r="B535"/>
      <c r="C535"/>
      <c r="D535"/>
      <c r="H535"/>
    </row>
    <row r="536" spans="2:8" x14ac:dyDescent="0.25">
      <c r="B536"/>
      <c r="C536"/>
      <c r="D536"/>
      <c r="H536"/>
    </row>
    <row r="537" spans="2:8" x14ac:dyDescent="0.25">
      <c r="B537"/>
      <c r="C537"/>
      <c r="D537"/>
      <c r="H537"/>
    </row>
    <row r="538" spans="2:8" x14ac:dyDescent="0.25">
      <c r="B538"/>
      <c r="C538"/>
      <c r="D538"/>
      <c r="H538"/>
    </row>
    <row r="539" spans="2:8" x14ac:dyDescent="0.25">
      <c r="B539"/>
      <c r="C539"/>
      <c r="D539"/>
      <c r="H539"/>
    </row>
    <row r="540" spans="2:8" x14ac:dyDescent="0.25">
      <c r="B540"/>
      <c r="C540"/>
      <c r="D540"/>
      <c r="H540"/>
    </row>
    <row r="541" spans="2:8" x14ac:dyDescent="0.25">
      <c r="B541"/>
      <c r="C541"/>
      <c r="D541"/>
      <c r="H541"/>
    </row>
    <row r="542" spans="2:8" x14ac:dyDescent="0.25">
      <c r="B542"/>
      <c r="C542"/>
      <c r="D542"/>
      <c r="H542"/>
    </row>
    <row r="543" spans="2:8" x14ac:dyDescent="0.25">
      <c r="B543"/>
      <c r="C543"/>
      <c r="D543"/>
      <c r="H543"/>
    </row>
    <row r="544" spans="2:8" x14ac:dyDescent="0.25">
      <c r="B544"/>
      <c r="C544"/>
      <c r="D544"/>
      <c r="H544"/>
    </row>
    <row r="545" spans="2:8" x14ac:dyDescent="0.25">
      <c r="B545"/>
      <c r="C545"/>
      <c r="D545"/>
      <c r="H545"/>
    </row>
    <row r="546" spans="2:8" x14ac:dyDescent="0.25">
      <c r="B546"/>
      <c r="C546"/>
      <c r="D546"/>
      <c r="H546"/>
    </row>
    <row r="547" spans="2:8" x14ac:dyDescent="0.25">
      <c r="B547"/>
      <c r="C547"/>
      <c r="D547"/>
      <c r="H547"/>
    </row>
    <row r="548" spans="2:8" x14ac:dyDescent="0.25">
      <c r="B548"/>
      <c r="C548"/>
      <c r="D548"/>
      <c r="H548"/>
    </row>
    <row r="549" spans="2:8" x14ac:dyDescent="0.25">
      <c r="B549"/>
      <c r="C549"/>
      <c r="D549"/>
      <c r="H549"/>
    </row>
    <row r="550" spans="2:8" x14ac:dyDescent="0.25">
      <c r="B550"/>
      <c r="C550"/>
      <c r="D550"/>
      <c r="H550"/>
    </row>
    <row r="551" spans="2:8" x14ac:dyDescent="0.25">
      <c r="B551"/>
      <c r="C551"/>
      <c r="D551"/>
      <c r="H551"/>
    </row>
    <row r="552" spans="2:8" x14ac:dyDescent="0.25">
      <c r="B552"/>
      <c r="C552"/>
      <c r="D552"/>
      <c r="H552"/>
    </row>
    <row r="553" spans="2:8" x14ac:dyDescent="0.25">
      <c r="B553"/>
      <c r="C553"/>
      <c r="D553"/>
      <c r="H553"/>
    </row>
    <row r="554" spans="2:8" x14ac:dyDescent="0.25">
      <c r="B554"/>
      <c r="C554"/>
      <c r="D554"/>
      <c r="H554"/>
    </row>
    <row r="555" spans="2:8" x14ac:dyDescent="0.25">
      <c r="B555"/>
      <c r="C555"/>
      <c r="D555"/>
      <c r="H555"/>
    </row>
    <row r="556" spans="2:8" x14ac:dyDescent="0.25">
      <c r="B556"/>
      <c r="C556"/>
      <c r="D556"/>
      <c r="H556"/>
    </row>
    <row r="557" spans="2:8" x14ac:dyDescent="0.25">
      <c r="B557"/>
      <c r="C557"/>
      <c r="D557"/>
      <c r="H557"/>
    </row>
    <row r="558" spans="2:8" x14ac:dyDescent="0.25">
      <c r="B558"/>
      <c r="C558"/>
      <c r="D558"/>
      <c r="H558"/>
    </row>
    <row r="559" spans="2:8" x14ac:dyDescent="0.25">
      <c r="B559"/>
      <c r="C559"/>
      <c r="D559"/>
      <c r="H559"/>
    </row>
    <row r="560" spans="2:8" x14ac:dyDescent="0.25">
      <c r="B560"/>
      <c r="C560"/>
      <c r="D560"/>
      <c r="H560"/>
    </row>
    <row r="561" spans="2:8" x14ac:dyDescent="0.25">
      <c r="B561"/>
      <c r="C561"/>
      <c r="D561"/>
      <c r="H561"/>
    </row>
    <row r="562" spans="2:8" x14ac:dyDescent="0.25">
      <c r="B562"/>
      <c r="C562"/>
      <c r="D562"/>
      <c r="H562"/>
    </row>
    <row r="563" spans="2:8" x14ac:dyDescent="0.25">
      <c r="B563"/>
      <c r="C563"/>
      <c r="D563"/>
      <c r="H563"/>
    </row>
    <row r="564" spans="2:8" x14ac:dyDescent="0.25">
      <c r="B564"/>
      <c r="C564"/>
      <c r="D564"/>
      <c r="H564"/>
    </row>
    <row r="565" spans="2:8" x14ac:dyDescent="0.25">
      <c r="B565"/>
      <c r="C565"/>
      <c r="D565"/>
      <c r="H565"/>
    </row>
    <row r="566" spans="2:8" x14ac:dyDescent="0.25">
      <c r="B566"/>
      <c r="C566"/>
      <c r="D566"/>
      <c r="H566"/>
    </row>
    <row r="567" spans="2:8" x14ac:dyDescent="0.25">
      <c r="B567"/>
      <c r="C567"/>
      <c r="D567"/>
      <c r="H567"/>
    </row>
    <row r="568" spans="2:8" x14ac:dyDescent="0.25">
      <c r="B568"/>
      <c r="C568"/>
      <c r="D568"/>
      <c r="H568"/>
    </row>
    <row r="569" spans="2:8" x14ac:dyDescent="0.25">
      <c r="B569"/>
      <c r="C569"/>
      <c r="D569"/>
      <c r="H569"/>
    </row>
    <row r="570" spans="2:8" x14ac:dyDescent="0.25">
      <c r="B570"/>
      <c r="C570"/>
      <c r="D570"/>
      <c r="H570"/>
    </row>
    <row r="571" spans="2:8" x14ac:dyDescent="0.25">
      <c r="B571"/>
      <c r="C571"/>
      <c r="D571"/>
      <c r="H571"/>
    </row>
    <row r="572" spans="2:8" x14ac:dyDescent="0.25">
      <c r="B572"/>
      <c r="C572"/>
      <c r="D572"/>
      <c r="H572"/>
    </row>
    <row r="573" spans="2:8" x14ac:dyDescent="0.25">
      <c r="B573"/>
      <c r="C573"/>
      <c r="D573"/>
      <c r="H573"/>
    </row>
    <row r="574" spans="2:8" x14ac:dyDescent="0.25">
      <c r="B574"/>
      <c r="C574"/>
      <c r="D574"/>
      <c r="H574"/>
    </row>
    <row r="575" spans="2:8" x14ac:dyDescent="0.25">
      <c r="B575"/>
      <c r="C575"/>
      <c r="D575"/>
      <c r="H575"/>
    </row>
    <row r="576" spans="2:8" x14ac:dyDescent="0.25">
      <c r="B576"/>
      <c r="C576"/>
      <c r="D576"/>
      <c r="H576"/>
    </row>
    <row r="577" spans="2:8" x14ac:dyDescent="0.25">
      <c r="B577"/>
      <c r="C577"/>
      <c r="D577"/>
      <c r="H577"/>
    </row>
    <row r="578" spans="2:8" x14ac:dyDescent="0.25">
      <c r="B578"/>
      <c r="C578"/>
      <c r="D578"/>
      <c r="H578"/>
    </row>
    <row r="579" spans="2:8" x14ac:dyDescent="0.25">
      <c r="B579"/>
      <c r="C579"/>
      <c r="D579"/>
      <c r="H579"/>
    </row>
    <row r="580" spans="2:8" x14ac:dyDescent="0.25">
      <c r="B580"/>
      <c r="C580"/>
      <c r="D580"/>
      <c r="H580"/>
    </row>
    <row r="581" spans="2:8" x14ac:dyDescent="0.25">
      <c r="B581"/>
      <c r="C581"/>
      <c r="D581"/>
      <c r="H581"/>
    </row>
    <row r="582" spans="2:8" x14ac:dyDescent="0.25">
      <c r="B582"/>
      <c r="C582"/>
      <c r="D582"/>
      <c r="H582"/>
    </row>
    <row r="583" spans="2:8" x14ac:dyDescent="0.25">
      <c r="B583"/>
      <c r="C583"/>
      <c r="D583"/>
      <c r="H583"/>
    </row>
    <row r="584" spans="2:8" x14ac:dyDescent="0.25">
      <c r="B584"/>
      <c r="C584"/>
      <c r="D584"/>
      <c r="H584"/>
    </row>
    <row r="585" spans="2:8" x14ac:dyDescent="0.25">
      <c r="B585"/>
      <c r="C585"/>
      <c r="D585"/>
      <c r="H585"/>
    </row>
    <row r="586" spans="2:8" x14ac:dyDescent="0.25">
      <c r="B586"/>
      <c r="C586"/>
      <c r="D586"/>
      <c r="H586"/>
    </row>
    <row r="587" spans="2:8" x14ac:dyDescent="0.25">
      <c r="B587"/>
      <c r="C587"/>
      <c r="D587"/>
      <c r="H587"/>
    </row>
    <row r="588" spans="2:8" x14ac:dyDescent="0.25">
      <c r="B588"/>
      <c r="C588"/>
      <c r="D588"/>
      <c r="H588"/>
    </row>
    <row r="589" spans="2:8" x14ac:dyDescent="0.25">
      <c r="B589"/>
      <c r="C589"/>
      <c r="D589"/>
      <c r="H589"/>
    </row>
    <row r="590" spans="2:8" x14ac:dyDescent="0.25">
      <c r="B590"/>
      <c r="C590"/>
      <c r="D590"/>
      <c r="H590"/>
    </row>
    <row r="591" spans="2:8" x14ac:dyDescent="0.25">
      <c r="B591"/>
      <c r="C591"/>
      <c r="D591"/>
      <c r="H591"/>
    </row>
    <row r="592" spans="2:8" x14ac:dyDescent="0.25">
      <c r="B592"/>
      <c r="C592"/>
      <c r="D592"/>
      <c r="H592"/>
    </row>
    <row r="593" spans="2:8" x14ac:dyDescent="0.25">
      <c r="B593"/>
      <c r="C593"/>
      <c r="D593"/>
      <c r="H593"/>
    </row>
    <row r="594" spans="2:8" x14ac:dyDescent="0.25">
      <c r="B594"/>
      <c r="C594"/>
      <c r="D594"/>
      <c r="H594"/>
    </row>
    <row r="595" spans="2:8" x14ac:dyDescent="0.25">
      <c r="B595"/>
      <c r="C595"/>
      <c r="D595"/>
      <c r="H595"/>
    </row>
    <row r="596" spans="2:8" x14ac:dyDescent="0.25">
      <c r="B596"/>
      <c r="C596"/>
      <c r="D596"/>
      <c r="H596"/>
    </row>
    <row r="597" spans="2:8" x14ac:dyDescent="0.25">
      <c r="B597"/>
      <c r="C597"/>
      <c r="D597"/>
      <c r="H597"/>
    </row>
    <row r="598" spans="2:8" x14ac:dyDescent="0.25">
      <c r="B598"/>
      <c r="C598"/>
      <c r="D598"/>
      <c r="H598"/>
    </row>
    <row r="599" spans="2:8" x14ac:dyDescent="0.25">
      <c r="B599"/>
      <c r="C599"/>
      <c r="D599"/>
      <c r="H599"/>
    </row>
    <row r="600" spans="2:8" x14ac:dyDescent="0.25">
      <c r="B600"/>
      <c r="C600"/>
      <c r="D600"/>
      <c r="H600"/>
    </row>
    <row r="601" spans="2:8" x14ac:dyDescent="0.25">
      <c r="B601"/>
      <c r="C601"/>
      <c r="D601"/>
      <c r="H601"/>
    </row>
    <row r="602" spans="2:8" x14ac:dyDescent="0.25">
      <c r="B602"/>
      <c r="C602"/>
      <c r="D602"/>
      <c r="H602"/>
    </row>
    <row r="603" spans="2:8" x14ac:dyDescent="0.25">
      <c r="B603"/>
      <c r="C603"/>
      <c r="D603"/>
      <c r="H603"/>
    </row>
    <row r="604" spans="2:8" x14ac:dyDescent="0.25">
      <c r="B604"/>
      <c r="C604"/>
      <c r="D604"/>
      <c r="H604"/>
    </row>
    <row r="605" spans="2:8" x14ac:dyDescent="0.25">
      <c r="B605"/>
      <c r="C605"/>
      <c r="D605"/>
      <c r="H605"/>
    </row>
    <row r="606" spans="2:8" x14ac:dyDescent="0.25">
      <c r="B606"/>
      <c r="C606"/>
      <c r="D606"/>
      <c r="H606"/>
    </row>
    <row r="607" spans="2:8" x14ac:dyDescent="0.25">
      <c r="B607"/>
      <c r="C607"/>
      <c r="D607"/>
      <c r="H607"/>
    </row>
    <row r="608" spans="2:8" x14ac:dyDescent="0.25">
      <c r="B608"/>
      <c r="C608"/>
      <c r="D608"/>
      <c r="H608"/>
    </row>
    <row r="609" spans="2:8" x14ac:dyDescent="0.25">
      <c r="B609"/>
      <c r="C609"/>
      <c r="D609"/>
      <c r="H609"/>
    </row>
    <row r="610" spans="2:8" x14ac:dyDescent="0.25">
      <c r="B610"/>
      <c r="C610"/>
      <c r="D610"/>
      <c r="H610"/>
    </row>
    <row r="611" spans="2:8" x14ac:dyDescent="0.25">
      <c r="B611"/>
      <c r="C611"/>
      <c r="D611"/>
      <c r="H611"/>
    </row>
    <row r="612" spans="2:8" x14ac:dyDescent="0.25">
      <c r="B612"/>
      <c r="C612"/>
      <c r="D612"/>
      <c r="H612"/>
    </row>
    <row r="613" spans="2:8" x14ac:dyDescent="0.25">
      <c r="B613"/>
      <c r="C613"/>
      <c r="D613"/>
      <c r="H613"/>
    </row>
    <row r="614" spans="2:8" x14ac:dyDescent="0.25">
      <c r="B614"/>
      <c r="C614"/>
      <c r="D614"/>
      <c r="H614"/>
    </row>
    <row r="615" spans="2:8" x14ac:dyDescent="0.25">
      <c r="B615"/>
      <c r="C615"/>
      <c r="D615"/>
      <c r="H615"/>
    </row>
    <row r="616" spans="2:8" x14ac:dyDescent="0.25">
      <c r="B616"/>
      <c r="C616"/>
      <c r="D616"/>
      <c r="H616"/>
    </row>
    <row r="617" spans="2:8" x14ac:dyDescent="0.25">
      <c r="B617"/>
      <c r="C617"/>
      <c r="D617"/>
      <c r="H617"/>
    </row>
    <row r="618" spans="2:8" x14ac:dyDescent="0.25">
      <c r="B618"/>
      <c r="C618"/>
      <c r="D618"/>
      <c r="H618"/>
    </row>
    <row r="619" spans="2:8" x14ac:dyDescent="0.25">
      <c r="B619"/>
      <c r="C619"/>
      <c r="D619"/>
      <c r="H619"/>
    </row>
    <row r="620" spans="2:8" x14ac:dyDescent="0.25">
      <c r="B620"/>
      <c r="C620"/>
      <c r="D620"/>
      <c r="H620"/>
    </row>
    <row r="621" spans="2:8" x14ac:dyDescent="0.25">
      <c r="B621"/>
      <c r="C621"/>
      <c r="D621"/>
      <c r="H621"/>
    </row>
    <row r="622" spans="2:8" x14ac:dyDescent="0.25">
      <c r="B622"/>
      <c r="C622"/>
      <c r="D622"/>
      <c r="H622"/>
    </row>
    <row r="623" spans="2:8" x14ac:dyDescent="0.25">
      <c r="B623"/>
      <c r="C623"/>
      <c r="D623"/>
      <c r="H623"/>
    </row>
    <row r="624" spans="2:8" x14ac:dyDescent="0.25">
      <c r="B624"/>
      <c r="C624"/>
      <c r="D624"/>
      <c r="H624"/>
    </row>
    <row r="625" spans="2:8" x14ac:dyDescent="0.25">
      <c r="B625"/>
      <c r="C625"/>
      <c r="D625"/>
      <c r="H625"/>
    </row>
    <row r="626" spans="2:8" x14ac:dyDescent="0.25">
      <c r="B626"/>
      <c r="C626"/>
      <c r="D626"/>
      <c r="H626"/>
    </row>
    <row r="627" spans="2:8" x14ac:dyDescent="0.25">
      <c r="B627"/>
      <c r="C627"/>
      <c r="D627"/>
      <c r="H627"/>
    </row>
    <row r="628" spans="2:8" x14ac:dyDescent="0.25">
      <c r="B628"/>
      <c r="C628"/>
      <c r="D628"/>
      <c r="H628"/>
    </row>
    <row r="629" spans="2:8" x14ac:dyDescent="0.25">
      <c r="B629"/>
      <c r="C629"/>
      <c r="D629"/>
      <c r="H629"/>
    </row>
    <row r="630" spans="2:8" x14ac:dyDescent="0.25">
      <c r="B630"/>
      <c r="C630"/>
      <c r="D630"/>
      <c r="H630"/>
    </row>
    <row r="631" spans="2:8" x14ac:dyDescent="0.25">
      <c r="B631"/>
      <c r="C631"/>
      <c r="D631"/>
      <c r="H631"/>
    </row>
    <row r="632" spans="2:8" x14ac:dyDescent="0.25">
      <c r="B632"/>
      <c r="C632"/>
      <c r="D632"/>
      <c r="H632"/>
    </row>
    <row r="633" spans="2:8" x14ac:dyDescent="0.25">
      <c r="B633"/>
      <c r="C633"/>
      <c r="D633"/>
      <c r="H633"/>
    </row>
    <row r="634" spans="2:8" x14ac:dyDescent="0.25">
      <c r="B634"/>
      <c r="C634"/>
      <c r="D634"/>
      <c r="H634"/>
    </row>
    <row r="635" spans="2:8" x14ac:dyDescent="0.25">
      <c r="B635"/>
      <c r="C635"/>
      <c r="D635"/>
      <c r="H635"/>
    </row>
    <row r="636" spans="2:8" x14ac:dyDescent="0.25">
      <c r="B636"/>
      <c r="C636"/>
      <c r="D636"/>
      <c r="H636"/>
    </row>
    <row r="637" spans="2:8" x14ac:dyDescent="0.25">
      <c r="B637"/>
      <c r="C637"/>
      <c r="D637"/>
      <c r="H637"/>
    </row>
    <row r="638" spans="2:8" x14ac:dyDescent="0.25">
      <c r="B638"/>
      <c r="C638"/>
      <c r="D638"/>
      <c r="H638"/>
    </row>
    <row r="639" spans="2:8" x14ac:dyDescent="0.25">
      <c r="B639"/>
      <c r="C639"/>
      <c r="D639"/>
      <c r="H639"/>
    </row>
    <row r="640" spans="2:8" x14ac:dyDescent="0.25">
      <c r="B640"/>
      <c r="C640"/>
      <c r="D640"/>
      <c r="H640"/>
    </row>
    <row r="641" spans="2:8" x14ac:dyDescent="0.25">
      <c r="B641"/>
      <c r="C641"/>
      <c r="D641"/>
      <c r="H641"/>
    </row>
    <row r="642" spans="2:8" x14ac:dyDescent="0.25">
      <c r="B642"/>
      <c r="C642"/>
      <c r="D642"/>
      <c r="H642"/>
    </row>
    <row r="643" spans="2:8" x14ac:dyDescent="0.25">
      <c r="B643"/>
      <c r="C643"/>
      <c r="D643"/>
      <c r="H643"/>
    </row>
    <row r="644" spans="2:8" x14ac:dyDescent="0.25">
      <c r="B644"/>
      <c r="C644"/>
      <c r="D644"/>
      <c r="H644"/>
    </row>
    <row r="645" spans="2:8" x14ac:dyDescent="0.25">
      <c r="B645"/>
      <c r="C645"/>
      <c r="D645"/>
      <c r="H645"/>
    </row>
    <row r="646" spans="2:8" x14ac:dyDescent="0.25">
      <c r="B646"/>
      <c r="C646"/>
      <c r="D646"/>
      <c r="H646"/>
    </row>
    <row r="647" spans="2:8" x14ac:dyDescent="0.25">
      <c r="B647"/>
      <c r="C647"/>
      <c r="D647"/>
      <c r="H647"/>
    </row>
    <row r="648" spans="2:8" x14ac:dyDescent="0.25">
      <c r="B648"/>
      <c r="C648"/>
      <c r="D648"/>
      <c r="H648"/>
    </row>
    <row r="649" spans="2:8" x14ac:dyDescent="0.25">
      <c r="B649"/>
      <c r="C649"/>
      <c r="D649"/>
      <c r="H649"/>
    </row>
    <row r="650" spans="2:8" x14ac:dyDescent="0.25">
      <c r="B650"/>
      <c r="C650"/>
      <c r="D650"/>
      <c r="H650"/>
    </row>
    <row r="651" spans="2:8" x14ac:dyDescent="0.25">
      <c r="B651"/>
      <c r="C651"/>
      <c r="D651"/>
      <c r="H651"/>
    </row>
    <row r="652" spans="2:8" x14ac:dyDescent="0.25">
      <c r="B652"/>
      <c r="C652"/>
      <c r="D652"/>
      <c r="H652"/>
    </row>
    <row r="653" spans="2:8" x14ac:dyDescent="0.25">
      <c r="B653"/>
      <c r="C653"/>
      <c r="D653"/>
      <c r="H653"/>
    </row>
    <row r="654" spans="2:8" x14ac:dyDescent="0.25">
      <c r="B654"/>
      <c r="C654"/>
      <c r="D654"/>
      <c r="H654"/>
    </row>
    <row r="655" spans="2:8" x14ac:dyDescent="0.25">
      <c r="B655"/>
      <c r="C655"/>
      <c r="D655"/>
      <c r="H655"/>
    </row>
    <row r="656" spans="2:8" x14ac:dyDescent="0.25">
      <c r="B656"/>
      <c r="C656"/>
      <c r="D656"/>
      <c r="H656"/>
    </row>
    <row r="657" spans="2:8" x14ac:dyDescent="0.25">
      <c r="B657"/>
      <c r="C657"/>
      <c r="D657"/>
      <c r="H657"/>
    </row>
    <row r="658" spans="2:8" x14ac:dyDescent="0.25">
      <c r="B658"/>
      <c r="C658"/>
      <c r="D658"/>
      <c r="H658"/>
    </row>
    <row r="659" spans="2:8" x14ac:dyDescent="0.25">
      <c r="B659"/>
      <c r="C659"/>
      <c r="D659"/>
      <c r="H659"/>
    </row>
    <row r="660" spans="2:8" x14ac:dyDescent="0.25">
      <c r="B660"/>
      <c r="C660"/>
      <c r="D660"/>
      <c r="H660"/>
    </row>
    <row r="661" spans="2:8" x14ac:dyDescent="0.25">
      <c r="B661"/>
      <c r="C661"/>
      <c r="D661"/>
      <c r="H661"/>
    </row>
    <row r="662" spans="2:8" x14ac:dyDescent="0.25">
      <c r="B662"/>
      <c r="C662"/>
      <c r="D662"/>
      <c r="H662"/>
    </row>
    <row r="663" spans="2:8" x14ac:dyDescent="0.25">
      <c r="B663"/>
      <c r="C663"/>
      <c r="D663"/>
      <c r="H663"/>
    </row>
    <row r="664" spans="2:8" x14ac:dyDescent="0.25">
      <c r="B664"/>
      <c r="C664"/>
      <c r="D664"/>
      <c r="H664"/>
    </row>
    <row r="665" spans="2:8" x14ac:dyDescent="0.25">
      <c r="B665"/>
      <c r="C665"/>
      <c r="D665"/>
      <c r="H665"/>
    </row>
    <row r="666" spans="2:8" x14ac:dyDescent="0.25">
      <c r="B666"/>
      <c r="C666"/>
      <c r="D666"/>
      <c r="H666"/>
    </row>
    <row r="667" spans="2:8" x14ac:dyDescent="0.25">
      <c r="B667"/>
      <c r="C667"/>
      <c r="D667"/>
      <c r="H667"/>
    </row>
    <row r="668" spans="2:8" x14ac:dyDescent="0.25">
      <c r="B668"/>
      <c r="C668"/>
      <c r="D668"/>
      <c r="H668"/>
    </row>
    <row r="669" spans="2:8" x14ac:dyDescent="0.25">
      <c r="B669"/>
      <c r="C669"/>
      <c r="D669"/>
      <c r="H669"/>
    </row>
    <row r="670" spans="2:8" x14ac:dyDescent="0.25">
      <c r="B670"/>
      <c r="C670"/>
      <c r="D670"/>
      <c r="H670"/>
    </row>
    <row r="671" spans="2:8" x14ac:dyDescent="0.25">
      <c r="B671"/>
      <c r="C671"/>
      <c r="D671"/>
      <c r="H671"/>
    </row>
    <row r="672" spans="2:8" x14ac:dyDescent="0.25">
      <c r="B672"/>
      <c r="C672"/>
      <c r="D672"/>
      <c r="H672"/>
    </row>
    <row r="673" spans="2:8" x14ac:dyDescent="0.25">
      <c r="B673"/>
      <c r="C673"/>
      <c r="D673"/>
      <c r="H673"/>
    </row>
    <row r="674" spans="2:8" x14ac:dyDescent="0.25">
      <c r="B674"/>
      <c r="C674"/>
      <c r="D674"/>
      <c r="H674"/>
    </row>
    <row r="675" spans="2:8" x14ac:dyDescent="0.25">
      <c r="B675"/>
      <c r="C675"/>
      <c r="D675"/>
      <c r="H675"/>
    </row>
    <row r="676" spans="2:8" x14ac:dyDescent="0.25">
      <c r="B676"/>
      <c r="C676"/>
      <c r="D676"/>
      <c r="H676"/>
    </row>
    <row r="677" spans="2:8" x14ac:dyDescent="0.25">
      <c r="B677"/>
      <c r="C677"/>
      <c r="D677"/>
      <c r="H677"/>
    </row>
    <row r="678" spans="2:8" x14ac:dyDescent="0.25">
      <c r="B678"/>
      <c r="C678"/>
      <c r="D678"/>
      <c r="H678"/>
    </row>
    <row r="679" spans="2:8" x14ac:dyDescent="0.25">
      <c r="B679"/>
      <c r="C679"/>
      <c r="D679"/>
      <c r="H679"/>
    </row>
    <row r="680" spans="2:8" x14ac:dyDescent="0.25">
      <c r="B680"/>
      <c r="C680"/>
      <c r="D680"/>
      <c r="H680"/>
    </row>
    <row r="681" spans="2:8" x14ac:dyDescent="0.25">
      <c r="B681"/>
      <c r="C681"/>
      <c r="D681"/>
      <c r="H681"/>
    </row>
    <row r="682" spans="2:8" x14ac:dyDescent="0.25">
      <c r="B682"/>
      <c r="C682"/>
      <c r="D682"/>
      <c r="H682"/>
    </row>
    <row r="683" spans="2:8" x14ac:dyDescent="0.25">
      <c r="B683"/>
      <c r="C683"/>
      <c r="D683"/>
      <c r="H683"/>
    </row>
    <row r="684" spans="2:8" x14ac:dyDescent="0.25">
      <c r="B684"/>
      <c r="C684"/>
      <c r="D684"/>
      <c r="H684"/>
    </row>
    <row r="685" spans="2:8" x14ac:dyDescent="0.25">
      <c r="B685"/>
      <c r="C685"/>
      <c r="D685"/>
      <c r="H685"/>
    </row>
    <row r="686" spans="2:8" x14ac:dyDescent="0.25">
      <c r="B686"/>
      <c r="C686"/>
      <c r="D686"/>
      <c r="H686"/>
    </row>
    <row r="687" spans="2:8" x14ac:dyDescent="0.25">
      <c r="B687"/>
      <c r="C687"/>
      <c r="D687"/>
      <c r="H687"/>
    </row>
    <row r="688" spans="2:8" x14ac:dyDescent="0.25">
      <c r="B688"/>
      <c r="C688"/>
      <c r="D688"/>
      <c r="H688"/>
    </row>
    <row r="689" spans="2:8" x14ac:dyDescent="0.25">
      <c r="B689"/>
      <c r="C689"/>
      <c r="D689"/>
      <c r="H689"/>
    </row>
    <row r="690" spans="2:8" x14ac:dyDescent="0.25">
      <c r="B690"/>
      <c r="C690"/>
      <c r="D690"/>
      <c r="H690"/>
    </row>
    <row r="691" spans="2:8" x14ac:dyDescent="0.25">
      <c r="B691"/>
      <c r="C691"/>
      <c r="D691"/>
      <c r="H691"/>
    </row>
    <row r="692" spans="2:8" x14ac:dyDescent="0.25">
      <c r="B692"/>
      <c r="C692"/>
      <c r="D692"/>
      <c r="H692"/>
    </row>
    <row r="693" spans="2:8" x14ac:dyDescent="0.25">
      <c r="B693"/>
      <c r="C693"/>
      <c r="D693"/>
      <c r="H693"/>
    </row>
    <row r="694" spans="2:8" x14ac:dyDescent="0.25">
      <c r="B694"/>
      <c r="C694"/>
      <c r="D694"/>
      <c r="H694"/>
    </row>
    <row r="695" spans="2:8" x14ac:dyDescent="0.25">
      <c r="B695"/>
      <c r="C695"/>
      <c r="D695"/>
      <c r="H695"/>
    </row>
    <row r="696" spans="2:8" x14ac:dyDescent="0.25">
      <c r="B696"/>
      <c r="C696"/>
      <c r="D696"/>
      <c r="H696"/>
    </row>
    <row r="697" spans="2:8" x14ac:dyDescent="0.25">
      <c r="B697"/>
      <c r="C697"/>
      <c r="D697"/>
      <c r="H697"/>
    </row>
    <row r="698" spans="2:8" x14ac:dyDescent="0.25">
      <c r="B698"/>
      <c r="C698"/>
      <c r="D698"/>
      <c r="H698"/>
    </row>
    <row r="699" spans="2:8" x14ac:dyDescent="0.25">
      <c r="B699"/>
      <c r="C699"/>
      <c r="D699"/>
      <c r="H699"/>
    </row>
    <row r="700" spans="2:8" x14ac:dyDescent="0.25">
      <c r="B700"/>
      <c r="C700"/>
      <c r="D700"/>
      <c r="H700"/>
    </row>
    <row r="701" spans="2:8" x14ac:dyDescent="0.25">
      <c r="B701"/>
      <c r="C701"/>
      <c r="D701"/>
      <c r="H701"/>
    </row>
    <row r="702" spans="2:8" x14ac:dyDescent="0.25">
      <c r="B702"/>
      <c r="C702"/>
      <c r="D702"/>
      <c r="H702"/>
    </row>
    <row r="703" spans="2:8" x14ac:dyDescent="0.25">
      <c r="B703"/>
      <c r="C703"/>
      <c r="D703"/>
      <c r="H703"/>
    </row>
    <row r="704" spans="2:8" x14ac:dyDescent="0.25">
      <c r="B704"/>
      <c r="C704"/>
      <c r="D704"/>
      <c r="H704"/>
    </row>
    <row r="705" spans="2:8" x14ac:dyDescent="0.25">
      <c r="B705"/>
      <c r="C705"/>
      <c r="D705"/>
      <c r="H705"/>
    </row>
    <row r="706" spans="2:8" x14ac:dyDescent="0.25">
      <c r="B706"/>
      <c r="C706"/>
      <c r="D706"/>
      <c r="H706"/>
    </row>
    <row r="707" spans="2:8" x14ac:dyDescent="0.25">
      <c r="B707"/>
      <c r="C707"/>
      <c r="D707"/>
      <c r="H707"/>
    </row>
    <row r="708" spans="2:8" x14ac:dyDescent="0.25">
      <c r="B708"/>
      <c r="C708"/>
      <c r="D708"/>
      <c r="H708"/>
    </row>
    <row r="709" spans="2:8" x14ac:dyDescent="0.25">
      <c r="B709"/>
      <c r="C709"/>
      <c r="D709"/>
      <c r="H709"/>
    </row>
    <row r="710" spans="2:8" x14ac:dyDescent="0.25">
      <c r="B710"/>
      <c r="C710"/>
      <c r="D710"/>
      <c r="H710"/>
    </row>
    <row r="711" spans="2:8" x14ac:dyDescent="0.25">
      <c r="B711"/>
      <c r="C711"/>
      <c r="D711"/>
      <c r="H711"/>
    </row>
    <row r="712" spans="2:8" x14ac:dyDescent="0.25">
      <c r="B712"/>
      <c r="C712"/>
      <c r="D712"/>
      <c r="H712"/>
    </row>
    <row r="713" spans="2:8" x14ac:dyDescent="0.25">
      <c r="B713"/>
      <c r="C713"/>
      <c r="D713"/>
      <c r="H713"/>
    </row>
    <row r="714" spans="2:8" x14ac:dyDescent="0.25">
      <c r="B714"/>
      <c r="C714"/>
      <c r="D714"/>
      <c r="H714"/>
    </row>
    <row r="715" spans="2:8" x14ac:dyDescent="0.25">
      <c r="B715"/>
      <c r="C715"/>
      <c r="D715"/>
      <c r="H715"/>
    </row>
    <row r="716" spans="2:8" x14ac:dyDescent="0.25">
      <c r="B716"/>
      <c r="C716"/>
      <c r="D716"/>
      <c r="H716"/>
    </row>
    <row r="717" spans="2:8" x14ac:dyDescent="0.25">
      <c r="B717"/>
      <c r="C717"/>
      <c r="D717"/>
      <c r="H717"/>
    </row>
    <row r="718" spans="2:8" x14ac:dyDescent="0.25">
      <c r="B718"/>
      <c r="C718"/>
      <c r="D718"/>
      <c r="H718"/>
    </row>
    <row r="719" spans="2:8" x14ac:dyDescent="0.25">
      <c r="B719"/>
      <c r="C719"/>
      <c r="D719"/>
      <c r="H719"/>
    </row>
    <row r="720" spans="2:8" x14ac:dyDescent="0.25">
      <c r="B720"/>
      <c r="C720"/>
      <c r="D720"/>
      <c r="H720"/>
    </row>
    <row r="721" spans="2:8" x14ac:dyDescent="0.25">
      <c r="B721"/>
      <c r="C721"/>
      <c r="D721"/>
      <c r="H721"/>
    </row>
    <row r="722" spans="2:8" x14ac:dyDescent="0.25">
      <c r="B722"/>
      <c r="C722"/>
      <c r="D722"/>
      <c r="H722"/>
    </row>
    <row r="723" spans="2:8" x14ac:dyDescent="0.25">
      <c r="B723"/>
      <c r="C723"/>
      <c r="D723"/>
      <c r="H723"/>
    </row>
    <row r="724" spans="2:8" x14ac:dyDescent="0.25">
      <c r="B724"/>
      <c r="C724"/>
      <c r="D724"/>
      <c r="H724"/>
    </row>
    <row r="725" spans="2:8" x14ac:dyDescent="0.25">
      <c r="B725"/>
      <c r="C725"/>
      <c r="D725"/>
      <c r="H725"/>
    </row>
    <row r="726" spans="2:8" x14ac:dyDescent="0.25">
      <c r="B726"/>
      <c r="C726"/>
      <c r="D726"/>
      <c r="H726"/>
    </row>
    <row r="727" spans="2:8" x14ac:dyDescent="0.25">
      <c r="B727"/>
      <c r="C727"/>
      <c r="D727"/>
      <c r="H727"/>
    </row>
    <row r="728" spans="2:8" x14ac:dyDescent="0.25">
      <c r="B728"/>
      <c r="C728"/>
      <c r="D728"/>
      <c r="H728"/>
    </row>
    <row r="729" spans="2:8" x14ac:dyDescent="0.25">
      <c r="B729"/>
      <c r="C729"/>
      <c r="D729"/>
      <c r="H729"/>
    </row>
    <row r="730" spans="2:8" x14ac:dyDescent="0.25">
      <c r="B730"/>
      <c r="C730"/>
      <c r="D730"/>
      <c r="H730"/>
    </row>
    <row r="731" spans="2:8" x14ac:dyDescent="0.25">
      <c r="B731"/>
      <c r="C731"/>
      <c r="D731"/>
      <c r="H731"/>
    </row>
    <row r="732" spans="2:8" x14ac:dyDescent="0.25">
      <c r="B732"/>
      <c r="C732"/>
      <c r="D732"/>
      <c r="H732"/>
    </row>
    <row r="733" spans="2:8" x14ac:dyDescent="0.25">
      <c r="B733"/>
      <c r="C733"/>
      <c r="D733"/>
      <c r="H733"/>
    </row>
    <row r="734" spans="2:8" x14ac:dyDescent="0.25">
      <c r="B734"/>
      <c r="C734"/>
      <c r="D734"/>
      <c r="H734"/>
    </row>
    <row r="735" spans="2:8" x14ac:dyDescent="0.25">
      <c r="B735"/>
      <c r="C735"/>
      <c r="D735"/>
      <c r="H735"/>
    </row>
    <row r="736" spans="2:8" x14ac:dyDescent="0.25">
      <c r="B736"/>
      <c r="C736"/>
      <c r="D736"/>
      <c r="H736"/>
    </row>
    <row r="737" spans="2:8" x14ac:dyDescent="0.25">
      <c r="B737"/>
      <c r="C737"/>
      <c r="D737"/>
      <c r="H737"/>
    </row>
    <row r="738" spans="2:8" x14ac:dyDescent="0.25">
      <c r="B738"/>
      <c r="C738"/>
      <c r="D738"/>
      <c r="H738"/>
    </row>
    <row r="739" spans="2:8" x14ac:dyDescent="0.25">
      <c r="B739"/>
      <c r="C739"/>
      <c r="D739"/>
      <c r="H739"/>
    </row>
    <row r="740" spans="2:8" x14ac:dyDescent="0.25">
      <c r="B740"/>
      <c r="C740"/>
      <c r="D740"/>
      <c r="H740"/>
    </row>
    <row r="741" spans="2:8" x14ac:dyDescent="0.25">
      <c r="B741"/>
      <c r="C741"/>
      <c r="D741"/>
      <c r="H741"/>
    </row>
    <row r="742" spans="2:8" x14ac:dyDescent="0.25">
      <c r="B742"/>
      <c r="C742"/>
      <c r="D742"/>
      <c r="H742"/>
    </row>
    <row r="743" spans="2:8" x14ac:dyDescent="0.25">
      <c r="B743"/>
      <c r="C743"/>
      <c r="D743"/>
      <c r="H743"/>
    </row>
    <row r="744" spans="2:8" x14ac:dyDescent="0.25">
      <c r="B744"/>
      <c r="C744"/>
      <c r="D744"/>
      <c r="H744"/>
    </row>
    <row r="745" spans="2:8" x14ac:dyDescent="0.25">
      <c r="B745"/>
      <c r="C745"/>
      <c r="D745"/>
      <c r="H745"/>
    </row>
    <row r="746" spans="2:8" x14ac:dyDescent="0.25">
      <c r="B746"/>
      <c r="C746"/>
      <c r="D746"/>
      <c r="H746"/>
    </row>
    <row r="747" spans="2:8" x14ac:dyDescent="0.25">
      <c r="B747"/>
      <c r="C747"/>
      <c r="D747"/>
      <c r="H747"/>
    </row>
    <row r="748" spans="2:8" x14ac:dyDescent="0.25">
      <c r="B748"/>
      <c r="C748"/>
      <c r="D748"/>
      <c r="H748"/>
    </row>
    <row r="749" spans="2:8" x14ac:dyDescent="0.25">
      <c r="B749"/>
      <c r="C749"/>
      <c r="D749"/>
      <c r="H749"/>
    </row>
    <row r="750" spans="2:8" x14ac:dyDescent="0.25">
      <c r="B750"/>
      <c r="C750"/>
      <c r="D750"/>
      <c r="H750"/>
    </row>
    <row r="751" spans="2:8" x14ac:dyDescent="0.25">
      <c r="B751"/>
      <c r="C751"/>
      <c r="D751"/>
      <c r="H751"/>
    </row>
    <row r="752" spans="2:8" x14ac:dyDescent="0.25">
      <c r="B752"/>
      <c r="C752"/>
      <c r="D752"/>
      <c r="H752"/>
    </row>
    <row r="753" spans="2:8" x14ac:dyDescent="0.25">
      <c r="B753"/>
      <c r="C753"/>
      <c r="D753"/>
      <c r="H753"/>
    </row>
    <row r="754" spans="2:8" x14ac:dyDescent="0.25">
      <c r="B754"/>
      <c r="C754"/>
      <c r="D754"/>
      <c r="H754"/>
    </row>
    <row r="755" spans="2:8" x14ac:dyDescent="0.25">
      <c r="B755"/>
      <c r="C755"/>
      <c r="D755"/>
      <c r="H755"/>
    </row>
    <row r="756" spans="2:8" x14ac:dyDescent="0.25">
      <c r="B756"/>
      <c r="C756"/>
      <c r="D756"/>
      <c r="H756"/>
    </row>
    <row r="757" spans="2:8" x14ac:dyDescent="0.25">
      <c r="B757"/>
      <c r="C757"/>
      <c r="D757"/>
      <c r="H757"/>
    </row>
    <row r="758" spans="2:8" x14ac:dyDescent="0.25">
      <c r="B758"/>
      <c r="C758"/>
      <c r="D758"/>
      <c r="H758"/>
    </row>
    <row r="759" spans="2:8" x14ac:dyDescent="0.25">
      <c r="B759"/>
      <c r="C759"/>
      <c r="D759"/>
      <c r="H759"/>
    </row>
    <row r="760" spans="2:8" x14ac:dyDescent="0.25">
      <c r="B760"/>
      <c r="C760"/>
      <c r="D760"/>
      <c r="H760"/>
    </row>
    <row r="761" spans="2:8" x14ac:dyDescent="0.25">
      <c r="B761"/>
      <c r="C761"/>
      <c r="D761"/>
      <c r="H761"/>
    </row>
    <row r="762" spans="2:8" x14ac:dyDescent="0.25">
      <c r="B762"/>
      <c r="C762"/>
      <c r="D762"/>
      <c r="H762"/>
    </row>
    <row r="763" spans="2:8" x14ac:dyDescent="0.25">
      <c r="B763"/>
      <c r="C763"/>
      <c r="D763"/>
      <c r="H763"/>
    </row>
    <row r="764" spans="2:8" x14ac:dyDescent="0.25">
      <c r="B764"/>
      <c r="C764"/>
      <c r="D764"/>
      <c r="H764"/>
    </row>
    <row r="765" spans="2:8" x14ac:dyDescent="0.25">
      <c r="B765"/>
      <c r="C765"/>
      <c r="D765"/>
      <c r="H765"/>
    </row>
    <row r="766" spans="2:8" x14ac:dyDescent="0.25">
      <c r="B766"/>
      <c r="C766"/>
      <c r="D766"/>
      <c r="H766"/>
    </row>
    <row r="767" spans="2:8" x14ac:dyDescent="0.25">
      <c r="B767"/>
      <c r="C767"/>
      <c r="D767"/>
      <c r="H767"/>
    </row>
    <row r="768" spans="2:8" x14ac:dyDescent="0.25">
      <c r="B768"/>
      <c r="C768"/>
      <c r="D768"/>
      <c r="H768"/>
    </row>
    <row r="769" spans="2:8" x14ac:dyDescent="0.25">
      <c r="B769"/>
      <c r="C769"/>
      <c r="D769"/>
      <c r="H769"/>
    </row>
    <row r="770" spans="2:8" x14ac:dyDescent="0.25">
      <c r="B770"/>
      <c r="C770"/>
      <c r="D770"/>
      <c r="H770"/>
    </row>
    <row r="771" spans="2:8" x14ac:dyDescent="0.25">
      <c r="B771"/>
      <c r="C771"/>
      <c r="D771"/>
      <c r="H771"/>
    </row>
    <row r="772" spans="2:8" x14ac:dyDescent="0.25">
      <c r="B772"/>
      <c r="C772"/>
      <c r="D772"/>
      <c r="H772"/>
    </row>
    <row r="773" spans="2:8" x14ac:dyDescent="0.25">
      <c r="B773"/>
      <c r="C773"/>
      <c r="D773"/>
      <c r="H773"/>
    </row>
    <row r="774" spans="2:8" x14ac:dyDescent="0.25">
      <c r="B774"/>
      <c r="C774"/>
      <c r="D774"/>
      <c r="H774"/>
    </row>
    <row r="775" spans="2:8" x14ac:dyDescent="0.25">
      <c r="B775"/>
      <c r="C775"/>
      <c r="D775"/>
      <c r="H775"/>
    </row>
    <row r="776" spans="2:8" x14ac:dyDescent="0.25">
      <c r="B776"/>
      <c r="C776"/>
      <c r="D776"/>
      <c r="H776"/>
    </row>
    <row r="777" spans="2:8" x14ac:dyDescent="0.25">
      <c r="B777"/>
      <c r="C777"/>
      <c r="D777"/>
      <c r="H777"/>
    </row>
    <row r="778" spans="2:8" x14ac:dyDescent="0.25">
      <c r="B778"/>
      <c r="C778"/>
      <c r="D778"/>
      <c r="H778"/>
    </row>
    <row r="779" spans="2:8" x14ac:dyDescent="0.25">
      <c r="B779"/>
      <c r="C779"/>
      <c r="D779"/>
      <c r="H779"/>
    </row>
    <row r="780" spans="2:8" x14ac:dyDescent="0.25">
      <c r="B780"/>
      <c r="C780"/>
      <c r="D780"/>
      <c r="H780"/>
    </row>
    <row r="781" spans="2:8" x14ac:dyDescent="0.25">
      <c r="B781"/>
      <c r="C781"/>
      <c r="D781"/>
      <c r="H781"/>
    </row>
    <row r="782" spans="2:8" x14ac:dyDescent="0.25">
      <c r="B782"/>
      <c r="C782"/>
      <c r="D782"/>
      <c r="H782"/>
    </row>
    <row r="783" spans="2:8" x14ac:dyDescent="0.25">
      <c r="B783"/>
      <c r="C783"/>
      <c r="D783"/>
      <c r="H783"/>
    </row>
    <row r="784" spans="2:8" x14ac:dyDescent="0.25">
      <c r="B784"/>
      <c r="C784"/>
      <c r="D784"/>
      <c r="H784"/>
    </row>
    <row r="785" spans="2:8" x14ac:dyDescent="0.25">
      <c r="B785"/>
      <c r="C785"/>
      <c r="D785"/>
      <c r="H785"/>
    </row>
    <row r="786" spans="2:8" x14ac:dyDescent="0.25">
      <c r="B786"/>
      <c r="C786"/>
      <c r="D786"/>
      <c r="H786"/>
    </row>
    <row r="787" spans="2:8" x14ac:dyDescent="0.25">
      <c r="B787"/>
      <c r="C787"/>
      <c r="D787"/>
      <c r="H787"/>
    </row>
    <row r="788" spans="2:8" x14ac:dyDescent="0.25">
      <c r="B788"/>
      <c r="C788"/>
      <c r="D788"/>
      <c r="H788"/>
    </row>
    <row r="789" spans="2:8" x14ac:dyDescent="0.25">
      <c r="B789"/>
      <c r="C789"/>
      <c r="D789"/>
      <c r="H789"/>
    </row>
    <row r="790" spans="2:8" x14ac:dyDescent="0.25">
      <c r="B790"/>
      <c r="C790"/>
      <c r="D790"/>
      <c r="H790"/>
    </row>
    <row r="791" spans="2:8" x14ac:dyDescent="0.25">
      <c r="B791"/>
      <c r="C791"/>
      <c r="D791"/>
      <c r="H791"/>
    </row>
    <row r="792" spans="2:8" x14ac:dyDescent="0.25">
      <c r="B792"/>
      <c r="C792"/>
      <c r="D792"/>
      <c r="H792"/>
    </row>
    <row r="793" spans="2:8" x14ac:dyDescent="0.25">
      <c r="B793"/>
      <c r="C793"/>
      <c r="D793"/>
      <c r="H793"/>
    </row>
    <row r="794" spans="2:8" x14ac:dyDescent="0.25">
      <c r="B794"/>
      <c r="C794"/>
      <c r="D794"/>
      <c r="H794"/>
    </row>
    <row r="795" spans="2:8" x14ac:dyDescent="0.25">
      <c r="B795"/>
      <c r="C795"/>
      <c r="D795"/>
      <c r="H795"/>
    </row>
    <row r="796" spans="2:8" x14ac:dyDescent="0.25">
      <c r="B796"/>
      <c r="C796"/>
      <c r="D796"/>
      <c r="H796"/>
    </row>
    <row r="797" spans="2:8" x14ac:dyDescent="0.25">
      <c r="B797"/>
      <c r="C797"/>
      <c r="D797"/>
      <c r="H797"/>
    </row>
    <row r="798" spans="2:8" x14ac:dyDescent="0.25">
      <c r="B798"/>
      <c r="C798"/>
      <c r="D798"/>
      <c r="H798"/>
    </row>
    <row r="799" spans="2:8" x14ac:dyDescent="0.25">
      <c r="B799"/>
      <c r="C799"/>
      <c r="D799"/>
      <c r="H799"/>
    </row>
    <row r="800" spans="2:8" x14ac:dyDescent="0.25">
      <c r="B800"/>
      <c r="C800"/>
      <c r="D800"/>
      <c r="H800"/>
    </row>
    <row r="801" spans="2:8" x14ac:dyDescent="0.25">
      <c r="B801"/>
      <c r="C801"/>
      <c r="D801"/>
      <c r="H801"/>
    </row>
    <row r="802" spans="2:8" x14ac:dyDescent="0.25">
      <c r="B802"/>
      <c r="C802"/>
      <c r="D802"/>
      <c r="H802"/>
    </row>
    <row r="803" spans="2:8" x14ac:dyDescent="0.25">
      <c r="B803"/>
      <c r="C803"/>
      <c r="D803"/>
      <c r="H803"/>
    </row>
    <row r="804" spans="2:8" x14ac:dyDescent="0.25">
      <c r="B804"/>
      <c r="C804"/>
      <c r="D804"/>
      <c r="H804"/>
    </row>
    <row r="805" spans="2:8" x14ac:dyDescent="0.25">
      <c r="B805"/>
      <c r="C805"/>
      <c r="D805"/>
      <c r="H805"/>
    </row>
    <row r="806" spans="2:8" x14ac:dyDescent="0.25">
      <c r="B806"/>
      <c r="C806"/>
      <c r="D806"/>
      <c r="H806"/>
    </row>
    <row r="807" spans="2:8" x14ac:dyDescent="0.25">
      <c r="B807"/>
      <c r="C807"/>
      <c r="D807"/>
      <c r="H807"/>
    </row>
    <row r="808" spans="2:8" x14ac:dyDescent="0.25">
      <c r="B808"/>
      <c r="C808"/>
      <c r="D808"/>
      <c r="H808"/>
    </row>
    <row r="809" spans="2:8" x14ac:dyDescent="0.25">
      <c r="B809"/>
      <c r="C809"/>
      <c r="D809"/>
      <c r="H809"/>
    </row>
    <row r="810" spans="2:8" x14ac:dyDescent="0.25">
      <c r="B810"/>
      <c r="C810"/>
      <c r="D810"/>
      <c r="H810"/>
    </row>
    <row r="811" spans="2:8" x14ac:dyDescent="0.25">
      <c r="B811"/>
      <c r="C811"/>
      <c r="D811"/>
      <c r="H811"/>
    </row>
    <row r="812" spans="2:8" x14ac:dyDescent="0.25">
      <c r="B812"/>
      <c r="C812"/>
      <c r="D812"/>
      <c r="H812"/>
    </row>
    <row r="813" spans="2:8" x14ac:dyDescent="0.25">
      <c r="B813"/>
      <c r="C813"/>
      <c r="D813"/>
      <c r="H813"/>
    </row>
    <row r="814" spans="2:8" x14ac:dyDescent="0.25">
      <c r="B814"/>
      <c r="C814"/>
      <c r="D814"/>
      <c r="H814"/>
    </row>
    <row r="815" spans="2:8" x14ac:dyDescent="0.25">
      <c r="B815"/>
      <c r="C815"/>
      <c r="D815"/>
      <c r="H815"/>
    </row>
    <row r="816" spans="2:8" x14ac:dyDescent="0.25">
      <c r="B816"/>
      <c r="C816"/>
      <c r="D816"/>
      <c r="H816"/>
    </row>
    <row r="817" spans="2:8" x14ac:dyDescent="0.25">
      <c r="B817"/>
      <c r="C817"/>
      <c r="D817"/>
      <c r="H817"/>
    </row>
    <row r="818" spans="2:8" x14ac:dyDescent="0.25">
      <c r="B818"/>
      <c r="C818"/>
      <c r="D818"/>
      <c r="H818"/>
    </row>
    <row r="819" spans="2:8" x14ac:dyDescent="0.25">
      <c r="B819"/>
      <c r="C819"/>
      <c r="D819"/>
      <c r="H819"/>
    </row>
    <row r="820" spans="2:8" x14ac:dyDescent="0.25">
      <c r="B820"/>
      <c r="C820"/>
      <c r="D820"/>
      <c r="H820"/>
    </row>
    <row r="821" spans="2:8" x14ac:dyDescent="0.25">
      <c r="B821"/>
      <c r="C821"/>
      <c r="D821"/>
      <c r="H821"/>
    </row>
    <row r="822" spans="2:8" x14ac:dyDescent="0.25">
      <c r="B822"/>
      <c r="C822"/>
      <c r="D822"/>
      <c r="H822"/>
    </row>
    <row r="823" spans="2:8" x14ac:dyDescent="0.25">
      <c r="B823"/>
      <c r="C823"/>
      <c r="D823"/>
      <c r="H823"/>
    </row>
    <row r="824" spans="2:8" x14ac:dyDescent="0.25">
      <c r="B824"/>
      <c r="C824"/>
      <c r="D824"/>
      <c r="H824"/>
    </row>
    <row r="825" spans="2:8" x14ac:dyDescent="0.25">
      <c r="B825"/>
      <c r="C825"/>
      <c r="D825"/>
      <c r="H825"/>
    </row>
    <row r="826" spans="2:8" x14ac:dyDescent="0.25">
      <c r="B826"/>
      <c r="C826"/>
      <c r="D826"/>
      <c r="H826"/>
    </row>
    <row r="827" spans="2:8" x14ac:dyDescent="0.25">
      <c r="B827"/>
      <c r="C827"/>
      <c r="D827"/>
      <c r="H827"/>
    </row>
    <row r="828" spans="2:8" x14ac:dyDescent="0.25">
      <c r="B828"/>
      <c r="C828"/>
      <c r="D828"/>
      <c r="H828"/>
    </row>
    <row r="829" spans="2:8" x14ac:dyDescent="0.25">
      <c r="B829"/>
      <c r="C829"/>
      <c r="D829"/>
      <c r="H829"/>
    </row>
    <row r="830" spans="2:8" x14ac:dyDescent="0.25">
      <c r="B830"/>
      <c r="C830"/>
      <c r="D830"/>
      <c r="H830"/>
    </row>
    <row r="831" spans="2:8" x14ac:dyDescent="0.25">
      <c r="B831"/>
      <c r="C831"/>
      <c r="D831"/>
      <c r="H831"/>
    </row>
    <row r="832" spans="2:8" x14ac:dyDescent="0.25">
      <c r="B832"/>
      <c r="C832"/>
      <c r="D832"/>
      <c r="H832"/>
    </row>
    <row r="833" spans="2:8" x14ac:dyDescent="0.25">
      <c r="B833"/>
      <c r="C833"/>
      <c r="D833"/>
      <c r="H833"/>
    </row>
    <row r="834" spans="2:8" x14ac:dyDescent="0.25">
      <c r="B834"/>
      <c r="C834"/>
      <c r="D834"/>
      <c r="H834"/>
    </row>
    <row r="835" spans="2:8" x14ac:dyDescent="0.25">
      <c r="B835"/>
      <c r="C835"/>
      <c r="D835"/>
      <c r="H835"/>
    </row>
    <row r="836" spans="2:8" x14ac:dyDescent="0.25">
      <c r="B836"/>
      <c r="C836"/>
      <c r="D836"/>
      <c r="H836"/>
    </row>
    <row r="837" spans="2:8" x14ac:dyDescent="0.25">
      <c r="B837"/>
      <c r="C837"/>
      <c r="D837"/>
      <c r="H837"/>
    </row>
    <row r="838" spans="2:8" x14ac:dyDescent="0.25">
      <c r="B838"/>
      <c r="C838"/>
      <c r="D838"/>
      <c r="H838"/>
    </row>
    <row r="839" spans="2:8" x14ac:dyDescent="0.25">
      <c r="B839"/>
      <c r="C839"/>
      <c r="D839"/>
      <c r="H839"/>
    </row>
    <row r="840" spans="2:8" x14ac:dyDescent="0.25">
      <c r="B840"/>
      <c r="C840"/>
      <c r="D840"/>
      <c r="H840"/>
    </row>
    <row r="841" spans="2:8" x14ac:dyDescent="0.25">
      <c r="B841"/>
      <c r="C841"/>
      <c r="D841"/>
      <c r="H841"/>
    </row>
    <row r="842" spans="2:8" x14ac:dyDescent="0.25">
      <c r="B842"/>
      <c r="C842"/>
      <c r="D842"/>
      <c r="H842"/>
    </row>
    <row r="843" spans="2:8" x14ac:dyDescent="0.25">
      <c r="B843"/>
      <c r="C843"/>
      <c r="D843"/>
      <c r="H843"/>
    </row>
    <row r="844" spans="2:8" x14ac:dyDescent="0.25">
      <c r="B844"/>
      <c r="C844"/>
      <c r="D844"/>
      <c r="H844"/>
    </row>
    <row r="845" spans="2:8" x14ac:dyDescent="0.25">
      <c r="B845"/>
      <c r="C845"/>
      <c r="D845"/>
      <c r="H845"/>
    </row>
    <row r="846" spans="2:8" x14ac:dyDescent="0.25">
      <c r="B846"/>
      <c r="C846"/>
      <c r="D846"/>
      <c r="H846"/>
    </row>
    <row r="847" spans="2:8" x14ac:dyDescent="0.25">
      <c r="B847"/>
      <c r="C847"/>
      <c r="D847"/>
      <c r="H847"/>
    </row>
    <row r="848" spans="2:8" x14ac:dyDescent="0.25">
      <c r="B848"/>
      <c r="C848"/>
      <c r="D848"/>
      <c r="H848"/>
    </row>
    <row r="849" spans="2:8" x14ac:dyDescent="0.25">
      <c r="B849"/>
      <c r="C849"/>
      <c r="D849"/>
      <c r="H849"/>
    </row>
    <row r="850" spans="2:8" x14ac:dyDescent="0.25">
      <c r="B850"/>
      <c r="C850"/>
      <c r="D850"/>
      <c r="H850"/>
    </row>
    <row r="851" spans="2:8" x14ac:dyDescent="0.25">
      <c r="B851"/>
      <c r="C851"/>
      <c r="D851"/>
      <c r="H851"/>
    </row>
    <row r="852" spans="2:8" x14ac:dyDescent="0.25">
      <c r="B852"/>
      <c r="C852"/>
      <c r="D852"/>
      <c r="H852"/>
    </row>
    <row r="853" spans="2:8" x14ac:dyDescent="0.25">
      <c r="B853"/>
      <c r="C853"/>
      <c r="D853"/>
      <c r="H853"/>
    </row>
    <row r="854" spans="2:8" x14ac:dyDescent="0.25">
      <c r="B854"/>
      <c r="C854"/>
      <c r="D854"/>
      <c r="H854"/>
    </row>
    <row r="855" spans="2:8" x14ac:dyDescent="0.25">
      <c r="B855"/>
      <c r="C855"/>
      <c r="D855"/>
      <c r="H855"/>
    </row>
    <row r="856" spans="2:8" x14ac:dyDescent="0.25">
      <c r="B856"/>
      <c r="C856"/>
      <c r="D856"/>
      <c r="H856"/>
    </row>
    <row r="857" spans="2:8" x14ac:dyDescent="0.25">
      <c r="B857"/>
      <c r="C857"/>
      <c r="D857"/>
      <c r="H857"/>
    </row>
    <row r="858" spans="2:8" x14ac:dyDescent="0.25">
      <c r="B858"/>
      <c r="C858"/>
      <c r="D858"/>
      <c r="H858"/>
    </row>
    <row r="859" spans="2:8" x14ac:dyDescent="0.25">
      <c r="B859"/>
      <c r="C859"/>
      <c r="D859"/>
      <c r="H859"/>
    </row>
    <row r="860" spans="2:8" x14ac:dyDescent="0.25">
      <c r="B860"/>
      <c r="C860"/>
      <c r="D860"/>
      <c r="H860"/>
    </row>
    <row r="861" spans="2:8" x14ac:dyDescent="0.25">
      <c r="B861"/>
      <c r="C861"/>
      <c r="D861"/>
      <c r="H861"/>
    </row>
    <row r="862" spans="2:8" x14ac:dyDescent="0.25">
      <c r="B862"/>
      <c r="C862"/>
      <c r="D862"/>
      <c r="H862"/>
    </row>
    <row r="863" spans="2:8" x14ac:dyDescent="0.25">
      <c r="B863"/>
      <c r="C863"/>
      <c r="D863"/>
      <c r="H863"/>
    </row>
    <row r="864" spans="2:8" x14ac:dyDescent="0.25">
      <c r="B864"/>
      <c r="C864"/>
      <c r="D864"/>
      <c r="H864"/>
    </row>
    <row r="865" spans="2:8" x14ac:dyDescent="0.25">
      <c r="B865"/>
      <c r="C865"/>
      <c r="D865"/>
      <c r="H865"/>
    </row>
    <row r="866" spans="2:8" x14ac:dyDescent="0.25">
      <c r="B866"/>
      <c r="C866"/>
      <c r="D866"/>
      <c r="H866"/>
    </row>
    <row r="867" spans="2:8" x14ac:dyDescent="0.25">
      <c r="B867"/>
      <c r="C867"/>
      <c r="D867"/>
      <c r="H867"/>
    </row>
    <row r="868" spans="2:8" x14ac:dyDescent="0.25">
      <c r="B868"/>
      <c r="C868"/>
      <c r="D868"/>
      <c r="H868"/>
    </row>
    <row r="869" spans="2:8" x14ac:dyDescent="0.25">
      <c r="B869"/>
      <c r="C869"/>
      <c r="D869"/>
      <c r="H869"/>
    </row>
    <row r="870" spans="2:8" x14ac:dyDescent="0.25">
      <c r="B870"/>
      <c r="C870"/>
      <c r="D870"/>
      <c r="H870"/>
    </row>
    <row r="871" spans="2:8" x14ac:dyDescent="0.25">
      <c r="B871"/>
      <c r="C871"/>
      <c r="D871"/>
      <c r="H871"/>
    </row>
    <row r="872" spans="2:8" x14ac:dyDescent="0.25">
      <c r="B872"/>
      <c r="C872"/>
      <c r="D872"/>
      <c r="H872"/>
    </row>
    <row r="873" spans="2:8" x14ac:dyDescent="0.25">
      <c r="B873"/>
      <c r="C873"/>
      <c r="D873"/>
      <c r="H873"/>
    </row>
    <row r="874" spans="2:8" x14ac:dyDescent="0.25">
      <c r="B874"/>
      <c r="C874"/>
      <c r="D874"/>
      <c r="H874"/>
    </row>
    <row r="875" spans="2:8" x14ac:dyDescent="0.25">
      <c r="B875"/>
      <c r="C875"/>
      <c r="D875"/>
      <c r="H875"/>
    </row>
    <row r="876" spans="2:8" x14ac:dyDescent="0.25">
      <c r="B876"/>
      <c r="C876"/>
      <c r="D876"/>
      <c r="H876"/>
    </row>
    <row r="877" spans="2:8" x14ac:dyDescent="0.25">
      <c r="B877"/>
      <c r="C877"/>
      <c r="D877"/>
      <c r="H877"/>
    </row>
    <row r="878" spans="2:8" x14ac:dyDescent="0.25">
      <c r="B878"/>
      <c r="C878"/>
      <c r="D878"/>
      <c r="H878"/>
    </row>
    <row r="879" spans="2:8" x14ac:dyDescent="0.25">
      <c r="B879"/>
      <c r="C879"/>
      <c r="D879"/>
      <c r="H879"/>
    </row>
    <row r="880" spans="2:8" x14ac:dyDescent="0.25">
      <c r="B880"/>
      <c r="C880"/>
      <c r="D880"/>
      <c r="H880"/>
    </row>
    <row r="881" spans="2:8" x14ac:dyDescent="0.25">
      <c r="B881"/>
      <c r="C881"/>
      <c r="D881"/>
      <c r="H881"/>
    </row>
    <row r="882" spans="2:8" x14ac:dyDescent="0.25">
      <c r="B882"/>
      <c r="C882"/>
      <c r="D882"/>
      <c r="H882"/>
    </row>
    <row r="883" spans="2:8" x14ac:dyDescent="0.25">
      <c r="B883"/>
      <c r="C883"/>
      <c r="D883"/>
      <c r="H883"/>
    </row>
    <row r="884" spans="2:8" x14ac:dyDescent="0.25">
      <c r="B884"/>
      <c r="C884"/>
      <c r="D884"/>
      <c r="H884"/>
    </row>
    <row r="885" spans="2:8" x14ac:dyDescent="0.25">
      <c r="B885"/>
      <c r="C885"/>
      <c r="D885"/>
      <c r="H885"/>
    </row>
    <row r="886" spans="2:8" x14ac:dyDescent="0.25">
      <c r="B886"/>
      <c r="C886"/>
      <c r="D886"/>
      <c r="H886"/>
    </row>
    <row r="887" spans="2:8" x14ac:dyDescent="0.25">
      <c r="B887"/>
      <c r="C887"/>
      <c r="D887"/>
      <c r="H887"/>
    </row>
    <row r="888" spans="2:8" x14ac:dyDescent="0.25">
      <c r="B888"/>
      <c r="C888"/>
      <c r="D888"/>
      <c r="H888"/>
    </row>
    <row r="889" spans="2:8" x14ac:dyDescent="0.25">
      <c r="B889"/>
      <c r="C889"/>
      <c r="D889"/>
      <c r="H889"/>
    </row>
    <row r="890" spans="2:8" x14ac:dyDescent="0.25">
      <c r="B890"/>
      <c r="C890"/>
      <c r="D890"/>
      <c r="H890"/>
    </row>
    <row r="891" spans="2:8" x14ac:dyDescent="0.25">
      <c r="B891"/>
      <c r="C891"/>
      <c r="D891"/>
      <c r="H891"/>
    </row>
    <row r="892" spans="2:8" x14ac:dyDescent="0.25">
      <c r="B892"/>
      <c r="C892"/>
      <c r="D892"/>
      <c r="H892"/>
    </row>
    <row r="893" spans="2:8" x14ac:dyDescent="0.25">
      <c r="B893"/>
      <c r="C893"/>
      <c r="D893"/>
      <c r="H893"/>
    </row>
    <row r="894" spans="2:8" x14ac:dyDescent="0.25">
      <c r="B894"/>
      <c r="C894"/>
      <c r="D894"/>
      <c r="H894"/>
    </row>
    <row r="895" spans="2:8" x14ac:dyDescent="0.25">
      <c r="B895"/>
      <c r="C895"/>
      <c r="D895"/>
      <c r="H895"/>
    </row>
    <row r="896" spans="2:8" x14ac:dyDescent="0.25">
      <c r="B896"/>
      <c r="C896"/>
      <c r="D896"/>
      <c r="H896"/>
    </row>
    <row r="897" spans="2:8" x14ac:dyDescent="0.25">
      <c r="B897"/>
      <c r="C897"/>
      <c r="D897"/>
      <c r="H897"/>
    </row>
    <row r="898" spans="2:8" x14ac:dyDescent="0.25">
      <c r="B898"/>
      <c r="C898"/>
      <c r="D898"/>
      <c r="H898"/>
    </row>
    <row r="899" spans="2:8" x14ac:dyDescent="0.25">
      <c r="B899"/>
      <c r="C899"/>
      <c r="D899"/>
      <c r="H899"/>
    </row>
    <row r="900" spans="2:8" x14ac:dyDescent="0.25">
      <c r="B900"/>
      <c r="C900"/>
      <c r="D900"/>
      <c r="H900"/>
    </row>
    <row r="901" spans="2:8" x14ac:dyDescent="0.25">
      <c r="B901"/>
      <c r="C901"/>
      <c r="D901"/>
      <c r="H901"/>
    </row>
    <row r="902" spans="2:8" x14ac:dyDescent="0.25">
      <c r="B902"/>
      <c r="C902"/>
      <c r="D902"/>
      <c r="H902"/>
    </row>
    <row r="903" spans="2:8" x14ac:dyDescent="0.25">
      <c r="B903"/>
      <c r="C903"/>
      <c r="D903"/>
      <c r="H903"/>
    </row>
    <row r="904" spans="2:8" x14ac:dyDescent="0.25">
      <c r="B904"/>
      <c r="C904"/>
      <c r="D904"/>
      <c r="H904"/>
    </row>
    <row r="905" spans="2:8" x14ac:dyDescent="0.25">
      <c r="B905"/>
      <c r="C905"/>
      <c r="D905"/>
      <c r="H905"/>
    </row>
    <row r="906" spans="2:8" x14ac:dyDescent="0.25">
      <c r="B906"/>
      <c r="C906"/>
      <c r="D906"/>
      <c r="H906"/>
    </row>
    <row r="907" spans="2:8" x14ac:dyDescent="0.25">
      <c r="B907"/>
      <c r="C907"/>
      <c r="D907"/>
      <c r="H907"/>
    </row>
    <row r="908" spans="2:8" x14ac:dyDescent="0.25">
      <c r="B908"/>
      <c r="C908"/>
      <c r="D908"/>
      <c r="H908"/>
    </row>
    <row r="909" spans="2:8" x14ac:dyDescent="0.25">
      <c r="B909"/>
      <c r="C909"/>
      <c r="D909"/>
      <c r="H909"/>
    </row>
    <row r="910" spans="2:8" x14ac:dyDescent="0.25">
      <c r="B910"/>
      <c r="C910"/>
      <c r="D910"/>
      <c r="H910"/>
    </row>
    <row r="911" spans="2:8" x14ac:dyDescent="0.25">
      <c r="B911"/>
      <c r="C911"/>
      <c r="D911"/>
      <c r="H911"/>
    </row>
    <row r="912" spans="2:8" x14ac:dyDescent="0.25">
      <c r="B912"/>
      <c r="C912"/>
      <c r="D912"/>
      <c r="H912"/>
    </row>
    <row r="913" spans="2:8" x14ac:dyDescent="0.25">
      <c r="B913"/>
      <c r="C913"/>
      <c r="D913"/>
      <c r="H913"/>
    </row>
    <row r="914" spans="2:8" x14ac:dyDescent="0.25">
      <c r="B914"/>
      <c r="C914"/>
      <c r="D914"/>
      <c r="H914"/>
    </row>
    <row r="915" spans="2:8" x14ac:dyDescent="0.25">
      <c r="B915"/>
      <c r="C915"/>
      <c r="D915"/>
      <c r="H915"/>
    </row>
    <row r="916" spans="2:8" x14ac:dyDescent="0.25">
      <c r="B916"/>
      <c r="C916"/>
      <c r="D916"/>
      <c r="H916"/>
    </row>
    <row r="917" spans="2:8" x14ac:dyDescent="0.25">
      <c r="B917"/>
      <c r="C917"/>
      <c r="D917"/>
      <c r="H917"/>
    </row>
    <row r="918" spans="2:8" x14ac:dyDescent="0.25">
      <c r="B918"/>
      <c r="C918"/>
      <c r="D918"/>
      <c r="H918"/>
    </row>
    <row r="919" spans="2:8" x14ac:dyDescent="0.25">
      <c r="B919"/>
      <c r="C919"/>
      <c r="D919"/>
      <c r="H919"/>
    </row>
    <row r="920" spans="2:8" x14ac:dyDescent="0.25">
      <c r="B920"/>
      <c r="C920"/>
      <c r="D920"/>
      <c r="H920"/>
    </row>
    <row r="921" spans="2:8" x14ac:dyDescent="0.25">
      <c r="B921"/>
      <c r="C921"/>
      <c r="D921"/>
      <c r="H921"/>
    </row>
    <row r="922" spans="2:8" x14ac:dyDescent="0.25">
      <c r="B922"/>
      <c r="C922"/>
      <c r="D922"/>
      <c r="H922"/>
    </row>
    <row r="923" spans="2:8" x14ac:dyDescent="0.25">
      <c r="B923"/>
      <c r="C923"/>
      <c r="D923"/>
      <c r="H923"/>
    </row>
    <row r="924" spans="2:8" x14ac:dyDescent="0.25">
      <c r="B924"/>
      <c r="C924"/>
      <c r="D924"/>
      <c r="H924"/>
    </row>
    <row r="925" spans="2:8" x14ac:dyDescent="0.25">
      <c r="B925"/>
      <c r="C925"/>
      <c r="D925"/>
      <c r="H925"/>
    </row>
    <row r="926" spans="2:8" x14ac:dyDescent="0.25">
      <c r="B926"/>
      <c r="C926"/>
      <c r="D926"/>
      <c r="H926"/>
    </row>
    <row r="927" spans="2:8" x14ac:dyDescent="0.25">
      <c r="B927"/>
      <c r="C927"/>
      <c r="D927"/>
      <c r="H927"/>
    </row>
    <row r="928" spans="2:8" x14ac:dyDescent="0.25">
      <c r="B928"/>
      <c r="C928"/>
      <c r="D928"/>
      <c r="H928"/>
    </row>
    <row r="929" spans="2:8" x14ac:dyDescent="0.25">
      <c r="B929"/>
      <c r="C929"/>
      <c r="D929"/>
      <c r="H929"/>
    </row>
    <row r="930" spans="2:8" x14ac:dyDescent="0.25">
      <c r="B930"/>
      <c r="C930"/>
      <c r="D930"/>
      <c r="H930"/>
    </row>
    <row r="931" spans="2:8" x14ac:dyDescent="0.25">
      <c r="B931"/>
      <c r="C931"/>
      <c r="D931"/>
      <c r="H931"/>
    </row>
    <row r="932" spans="2:8" x14ac:dyDescent="0.25">
      <c r="B932"/>
      <c r="C932"/>
      <c r="D932"/>
      <c r="H932"/>
    </row>
    <row r="933" spans="2:8" x14ac:dyDescent="0.25">
      <c r="B933"/>
      <c r="C933"/>
      <c r="D933"/>
      <c r="H933"/>
    </row>
    <row r="934" spans="2:8" x14ac:dyDescent="0.25">
      <c r="B934"/>
      <c r="C934"/>
      <c r="D934"/>
      <c r="H934"/>
    </row>
    <row r="935" spans="2:8" x14ac:dyDescent="0.25">
      <c r="B935"/>
      <c r="C935"/>
      <c r="D935"/>
      <c r="H935"/>
    </row>
    <row r="936" spans="2:8" x14ac:dyDescent="0.25">
      <c r="B936"/>
      <c r="C936"/>
      <c r="D936"/>
      <c r="H936"/>
    </row>
    <row r="937" spans="2:8" x14ac:dyDescent="0.25">
      <c r="B937"/>
      <c r="C937"/>
      <c r="D937"/>
      <c r="H937"/>
    </row>
    <row r="938" spans="2:8" x14ac:dyDescent="0.25">
      <c r="B938"/>
      <c r="C938"/>
      <c r="D938"/>
      <c r="H938"/>
    </row>
    <row r="939" spans="2:8" x14ac:dyDescent="0.25">
      <c r="B939"/>
      <c r="C939"/>
      <c r="D939"/>
      <c r="H939"/>
    </row>
    <row r="940" spans="2:8" x14ac:dyDescent="0.25">
      <c r="B940"/>
      <c r="C940"/>
      <c r="D940"/>
      <c r="H940"/>
    </row>
    <row r="941" spans="2:8" x14ac:dyDescent="0.25">
      <c r="B941"/>
      <c r="C941"/>
      <c r="D941"/>
      <c r="H941"/>
    </row>
    <row r="942" spans="2:8" x14ac:dyDescent="0.25">
      <c r="B942"/>
      <c r="C942"/>
      <c r="D942"/>
      <c r="H942"/>
    </row>
    <row r="943" spans="2:8" x14ac:dyDescent="0.25">
      <c r="B943"/>
      <c r="C943"/>
      <c r="D943"/>
      <c r="H943"/>
    </row>
    <row r="944" spans="2:8" x14ac:dyDescent="0.25">
      <c r="B944"/>
      <c r="C944"/>
      <c r="D944"/>
      <c r="H944"/>
    </row>
    <row r="945" spans="2:8" x14ac:dyDescent="0.25">
      <c r="B945"/>
      <c r="C945"/>
      <c r="D945"/>
      <c r="H945"/>
    </row>
    <row r="946" spans="2:8" x14ac:dyDescent="0.25">
      <c r="B946"/>
      <c r="C946"/>
      <c r="D946"/>
      <c r="H946"/>
    </row>
    <row r="947" spans="2:8" x14ac:dyDescent="0.25">
      <c r="B947"/>
      <c r="C947"/>
      <c r="D947"/>
      <c r="H947"/>
    </row>
    <row r="948" spans="2:8" x14ac:dyDescent="0.25">
      <c r="B948"/>
      <c r="C948"/>
      <c r="D948"/>
      <c r="H948"/>
    </row>
    <row r="949" spans="2:8" x14ac:dyDescent="0.25">
      <c r="B949"/>
      <c r="C949"/>
      <c r="D949"/>
      <c r="H949"/>
    </row>
    <row r="950" spans="2:8" x14ac:dyDescent="0.25">
      <c r="B950"/>
      <c r="C950"/>
      <c r="D950"/>
      <c r="H950"/>
    </row>
    <row r="951" spans="2:8" x14ac:dyDescent="0.25">
      <c r="B951"/>
      <c r="C951"/>
      <c r="D951"/>
      <c r="H951"/>
    </row>
    <row r="952" spans="2:8" x14ac:dyDescent="0.25">
      <c r="B952"/>
      <c r="C952"/>
      <c r="D952"/>
      <c r="H952"/>
    </row>
    <row r="953" spans="2:8" x14ac:dyDescent="0.25">
      <c r="B953"/>
      <c r="C953"/>
      <c r="D953"/>
      <c r="H953"/>
    </row>
    <row r="954" spans="2:8" x14ac:dyDescent="0.25">
      <c r="B954"/>
      <c r="C954"/>
      <c r="D954"/>
      <c r="H954"/>
    </row>
    <row r="955" spans="2:8" x14ac:dyDescent="0.25">
      <c r="B955"/>
      <c r="C955"/>
      <c r="D955"/>
      <c r="H955"/>
    </row>
    <row r="956" spans="2:8" x14ac:dyDescent="0.25">
      <c r="B956"/>
      <c r="C956"/>
      <c r="D956"/>
      <c r="H956"/>
    </row>
    <row r="957" spans="2:8" x14ac:dyDescent="0.25">
      <c r="B957"/>
      <c r="C957"/>
      <c r="D957"/>
      <c r="H957"/>
    </row>
    <row r="958" spans="2:8" x14ac:dyDescent="0.25">
      <c r="B958"/>
      <c r="C958"/>
      <c r="D958"/>
      <c r="H958"/>
    </row>
    <row r="959" spans="2:8" x14ac:dyDescent="0.25">
      <c r="B959"/>
      <c r="C959"/>
      <c r="D959"/>
      <c r="H959"/>
    </row>
    <row r="960" spans="2:8" x14ac:dyDescent="0.25">
      <c r="B960"/>
      <c r="C960"/>
      <c r="D960"/>
      <c r="H960"/>
    </row>
    <row r="961" spans="2:8" x14ac:dyDescent="0.25">
      <c r="B961"/>
      <c r="C961"/>
      <c r="D961"/>
      <c r="H961"/>
    </row>
    <row r="962" spans="2:8" x14ac:dyDescent="0.25">
      <c r="B962"/>
      <c r="C962"/>
      <c r="D962"/>
      <c r="H962"/>
    </row>
    <row r="963" spans="2:8" x14ac:dyDescent="0.25">
      <c r="B963"/>
      <c r="C963"/>
      <c r="D963"/>
      <c r="H963"/>
    </row>
    <row r="964" spans="2:8" x14ac:dyDescent="0.25">
      <c r="B964"/>
      <c r="C964"/>
      <c r="D964"/>
      <c r="H964"/>
    </row>
    <row r="965" spans="2:8" x14ac:dyDescent="0.25">
      <c r="B965"/>
      <c r="C965"/>
      <c r="D965"/>
      <c r="H965"/>
    </row>
    <row r="966" spans="2:8" x14ac:dyDescent="0.25">
      <c r="B966"/>
      <c r="C966"/>
      <c r="D966"/>
      <c r="H966"/>
    </row>
    <row r="967" spans="2:8" x14ac:dyDescent="0.25">
      <c r="B967"/>
      <c r="C967"/>
      <c r="D967"/>
      <c r="H967"/>
    </row>
    <row r="968" spans="2:8" x14ac:dyDescent="0.25">
      <c r="B968"/>
      <c r="C968"/>
      <c r="D968"/>
      <c r="H968"/>
    </row>
    <row r="969" spans="2:8" x14ac:dyDescent="0.25">
      <c r="B969"/>
      <c r="C969"/>
      <c r="D969"/>
      <c r="H969"/>
    </row>
    <row r="970" spans="2:8" x14ac:dyDescent="0.25">
      <c r="B970"/>
      <c r="C970"/>
      <c r="D970"/>
      <c r="H970"/>
    </row>
    <row r="971" spans="2:8" x14ac:dyDescent="0.25">
      <c r="B971"/>
      <c r="C971"/>
      <c r="D971"/>
      <c r="H971"/>
    </row>
    <row r="972" spans="2:8" x14ac:dyDescent="0.25">
      <c r="B972"/>
      <c r="C972"/>
      <c r="D972"/>
      <c r="H972"/>
    </row>
    <row r="973" spans="2:8" x14ac:dyDescent="0.25">
      <c r="B973"/>
      <c r="C973"/>
      <c r="D973"/>
      <c r="H973"/>
    </row>
    <row r="974" spans="2:8" x14ac:dyDescent="0.25">
      <c r="B974"/>
      <c r="C974"/>
      <c r="D974"/>
      <c r="H974"/>
    </row>
    <row r="975" spans="2:8" x14ac:dyDescent="0.25">
      <c r="B975"/>
      <c r="C975"/>
      <c r="D975"/>
      <c r="H975"/>
    </row>
    <row r="976" spans="2:8" x14ac:dyDescent="0.25">
      <c r="B976"/>
      <c r="C976"/>
      <c r="D976"/>
      <c r="H976"/>
    </row>
    <row r="977" spans="2:8" x14ac:dyDescent="0.25">
      <c r="B977"/>
      <c r="C977"/>
      <c r="D977"/>
      <c r="H977"/>
    </row>
    <row r="978" spans="2:8" x14ac:dyDescent="0.25">
      <c r="B978"/>
      <c r="C978"/>
      <c r="D978"/>
      <c r="H978"/>
    </row>
    <row r="979" spans="2:8" x14ac:dyDescent="0.25">
      <c r="B979"/>
      <c r="C979"/>
      <c r="D979"/>
      <c r="H979"/>
    </row>
    <row r="980" spans="2:8" x14ac:dyDescent="0.25">
      <c r="B980"/>
      <c r="C980"/>
      <c r="D980"/>
      <c r="H980"/>
    </row>
    <row r="981" spans="2:8" x14ac:dyDescent="0.25">
      <c r="B981"/>
      <c r="C981"/>
      <c r="D981"/>
      <c r="H981"/>
    </row>
    <row r="982" spans="2:8" x14ac:dyDescent="0.25">
      <c r="B982"/>
      <c r="C982"/>
      <c r="D982"/>
      <c r="H982"/>
    </row>
    <row r="983" spans="2:8" x14ac:dyDescent="0.25">
      <c r="B983"/>
      <c r="C983"/>
      <c r="D983"/>
      <c r="H983"/>
    </row>
    <row r="984" spans="2:8" x14ac:dyDescent="0.25">
      <c r="B984"/>
      <c r="C984"/>
      <c r="D984"/>
      <c r="H984"/>
    </row>
    <row r="985" spans="2:8" x14ac:dyDescent="0.25">
      <c r="B985"/>
      <c r="C985"/>
      <c r="D985"/>
      <c r="H985"/>
    </row>
    <row r="986" spans="2:8" x14ac:dyDescent="0.25">
      <c r="B986"/>
      <c r="C986"/>
      <c r="D986"/>
      <c r="H986"/>
    </row>
    <row r="987" spans="2:8" x14ac:dyDescent="0.25">
      <c r="B987"/>
      <c r="C987"/>
      <c r="D987"/>
      <c r="H987"/>
    </row>
    <row r="988" spans="2:8" x14ac:dyDescent="0.25">
      <c r="B988"/>
      <c r="C988"/>
      <c r="D988"/>
      <c r="H988"/>
    </row>
    <row r="989" spans="2:8" x14ac:dyDescent="0.25">
      <c r="B989"/>
      <c r="C989"/>
      <c r="D989"/>
      <c r="H989"/>
    </row>
    <row r="990" spans="2:8" x14ac:dyDescent="0.25">
      <c r="B990"/>
      <c r="C990"/>
      <c r="D990"/>
      <c r="H990"/>
    </row>
    <row r="991" spans="2:8" x14ac:dyDescent="0.25">
      <c r="B991"/>
      <c r="C991"/>
      <c r="D991"/>
      <c r="H991"/>
    </row>
    <row r="992" spans="2:8" x14ac:dyDescent="0.25">
      <c r="B992"/>
      <c r="C992"/>
      <c r="D992"/>
      <c r="H992"/>
    </row>
    <row r="993" spans="2:8" x14ac:dyDescent="0.25">
      <c r="B993"/>
      <c r="C993"/>
      <c r="D993"/>
      <c r="H993"/>
    </row>
    <row r="994" spans="2:8" x14ac:dyDescent="0.25">
      <c r="B994"/>
      <c r="C994"/>
      <c r="D994"/>
      <c r="H994"/>
    </row>
    <row r="995" spans="2:8" x14ac:dyDescent="0.25">
      <c r="B995"/>
      <c r="C995"/>
      <c r="D995"/>
      <c r="H995"/>
    </row>
    <row r="996" spans="2:8" x14ac:dyDescent="0.25">
      <c r="B996"/>
      <c r="C996"/>
      <c r="D996"/>
      <c r="H996"/>
    </row>
    <row r="997" spans="2:8" x14ac:dyDescent="0.25">
      <c r="B997"/>
      <c r="C997"/>
      <c r="D997"/>
      <c r="H997"/>
    </row>
    <row r="998" spans="2:8" x14ac:dyDescent="0.25">
      <c r="B998"/>
      <c r="C998"/>
      <c r="D998"/>
      <c r="H998"/>
    </row>
    <row r="999" spans="2:8" x14ac:dyDescent="0.25">
      <c r="B999"/>
      <c r="C999"/>
      <c r="D999"/>
      <c r="H999"/>
    </row>
    <row r="1000" spans="2:8" x14ac:dyDescent="0.25">
      <c r="B1000"/>
      <c r="C1000"/>
      <c r="D1000"/>
      <c r="H1000"/>
    </row>
    <row r="1001" spans="2:8" x14ac:dyDescent="0.25">
      <c r="B1001"/>
      <c r="C1001"/>
      <c r="D1001"/>
      <c r="H1001"/>
    </row>
    <row r="1002" spans="2:8" x14ac:dyDescent="0.25">
      <c r="B1002"/>
      <c r="C1002"/>
      <c r="D1002"/>
      <c r="H1002"/>
    </row>
    <row r="1003" spans="2:8" x14ac:dyDescent="0.25">
      <c r="B1003"/>
      <c r="C1003"/>
      <c r="D1003"/>
      <c r="H1003"/>
    </row>
    <row r="1004" spans="2:8" x14ac:dyDescent="0.25">
      <c r="B1004"/>
      <c r="C1004"/>
      <c r="D1004"/>
      <c r="H1004"/>
    </row>
    <row r="1005" spans="2:8" x14ac:dyDescent="0.25">
      <c r="B1005"/>
      <c r="C1005"/>
      <c r="D1005"/>
      <c r="H1005"/>
    </row>
    <row r="1006" spans="2:8" x14ac:dyDescent="0.25">
      <c r="B1006"/>
      <c r="C1006"/>
      <c r="D1006"/>
      <c r="H1006"/>
    </row>
    <row r="1007" spans="2:8" x14ac:dyDescent="0.25">
      <c r="B1007"/>
      <c r="C1007"/>
      <c r="D1007"/>
      <c r="H1007"/>
    </row>
    <row r="1008" spans="2:8" x14ac:dyDescent="0.25">
      <c r="B1008"/>
      <c r="C1008"/>
      <c r="D1008"/>
      <c r="H1008"/>
    </row>
    <row r="1009" spans="2:8" x14ac:dyDescent="0.25">
      <c r="B1009"/>
      <c r="C1009"/>
      <c r="D1009"/>
      <c r="H1009"/>
    </row>
    <row r="1010" spans="2:8" x14ac:dyDescent="0.25">
      <c r="B1010"/>
      <c r="C1010"/>
      <c r="D1010"/>
      <c r="H1010"/>
    </row>
    <row r="1011" spans="2:8" x14ac:dyDescent="0.25">
      <c r="B1011"/>
      <c r="C1011"/>
      <c r="D1011"/>
      <c r="H1011"/>
    </row>
    <row r="1012" spans="2:8" x14ac:dyDescent="0.25">
      <c r="B1012"/>
      <c r="C1012"/>
      <c r="D1012"/>
      <c r="H1012"/>
    </row>
    <row r="1013" spans="2:8" x14ac:dyDescent="0.25">
      <c r="B1013"/>
      <c r="C1013"/>
      <c r="D1013"/>
      <c r="H1013"/>
    </row>
    <row r="1014" spans="2:8" x14ac:dyDescent="0.25">
      <c r="B1014"/>
      <c r="C1014"/>
      <c r="D1014"/>
      <c r="H1014"/>
    </row>
    <row r="1015" spans="2:8" x14ac:dyDescent="0.25">
      <c r="B1015"/>
      <c r="C1015"/>
      <c r="D1015"/>
      <c r="H1015"/>
    </row>
    <row r="1016" spans="2:8" x14ac:dyDescent="0.25">
      <c r="B1016"/>
      <c r="C1016"/>
      <c r="D1016"/>
      <c r="H1016"/>
    </row>
    <row r="1017" spans="2:8" x14ac:dyDescent="0.25">
      <c r="B1017"/>
      <c r="C1017"/>
      <c r="D1017"/>
      <c r="H1017"/>
    </row>
    <row r="1018" spans="2:8" x14ac:dyDescent="0.25">
      <c r="B1018"/>
      <c r="C1018"/>
      <c r="D1018"/>
      <c r="H1018"/>
    </row>
    <row r="1019" spans="2:8" x14ac:dyDescent="0.25">
      <c r="B1019"/>
      <c r="C1019"/>
      <c r="D1019"/>
      <c r="H1019"/>
    </row>
    <row r="1020" spans="2:8" x14ac:dyDescent="0.25">
      <c r="B1020"/>
      <c r="C1020"/>
      <c r="D1020"/>
      <c r="H1020"/>
    </row>
    <row r="1021" spans="2:8" x14ac:dyDescent="0.25">
      <c r="B1021"/>
      <c r="C1021"/>
      <c r="D1021"/>
      <c r="H1021"/>
    </row>
    <row r="1022" spans="2:8" x14ac:dyDescent="0.25">
      <c r="B1022"/>
      <c r="C1022"/>
      <c r="D1022"/>
      <c r="H1022"/>
    </row>
    <row r="1023" spans="2:8" x14ac:dyDescent="0.25">
      <c r="B1023"/>
      <c r="C1023"/>
      <c r="D1023"/>
      <c r="H1023"/>
    </row>
    <row r="1024" spans="2:8" x14ac:dyDescent="0.25">
      <c r="B1024"/>
      <c r="C1024"/>
      <c r="D1024"/>
      <c r="H1024"/>
    </row>
    <row r="1025" spans="2:8" x14ac:dyDescent="0.25">
      <c r="B1025"/>
      <c r="C1025"/>
      <c r="D1025"/>
      <c r="H1025"/>
    </row>
    <row r="1026" spans="2:8" x14ac:dyDescent="0.25">
      <c r="B1026"/>
      <c r="C1026"/>
      <c r="D1026"/>
      <c r="H1026"/>
    </row>
    <row r="1027" spans="2:8" x14ac:dyDescent="0.25">
      <c r="B1027"/>
      <c r="C1027"/>
      <c r="D1027"/>
      <c r="H1027"/>
    </row>
    <row r="1028" spans="2:8" x14ac:dyDescent="0.25">
      <c r="B1028"/>
      <c r="C1028"/>
      <c r="D1028"/>
      <c r="H1028"/>
    </row>
    <row r="1029" spans="2:8" x14ac:dyDescent="0.25">
      <c r="B1029"/>
      <c r="C1029"/>
      <c r="D1029"/>
      <c r="H1029"/>
    </row>
    <row r="1030" spans="2:8" x14ac:dyDescent="0.25">
      <c r="B1030"/>
      <c r="C1030"/>
      <c r="D1030"/>
      <c r="H1030"/>
    </row>
    <row r="1031" spans="2:8" x14ac:dyDescent="0.25">
      <c r="B1031"/>
      <c r="C1031"/>
      <c r="D1031"/>
      <c r="H1031"/>
    </row>
    <row r="1032" spans="2:8" x14ac:dyDescent="0.25">
      <c r="B1032"/>
      <c r="C1032"/>
      <c r="D1032"/>
      <c r="H1032"/>
    </row>
    <row r="1033" spans="2:8" x14ac:dyDescent="0.25">
      <c r="B1033"/>
      <c r="C1033"/>
      <c r="D1033"/>
      <c r="H1033"/>
    </row>
    <row r="1034" spans="2:8" x14ac:dyDescent="0.25">
      <c r="B1034"/>
      <c r="C1034"/>
      <c r="D1034"/>
      <c r="H1034"/>
    </row>
    <row r="1035" spans="2:8" x14ac:dyDescent="0.25">
      <c r="B1035"/>
      <c r="C1035"/>
      <c r="D1035"/>
      <c r="H1035"/>
    </row>
    <row r="1036" spans="2:8" x14ac:dyDescent="0.25">
      <c r="B1036"/>
      <c r="C1036"/>
      <c r="D1036"/>
      <c r="H1036"/>
    </row>
    <row r="1037" spans="2:8" x14ac:dyDescent="0.25">
      <c r="B1037"/>
      <c r="C1037"/>
      <c r="D1037"/>
      <c r="H1037"/>
    </row>
    <row r="1038" spans="2:8" x14ac:dyDescent="0.25">
      <c r="B1038"/>
      <c r="C1038"/>
      <c r="D1038"/>
      <c r="H1038"/>
    </row>
    <row r="1039" spans="2:8" x14ac:dyDescent="0.25">
      <c r="B1039"/>
      <c r="C1039"/>
      <c r="D1039"/>
      <c r="H1039"/>
    </row>
    <row r="1040" spans="2:8" x14ac:dyDescent="0.25">
      <c r="B1040"/>
      <c r="C1040"/>
      <c r="D1040"/>
      <c r="H1040"/>
    </row>
    <row r="1041" spans="2:8" x14ac:dyDescent="0.25">
      <c r="B1041"/>
      <c r="C1041"/>
      <c r="D1041"/>
      <c r="H1041"/>
    </row>
    <row r="1042" spans="2:8" x14ac:dyDescent="0.25">
      <c r="B1042"/>
      <c r="C1042"/>
      <c r="D1042"/>
      <c r="H1042"/>
    </row>
    <row r="1043" spans="2:8" x14ac:dyDescent="0.25">
      <c r="B1043"/>
      <c r="C1043"/>
      <c r="D1043"/>
      <c r="H1043"/>
    </row>
    <row r="1044" spans="2:8" x14ac:dyDescent="0.25">
      <c r="B1044"/>
      <c r="C1044"/>
      <c r="D1044"/>
      <c r="H1044"/>
    </row>
    <row r="1045" spans="2:8" x14ac:dyDescent="0.25">
      <c r="B1045"/>
      <c r="C1045"/>
      <c r="D1045"/>
      <c r="H1045"/>
    </row>
    <row r="1046" spans="2:8" x14ac:dyDescent="0.25">
      <c r="B1046"/>
      <c r="C1046"/>
      <c r="D1046"/>
      <c r="H1046"/>
    </row>
    <row r="1047" spans="2:8" x14ac:dyDescent="0.25">
      <c r="B1047"/>
      <c r="C1047"/>
      <c r="D1047"/>
      <c r="H1047"/>
    </row>
    <row r="1048" spans="2:8" x14ac:dyDescent="0.25">
      <c r="B1048"/>
      <c r="C1048"/>
      <c r="D1048"/>
      <c r="H1048"/>
    </row>
    <row r="1049" spans="2:8" x14ac:dyDescent="0.25">
      <c r="B1049"/>
      <c r="C1049"/>
      <c r="D1049"/>
      <c r="H1049"/>
    </row>
    <row r="1050" spans="2:8" x14ac:dyDescent="0.25">
      <c r="B1050"/>
      <c r="C1050"/>
      <c r="D1050"/>
      <c r="H1050"/>
    </row>
    <row r="1051" spans="2:8" x14ac:dyDescent="0.25">
      <c r="B1051"/>
      <c r="C1051"/>
      <c r="D1051"/>
      <c r="H1051"/>
    </row>
    <row r="1052" spans="2:8" x14ac:dyDescent="0.25">
      <c r="B1052"/>
      <c r="C1052"/>
      <c r="D1052"/>
      <c r="H1052"/>
    </row>
    <row r="1053" spans="2:8" x14ac:dyDescent="0.25">
      <c r="B1053"/>
      <c r="C1053"/>
      <c r="D1053"/>
      <c r="H1053"/>
    </row>
    <row r="1054" spans="2:8" x14ac:dyDescent="0.25">
      <c r="B1054"/>
      <c r="C1054"/>
      <c r="D1054"/>
      <c r="H1054"/>
    </row>
    <row r="1055" spans="2:8" x14ac:dyDescent="0.25">
      <c r="B1055"/>
      <c r="C1055"/>
      <c r="D1055"/>
      <c r="H1055"/>
    </row>
    <row r="1056" spans="2:8" x14ac:dyDescent="0.25">
      <c r="B1056"/>
      <c r="C1056"/>
      <c r="D1056"/>
      <c r="H1056"/>
    </row>
    <row r="1057" spans="2:8" x14ac:dyDescent="0.25">
      <c r="B1057"/>
      <c r="C1057"/>
      <c r="D1057"/>
      <c r="H1057"/>
    </row>
    <row r="1058" spans="2:8" x14ac:dyDescent="0.25">
      <c r="B1058"/>
      <c r="C1058"/>
      <c r="D1058"/>
      <c r="H1058"/>
    </row>
    <row r="1059" spans="2:8" x14ac:dyDescent="0.25">
      <c r="B1059"/>
      <c r="C1059"/>
      <c r="D1059"/>
      <c r="H1059"/>
    </row>
    <row r="1060" spans="2:8" x14ac:dyDescent="0.25">
      <c r="B1060"/>
      <c r="C1060"/>
      <c r="D1060"/>
      <c r="H1060"/>
    </row>
    <row r="1061" spans="2:8" x14ac:dyDescent="0.25">
      <c r="B1061"/>
      <c r="C1061"/>
      <c r="D1061"/>
      <c r="H1061"/>
    </row>
    <row r="1062" spans="2:8" x14ac:dyDescent="0.25">
      <c r="B1062"/>
      <c r="C1062"/>
      <c r="D1062"/>
      <c r="H1062"/>
    </row>
    <row r="1063" spans="2:8" x14ac:dyDescent="0.25">
      <c r="B1063"/>
      <c r="C1063"/>
      <c r="D1063"/>
      <c r="H1063"/>
    </row>
    <row r="1064" spans="2:8" x14ac:dyDescent="0.25">
      <c r="B1064"/>
      <c r="C1064"/>
      <c r="D1064"/>
      <c r="H1064"/>
    </row>
    <row r="1065" spans="2:8" x14ac:dyDescent="0.25">
      <c r="B1065"/>
      <c r="C1065"/>
      <c r="D1065"/>
      <c r="H1065"/>
    </row>
    <row r="1066" spans="2:8" x14ac:dyDescent="0.25">
      <c r="B1066"/>
      <c r="C1066"/>
      <c r="D1066"/>
      <c r="H1066"/>
    </row>
    <row r="1067" spans="2:8" x14ac:dyDescent="0.25">
      <c r="B1067"/>
      <c r="C1067"/>
      <c r="D1067"/>
      <c r="H1067"/>
    </row>
    <row r="1068" spans="2:8" x14ac:dyDescent="0.25">
      <c r="B1068"/>
      <c r="C1068"/>
      <c r="D1068"/>
      <c r="H1068"/>
    </row>
    <row r="1069" spans="2:8" x14ac:dyDescent="0.25">
      <c r="B1069"/>
      <c r="C1069"/>
      <c r="D1069"/>
      <c r="H1069"/>
    </row>
    <row r="1070" spans="2:8" x14ac:dyDescent="0.25">
      <c r="B1070"/>
      <c r="C1070"/>
      <c r="D1070"/>
      <c r="H1070"/>
    </row>
    <row r="1071" spans="2:8" x14ac:dyDescent="0.25">
      <c r="B1071"/>
      <c r="C1071"/>
      <c r="D1071"/>
      <c r="H1071"/>
    </row>
    <row r="1072" spans="2:8" x14ac:dyDescent="0.25">
      <c r="B1072"/>
      <c r="C1072"/>
      <c r="D1072"/>
      <c r="H1072"/>
    </row>
    <row r="1073" spans="2:8" x14ac:dyDescent="0.25">
      <c r="B1073"/>
      <c r="C1073"/>
      <c r="D1073"/>
      <c r="H1073"/>
    </row>
    <row r="1074" spans="2:8" x14ac:dyDescent="0.25">
      <c r="B1074"/>
      <c r="C1074"/>
      <c r="D1074"/>
      <c r="H1074"/>
    </row>
    <row r="1075" spans="2:8" x14ac:dyDescent="0.25">
      <c r="B1075"/>
      <c r="C1075"/>
      <c r="D1075"/>
      <c r="H1075"/>
    </row>
    <row r="1076" spans="2:8" x14ac:dyDescent="0.25">
      <c r="B1076"/>
      <c r="C1076"/>
      <c r="D1076"/>
      <c r="H1076"/>
    </row>
    <row r="1077" spans="2:8" x14ac:dyDescent="0.25">
      <c r="B1077"/>
      <c r="C1077"/>
      <c r="D1077"/>
      <c r="H1077"/>
    </row>
    <row r="1078" spans="2:8" x14ac:dyDescent="0.25">
      <c r="B1078"/>
      <c r="C1078"/>
      <c r="D1078"/>
      <c r="H1078"/>
    </row>
    <row r="1079" spans="2:8" x14ac:dyDescent="0.25">
      <c r="B1079"/>
      <c r="C1079"/>
      <c r="D1079"/>
      <c r="H1079"/>
    </row>
    <row r="1080" spans="2:8" x14ac:dyDescent="0.25">
      <c r="B1080"/>
      <c r="C1080"/>
      <c r="D1080"/>
      <c r="H1080"/>
    </row>
    <row r="1081" spans="2:8" x14ac:dyDescent="0.25">
      <c r="B1081"/>
      <c r="C1081"/>
      <c r="D1081"/>
      <c r="H1081"/>
    </row>
    <row r="1082" spans="2:8" x14ac:dyDescent="0.25">
      <c r="B1082"/>
      <c r="C1082"/>
      <c r="D1082"/>
      <c r="H1082"/>
    </row>
    <row r="1083" spans="2:8" x14ac:dyDescent="0.25">
      <c r="B1083"/>
      <c r="C1083"/>
      <c r="D1083"/>
      <c r="H1083"/>
    </row>
    <row r="1084" spans="2:8" x14ac:dyDescent="0.25">
      <c r="B1084"/>
      <c r="C1084"/>
      <c r="D1084"/>
      <c r="H1084"/>
    </row>
    <row r="1085" spans="2:8" x14ac:dyDescent="0.25">
      <c r="B1085"/>
      <c r="C1085"/>
      <c r="D1085"/>
      <c r="H1085"/>
    </row>
    <row r="1086" spans="2:8" x14ac:dyDescent="0.25">
      <c r="B1086"/>
      <c r="C1086"/>
      <c r="D1086"/>
      <c r="H1086"/>
    </row>
    <row r="1087" spans="2:8" x14ac:dyDescent="0.25">
      <c r="B1087"/>
      <c r="C1087"/>
      <c r="D1087"/>
      <c r="H1087"/>
    </row>
    <row r="1088" spans="2:8" x14ac:dyDescent="0.25">
      <c r="B1088"/>
      <c r="C1088"/>
      <c r="D1088"/>
      <c r="H1088"/>
    </row>
    <row r="1089" spans="2:8" x14ac:dyDescent="0.25">
      <c r="B1089"/>
      <c r="C1089"/>
      <c r="D1089"/>
      <c r="H1089"/>
    </row>
    <row r="1090" spans="2:8" x14ac:dyDescent="0.25">
      <c r="B1090"/>
      <c r="C1090"/>
      <c r="D1090"/>
      <c r="H1090"/>
    </row>
    <row r="1091" spans="2:8" x14ac:dyDescent="0.25">
      <c r="B1091"/>
      <c r="C1091"/>
      <c r="D1091"/>
      <c r="H1091"/>
    </row>
    <row r="1092" spans="2:8" x14ac:dyDescent="0.25">
      <c r="B1092"/>
      <c r="C1092"/>
      <c r="D1092"/>
      <c r="H1092"/>
    </row>
    <row r="1093" spans="2:8" x14ac:dyDescent="0.25">
      <c r="B1093"/>
      <c r="C1093"/>
      <c r="D1093"/>
      <c r="H1093"/>
    </row>
    <row r="1094" spans="2:8" x14ac:dyDescent="0.25">
      <c r="B1094"/>
      <c r="C1094"/>
      <c r="D1094"/>
      <c r="H1094"/>
    </row>
    <row r="1095" spans="2:8" x14ac:dyDescent="0.25">
      <c r="B1095"/>
      <c r="C1095"/>
      <c r="D1095"/>
      <c r="H1095"/>
    </row>
    <row r="1096" spans="2:8" x14ac:dyDescent="0.25">
      <c r="B1096"/>
      <c r="C1096"/>
      <c r="D1096"/>
      <c r="H1096"/>
    </row>
    <row r="1097" spans="2:8" x14ac:dyDescent="0.25">
      <c r="B1097"/>
      <c r="C1097"/>
      <c r="D1097"/>
      <c r="H1097"/>
    </row>
    <row r="1098" spans="2:8" x14ac:dyDescent="0.25">
      <c r="B1098"/>
      <c r="C1098"/>
      <c r="D1098"/>
      <c r="H1098"/>
    </row>
    <row r="1099" spans="2:8" x14ac:dyDescent="0.25">
      <c r="B1099"/>
      <c r="C1099"/>
      <c r="D1099"/>
      <c r="H1099"/>
    </row>
    <row r="1100" spans="2:8" x14ac:dyDescent="0.25">
      <c r="B1100"/>
      <c r="C1100"/>
      <c r="D1100"/>
      <c r="H1100"/>
    </row>
    <row r="1101" spans="2:8" x14ac:dyDescent="0.25">
      <c r="B1101"/>
      <c r="C1101"/>
      <c r="D1101"/>
      <c r="H1101"/>
    </row>
    <row r="1102" spans="2:8" x14ac:dyDescent="0.25">
      <c r="B1102"/>
      <c r="C1102"/>
      <c r="D1102"/>
      <c r="H1102"/>
    </row>
    <row r="1103" spans="2:8" x14ac:dyDescent="0.25">
      <c r="B1103"/>
      <c r="C1103"/>
      <c r="D1103"/>
      <c r="H1103"/>
    </row>
    <row r="1104" spans="2:8" x14ac:dyDescent="0.25">
      <c r="B1104"/>
      <c r="C1104"/>
      <c r="D1104"/>
      <c r="H1104"/>
    </row>
    <row r="1105" spans="2:8" x14ac:dyDescent="0.25">
      <c r="B1105"/>
      <c r="C1105"/>
      <c r="D1105"/>
      <c r="H1105"/>
    </row>
    <row r="1106" spans="2:8" x14ac:dyDescent="0.25">
      <c r="B1106"/>
      <c r="C1106"/>
      <c r="D1106"/>
      <c r="H1106"/>
    </row>
    <row r="1107" spans="2:8" x14ac:dyDescent="0.25">
      <c r="B1107"/>
      <c r="C1107"/>
      <c r="D1107"/>
      <c r="H1107"/>
    </row>
    <row r="1108" spans="2:8" x14ac:dyDescent="0.25">
      <c r="B1108"/>
      <c r="C1108"/>
      <c r="D1108"/>
      <c r="H1108"/>
    </row>
    <row r="1109" spans="2:8" x14ac:dyDescent="0.25">
      <c r="B1109"/>
      <c r="C1109"/>
      <c r="D1109"/>
      <c r="H1109"/>
    </row>
    <row r="1110" spans="2:8" x14ac:dyDescent="0.25">
      <c r="B1110"/>
      <c r="C1110"/>
      <c r="D1110"/>
      <c r="H1110"/>
    </row>
    <row r="1111" spans="2:8" x14ac:dyDescent="0.25">
      <c r="B1111"/>
      <c r="C1111"/>
      <c r="D1111"/>
      <c r="H1111"/>
    </row>
    <row r="1112" spans="2:8" x14ac:dyDescent="0.25">
      <c r="B1112"/>
      <c r="C1112"/>
      <c r="D1112"/>
      <c r="H1112"/>
    </row>
    <row r="1113" spans="2:8" x14ac:dyDescent="0.25">
      <c r="B1113"/>
      <c r="C1113"/>
      <c r="D1113"/>
      <c r="H1113"/>
    </row>
    <row r="1114" spans="2:8" x14ac:dyDescent="0.25">
      <c r="B1114"/>
      <c r="C1114"/>
      <c r="D1114"/>
      <c r="H1114"/>
    </row>
    <row r="1115" spans="2:8" x14ac:dyDescent="0.25">
      <c r="B1115"/>
      <c r="C1115"/>
      <c r="D1115"/>
      <c r="H1115"/>
    </row>
    <row r="1116" spans="2:8" x14ac:dyDescent="0.25">
      <c r="B1116"/>
      <c r="C1116"/>
      <c r="D1116"/>
      <c r="H1116"/>
    </row>
    <row r="1117" spans="2:8" x14ac:dyDescent="0.25">
      <c r="B1117"/>
      <c r="C1117"/>
      <c r="D1117"/>
      <c r="H1117"/>
    </row>
    <row r="1118" spans="2:8" x14ac:dyDescent="0.25">
      <c r="B1118"/>
      <c r="C1118"/>
      <c r="D1118"/>
      <c r="H1118"/>
    </row>
    <row r="1119" spans="2:8" x14ac:dyDescent="0.25">
      <c r="B1119"/>
      <c r="C1119"/>
      <c r="D1119"/>
      <c r="H1119"/>
    </row>
    <row r="1120" spans="2:8" x14ac:dyDescent="0.25">
      <c r="B1120"/>
      <c r="C1120"/>
      <c r="D1120"/>
      <c r="H1120"/>
    </row>
    <row r="1121" spans="2:8" x14ac:dyDescent="0.25">
      <c r="B1121"/>
      <c r="C1121"/>
      <c r="D1121"/>
      <c r="H1121"/>
    </row>
    <row r="1122" spans="2:8" x14ac:dyDescent="0.25">
      <c r="B1122"/>
      <c r="C1122"/>
      <c r="D1122"/>
      <c r="H1122"/>
    </row>
    <row r="1123" spans="2:8" x14ac:dyDescent="0.25">
      <c r="B1123"/>
      <c r="C1123"/>
      <c r="D1123"/>
      <c r="H1123"/>
    </row>
    <row r="1124" spans="2:8" x14ac:dyDescent="0.25">
      <c r="B1124"/>
      <c r="C1124"/>
      <c r="D1124"/>
      <c r="H1124"/>
    </row>
    <row r="1125" spans="2:8" x14ac:dyDescent="0.25">
      <c r="B1125"/>
      <c r="C1125"/>
      <c r="D1125"/>
      <c r="H1125"/>
    </row>
    <row r="1126" spans="2:8" x14ac:dyDescent="0.25">
      <c r="B1126"/>
      <c r="C1126"/>
      <c r="D1126"/>
      <c r="H1126"/>
    </row>
    <row r="1127" spans="2:8" x14ac:dyDescent="0.25">
      <c r="B1127"/>
      <c r="C1127"/>
      <c r="D1127"/>
      <c r="H1127"/>
    </row>
    <row r="1128" spans="2:8" x14ac:dyDescent="0.25">
      <c r="B1128"/>
      <c r="C1128"/>
      <c r="D1128"/>
      <c r="H1128"/>
    </row>
    <row r="1129" spans="2:8" x14ac:dyDescent="0.25">
      <c r="B1129"/>
      <c r="C1129"/>
      <c r="D1129"/>
      <c r="H1129"/>
    </row>
    <row r="1130" spans="2:8" x14ac:dyDescent="0.25">
      <c r="B1130"/>
      <c r="C1130"/>
      <c r="D1130"/>
      <c r="H1130"/>
    </row>
    <row r="1131" spans="2:8" x14ac:dyDescent="0.25">
      <c r="B1131"/>
      <c r="C1131"/>
      <c r="D1131"/>
      <c r="H1131"/>
    </row>
    <row r="1132" spans="2:8" x14ac:dyDescent="0.25">
      <c r="B1132"/>
      <c r="C1132"/>
      <c r="D1132"/>
      <c r="H1132"/>
    </row>
    <row r="1133" spans="2:8" x14ac:dyDescent="0.25">
      <c r="B1133"/>
      <c r="C1133"/>
      <c r="D1133"/>
      <c r="H1133"/>
    </row>
    <row r="1134" spans="2:8" x14ac:dyDescent="0.25">
      <c r="B1134"/>
      <c r="C1134"/>
      <c r="D1134"/>
      <c r="H1134"/>
    </row>
    <row r="1135" spans="2:8" x14ac:dyDescent="0.25">
      <c r="B1135"/>
      <c r="C1135"/>
      <c r="D1135"/>
      <c r="H1135"/>
    </row>
    <row r="1136" spans="2:8" x14ac:dyDescent="0.25">
      <c r="B1136"/>
      <c r="C1136"/>
      <c r="D1136"/>
      <c r="H1136"/>
    </row>
    <row r="1137" spans="2:8" x14ac:dyDescent="0.25">
      <c r="B1137"/>
      <c r="C1137"/>
      <c r="D1137"/>
      <c r="H1137"/>
    </row>
    <row r="1138" spans="2:8" x14ac:dyDescent="0.25">
      <c r="B1138"/>
      <c r="C1138"/>
      <c r="D1138"/>
      <c r="H1138"/>
    </row>
    <row r="1139" spans="2:8" x14ac:dyDescent="0.25">
      <c r="B1139"/>
      <c r="C1139"/>
      <c r="D1139"/>
      <c r="H1139"/>
    </row>
    <row r="1140" spans="2:8" x14ac:dyDescent="0.25">
      <c r="B1140"/>
      <c r="C1140"/>
      <c r="D1140"/>
      <c r="H1140"/>
    </row>
    <row r="1141" spans="2:8" x14ac:dyDescent="0.25">
      <c r="B1141"/>
      <c r="C1141"/>
      <c r="D1141"/>
      <c r="H1141"/>
    </row>
    <row r="1142" spans="2:8" x14ac:dyDescent="0.25">
      <c r="B1142"/>
      <c r="C1142"/>
      <c r="D1142"/>
      <c r="H1142"/>
    </row>
    <row r="1143" spans="2:8" x14ac:dyDescent="0.25">
      <c r="B1143"/>
      <c r="C1143"/>
      <c r="D1143"/>
      <c r="H1143"/>
    </row>
    <row r="1144" spans="2:8" x14ac:dyDescent="0.25">
      <c r="B1144"/>
      <c r="C1144"/>
      <c r="D1144"/>
      <c r="H1144"/>
    </row>
    <row r="1145" spans="2:8" x14ac:dyDescent="0.25">
      <c r="B1145"/>
      <c r="C1145"/>
      <c r="D1145"/>
      <c r="H1145"/>
    </row>
    <row r="1146" spans="2:8" x14ac:dyDescent="0.25">
      <c r="B1146"/>
      <c r="C1146"/>
      <c r="D1146"/>
      <c r="H1146"/>
    </row>
    <row r="1147" spans="2:8" x14ac:dyDescent="0.25">
      <c r="B1147"/>
      <c r="C1147"/>
      <c r="D1147"/>
      <c r="H1147"/>
    </row>
    <row r="1148" spans="2:8" x14ac:dyDescent="0.25">
      <c r="B1148"/>
      <c r="C1148"/>
      <c r="D1148"/>
      <c r="H1148"/>
    </row>
    <row r="1149" spans="2:8" x14ac:dyDescent="0.25">
      <c r="B1149"/>
      <c r="C1149"/>
      <c r="D1149"/>
      <c r="H1149"/>
    </row>
    <row r="1150" spans="2:8" x14ac:dyDescent="0.25">
      <c r="B1150"/>
      <c r="C1150"/>
      <c r="D1150"/>
      <c r="H1150"/>
    </row>
    <row r="1151" spans="2:8" x14ac:dyDescent="0.25">
      <c r="B1151"/>
      <c r="C1151"/>
      <c r="D1151"/>
      <c r="H1151"/>
    </row>
    <row r="1152" spans="2:8" x14ac:dyDescent="0.25">
      <c r="B1152"/>
      <c r="C1152"/>
      <c r="D1152"/>
      <c r="H1152"/>
    </row>
    <row r="1153" spans="2:8" x14ac:dyDescent="0.25">
      <c r="B1153"/>
      <c r="C1153"/>
      <c r="D1153"/>
      <c r="H1153"/>
    </row>
    <row r="1154" spans="2:8" x14ac:dyDescent="0.25">
      <c r="B1154"/>
      <c r="C1154"/>
      <c r="D1154"/>
      <c r="H1154"/>
    </row>
    <row r="1155" spans="2:8" x14ac:dyDescent="0.25">
      <c r="B1155"/>
      <c r="C1155"/>
      <c r="D1155"/>
      <c r="H1155"/>
    </row>
    <row r="1156" spans="2:8" x14ac:dyDescent="0.25">
      <c r="B1156"/>
      <c r="C1156"/>
      <c r="D1156"/>
      <c r="H1156"/>
    </row>
    <row r="1157" spans="2:8" x14ac:dyDescent="0.25">
      <c r="B1157"/>
      <c r="C1157"/>
      <c r="D1157"/>
      <c r="H1157"/>
    </row>
    <row r="1158" spans="2:8" x14ac:dyDescent="0.25">
      <c r="B1158"/>
      <c r="C1158"/>
      <c r="D1158"/>
      <c r="H1158"/>
    </row>
    <row r="1159" spans="2:8" x14ac:dyDescent="0.25">
      <c r="B1159"/>
      <c r="C1159"/>
      <c r="D1159"/>
      <c r="H1159"/>
    </row>
    <row r="1160" spans="2:8" x14ac:dyDescent="0.25">
      <c r="B1160"/>
      <c r="C1160"/>
      <c r="D1160"/>
      <c r="H1160"/>
    </row>
    <row r="1161" spans="2:8" x14ac:dyDescent="0.25">
      <c r="B1161"/>
      <c r="C1161"/>
      <c r="D1161"/>
      <c r="H1161"/>
    </row>
    <row r="1162" spans="2:8" x14ac:dyDescent="0.25">
      <c r="B1162"/>
      <c r="C1162"/>
      <c r="D1162"/>
      <c r="H1162"/>
    </row>
    <row r="1163" spans="2:8" x14ac:dyDescent="0.25">
      <c r="B1163"/>
      <c r="C1163"/>
      <c r="D1163"/>
      <c r="H1163"/>
    </row>
    <row r="1164" spans="2:8" x14ac:dyDescent="0.25">
      <c r="B1164"/>
      <c r="C1164"/>
      <c r="D1164"/>
      <c r="H1164"/>
    </row>
    <row r="1165" spans="2:8" x14ac:dyDescent="0.25">
      <c r="B1165"/>
      <c r="C1165"/>
      <c r="D1165"/>
      <c r="H1165"/>
    </row>
    <row r="1166" spans="2:8" x14ac:dyDescent="0.25">
      <c r="B1166"/>
      <c r="C1166"/>
      <c r="D1166"/>
      <c r="H1166"/>
    </row>
    <row r="1167" spans="2:8" x14ac:dyDescent="0.25">
      <c r="B1167"/>
      <c r="C1167"/>
      <c r="D1167"/>
      <c r="H1167"/>
    </row>
    <row r="1168" spans="2:8" x14ac:dyDescent="0.25">
      <c r="B1168"/>
      <c r="C1168"/>
      <c r="D1168"/>
      <c r="H1168"/>
    </row>
    <row r="1169" spans="2:8" x14ac:dyDescent="0.25">
      <c r="B1169"/>
      <c r="C1169"/>
      <c r="D1169"/>
      <c r="H1169"/>
    </row>
    <row r="1170" spans="2:8" x14ac:dyDescent="0.25">
      <c r="B1170"/>
      <c r="C1170"/>
      <c r="D1170"/>
      <c r="H1170"/>
    </row>
    <row r="1171" spans="2:8" x14ac:dyDescent="0.25">
      <c r="B1171"/>
      <c r="C1171"/>
      <c r="D1171"/>
      <c r="H1171"/>
    </row>
    <row r="1172" spans="2:8" x14ac:dyDescent="0.25">
      <c r="B1172"/>
      <c r="C1172"/>
      <c r="D1172"/>
      <c r="H1172"/>
    </row>
    <row r="1173" spans="2:8" x14ac:dyDescent="0.25">
      <c r="B1173"/>
      <c r="C1173"/>
      <c r="D1173"/>
      <c r="H1173"/>
    </row>
    <row r="1174" spans="2:8" x14ac:dyDescent="0.25">
      <c r="B1174"/>
      <c r="C1174"/>
      <c r="D1174"/>
      <c r="H1174"/>
    </row>
    <row r="1175" spans="2:8" x14ac:dyDescent="0.25">
      <c r="B1175"/>
      <c r="C1175"/>
      <c r="D1175"/>
      <c r="H1175"/>
    </row>
    <row r="1176" spans="2:8" x14ac:dyDescent="0.25">
      <c r="B1176"/>
      <c r="C1176"/>
      <c r="D1176"/>
      <c r="H1176"/>
    </row>
    <row r="1177" spans="2:8" x14ac:dyDescent="0.25">
      <c r="B1177"/>
      <c r="C1177"/>
      <c r="D1177"/>
      <c r="H1177"/>
    </row>
    <row r="1178" spans="2:8" x14ac:dyDescent="0.25">
      <c r="B1178"/>
      <c r="C1178"/>
      <c r="D1178"/>
      <c r="H1178"/>
    </row>
    <row r="1179" spans="2:8" x14ac:dyDescent="0.25">
      <c r="B1179"/>
      <c r="C1179"/>
      <c r="D1179"/>
      <c r="H1179"/>
    </row>
    <row r="1180" spans="2:8" x14ac:dyDescent="0.25">
      <c r="B1180"/>
      <c r="C1180"/>
      <c r="D1180"/>
      <c r="H1180"/>
    </row>
    <row r="1181" spans="2:8" x14ac:dyDescent="0.25">
      <c r="B1181"/>
      <c r="C1181"/>
      <c r="D1181"/>
      <c r="H1181"/>
    </row>
    <row r="1182" spans="2:8" x14ac:dyDescent="0.25">
      <c r="B1182"/>
      <c r="C1182"/>
      <c r="D1182"/>
      <c r="H1182"/>
    </row>
    <row r="1183" spans="2:8" x14ac:dyDescent="0.25">
      <c r="B1183"/>
      <c r="C1183"/>
      <c r="D1183"/>
      <c r="H1183"/>
    </row>
    <row r="1184" spans="2:8" x14ac:dyDescent="0.25">
      <c r="B1184"/>
      <c r="C1184"/>
      <c r="D1184"/>
      <c r="H1184"/>
    </row>
    <row r="1185" spans="2:8" x14ac:dyDescent="0.25">
      <c r="B1185"/>
      <c r="C1185"/>
      <c r="D1185"/>
      <c r="H1185"/>
    </row>
    <row r="1186" spans="2:8" x14ac:dyDescent="0.25">
      <c r="B1186"/>
      <c r="C1186"/>
      <c r="D1186"/>
      <c r="H1186"/>
    </row>
    <row r="1187" spans="2:8" x14ac:dyDescent="0.25">
      <c r="B1187"/>
      <c r="C1187"/>
      <c r="D1187"/>
      <c r="H1187"/>
    </row>
    <row r="1188" spans="2:8" x14ac:dyDescent="0.25">
      <c r="B1188"/>
      <c r="C1188"/>
      <c r="D1188"/>
      <c r="H1188"/>
    </row>
    <row r="1189" spans="2:8" x14ac:dyDescent="0.25">
      <c r="B1189"/>
      <c r="C1189"/>
      <c r="D1189"/>
      <c r="H1189"/>
    </row>
    <row r="1190" spans="2:8" x14ac:dyDescent="0.25">
      <c r="B1190"/>
      <c r="C1190"/>
      <c r="D1190"/>
      <c r="H1190"/>
    </row>
    <row r="1191" spans="2:8" x14ac:dyDescent="0.25">
      <c r="B1191"/>
      <c r="C1191"/>
      <c r="D1191"/>
      <c r="H1191"/>
    </row>
    <row r="1192" spans="2:8" x14ac:dyDescent="0.25">
      <c r="B1192"/>
      <c r="C1192"/>
      <c r="D1192"/>
      <c r="H1192"/>
    </row>
    <row r="1193" spans="2:8" x14ac:dyDescent="0.25">
      <c r="B1193"/>
      <c r="C1193"/>
      <c r="D1193"/>
      <c r="H1193"/>
    </row>
    <row r="1194" spans="2:8" x14ac:dyDescent="0.25">
      <c r="B1194"/>
      <c r="C1194"/>
      <c r="D1194"/>
      <c r="H1194"/>
    </row>
    <row r="1195" spans="2:8" x14ac:dyDescent="0.25">
      <c r="B1195"/>
      <c r="C1195"/>
      <c r="D1195"/>
      <c r="H1195"/>
    </row>
    <row r="1196" spans="2:8" x14ac:dyDescent="0.25">
      <c r="B1196"/>
      <c r="C1196"/>
      <c r="D1196"/>
      <c r="H1196"/>
    </row>
    <row r="1197" spans="2:8" x14ac:dyDescent="0.25">
      <c r="B1197"/>
      <c r="C1197"/>
      <c r="D1197"/>
      <c r="H1197"/>
    </row>
    <row r="1198" spans="2:8" x14ac:dyDescent="0.25">
      <c r="B1198"/>
      <c r="C1198"/>
      <c r="D1198"/>
      <c r="H1198"/>
    </row>
    <row r="1199" spans="2:8" x14ac:dyDescent="0.25">
      <c r="B1199"/>
      <c r="C1199"/>
      <c r="D1199"/>
      <c r="H1199"/>
    </row>
    <row r="1200" spans="2:8" x14ac:dyDescent="0.25">
      <c r="B1200"/>
      <c r="C1200"/>
      <c r="D1200"/>
      <c r="H1200"/>
    </row>
    <row r="1201" spans="2:8" x14ac:dyDescent="0.25">
      <c r="B1201"/>
      <c r="C1201"/>
      <c r="D1201"/>
      <c r="H1201"/>
    </row>
    <row r="1202" spans="2:8" x14ac:dyDescent="0.25">
      <c r="B1202"/>
      <c r="C1202"/>
      <c r="D1202"/>
      <c r="H1202"/>
    </row>
    <row r="1203" spans="2:8" x14ac:dyDescent="0.25">
      <c r="B1203"/>
      <c r="C1203"/>
      <c r="D1203"/>
      <c r="H1203"/>
    </row>
    <row r="1204" spans="2:8" x14ac:dyDescent="0.25">
      <c r="B1204"/>
      <c r="C1204"/>
      <c r="D1204"/>
      <c r="H1204"/>
    </row>
    <row r="1205" spans="2:8" x14ac:dyDescent="0.25">
      <c r="B1205"/>
      <c r="C1205"/>
      <c r="D1205"/>
      <c r="H1205"/>
    </row>
    <row r="1206" spans="2:8" x14ac:dyDescent="0.25">
      <c r="B1206"/>
      <c r="C1206"/>
      <c r="D1206"/>
      <c r="H1206"/>
    </row>
    <row r="1207" spans="2:8" x14ac:dyDescent="0.25">
      <c r="B1207"/>
      <c r="C1207"/>
      <c r="D1207"/>
      <c r="H1207"/>
    </row>
    <row r="1208" spans="2:8" x14ac:dyDescent="0.25">
      <c r="B1208"/>
      <c r="C1208"/>
      <c r="D1208"/>
      <c r="H1208"/>
    </row>
    <row r="1209" spans="2:8" x14ac:dyDescent="0.25">
      <c r="B1209"/>
      <c r="C1209"/>
      <c r="D1209"/>
      <c r="H1209"/>
    </row>
    <row r="1210" spans="2:8" x14ac:dyDescent="0.25">
      <c r="B1210"/>
      <c r="C1210"/>
      <c r="D1210"/>
      <c r="H1210"/>
    </row>
    <row r="1211" spans="2:8" x14ac:dyDescent="0.25">
      <c r="B1211"/>
      <c r="C1211"/>
      <c r="D1211"/>
      <c r="H1211"/>
    </row>
    <row r="1212" spans="2:8" x14ac:dyDescent="0.25">
      <c r="B1212"/>
      <c r="C1212"/>
      <c r="D1212"/>
      <c r="H1212"/>
    </row>
    <row r="1213" spans="2:8" x14ac:dyDescent="0.25">
      <c r="B1213"/>
      <c r="C1213"/>
      <c r="D1213"/>
      <c r="H1213"/>
    </row>
    <row r="1214" spans="2:8" x14ac:dyDescent="0.25">
      <c r="B1214"/>
      <c r="C1214"/>
      <c r="D1214"/>
      <c r="H1214"/>
    </row>
    <row r="1215" spans="2:8" x14ac:dyDescent="0.25">
      <c r="B1215"/>
      <c r="C1215"/>
      <c r="D1215"/>
      <c r="H1215"/>
    </row>
    <row r="1216" spans="2:8" x14ac:dyDescent="0.25">
      <c r="B1216"/>
      <c r="C1216"/>
      <c r="D1216"/>
      <c r="H1216"/>
    </row>
    <row r="1217" spans="2:8" x14ac:dyDescent="0.25">
      <c r="B1217"/>
      <c r="C1217"/>
      <c r="D1217"/>
      <c r="H1217"/>
    </row>
    <row r="1218" spans="2:8" x14ac:dyDescent="0.25">
      <c r="B1218"/>
      <c r="C1218"/>
      <c r="D1218"/>
      <c r="H1218"/>
    </row>
    <row r="1219" spans="2:8" x14ac:dyDescent="0.25">
      <c r="B1219"/>
      <c r="C1219"/>
      <c r="D1219"/>
      <c r="H1219"/>
    </row>
    <row r="1220" spans="2:8" x14ac:dyDescent="0.25">
      <c r="B1220"/>
      <c r="C1220"/>
      <c r="D1220"/>
      <c r="H1220"/>
    </row>
    <row r="1221" spans="2:8" x14ac:dyDescent="0.25">
      <c r="B1221"/>
      <c r="C1221"/>
      <c r="D1221"/>
      <c r="H1221"/>
    </row>
    <row r="1222" spans="2:8" x14ac:dyDescent="0.25">
      <c r="B1222"/>
      <c r="C1222"/>
      <c r="D1222"/>
      <c r="H1222"/>
    </row>
    <row r="1223" spans="2:8" x14ac:dyDescent="0.25">
      <c r="B1223"/>
      <c r="C1223"/>
      <c r="D1223"/>
      <c r="H1223"/>
    </row>
    <row r="1224" spans="2:8" x14ac:dyDescent="0.25">
      <c r="B1224"/>
      <c r="C1224"/>
      <c r="D1224"/>
      <c r="H1224"/>
    </row>
    <row r="1225" spans="2:8" x14ac:dyDescent="0.25">
      <c r="B1225"/>
      <c r="C1225"/>
      <c r="D1225"/>
      <c r="H1225"/>
    </row>
    <row r="1226" spans="2:8" x14ac:dyDescent="0.25">
      <c r="B1226"/>
      <c r="C1226"/>
      <c r="D1226"/>
      <c r="H1226"/>
    </row>
    <row r="1227" spans="2:8" x14ac:dyDescent="0.25">
      <c r="B1227"/>
      <c r="C1227"/>
      <c r="D1227"/>
      <c r="H1227"/>
    </row>
    <row r="1228" spans="2:8" x14ac:dyDescent="0.25">
      <c r="B1228"/>
      <c r="C1228"/>
      <c r="D1228"/>
      <c r="H1228"/>
    </row>
    <row r="1229" spans="2:8" x14ac:dyDescent="0.25">
      <c r="B1229"/>
      <c r="C1229"/>
      <c r="D1229"/>
      <c r="H1229"/>
    </row>
    <row r="1230" spans="2:8" x14ac:dyDescent="0.25">
      <c r="B1230"/>
      <c r="C1230"/>
      <c r="D1230"/>
      <c r="H1230"/>
    </row>
    <row r="1231" spans="2:8" x14ac:dyDescent="0.25">
      <c r="B1231"/>
      <c r="C1231"/>
      <c r="D1231"/>
      <c r="H1231"/>
    </row>
    <row r="1232" spans="2:8" x14ac:dyDescent="0.25">
      <c r="B1232"/>
      <c r="C1232"/>
      <c r="D1232"/>
      <c r="H1232"/>
    </row>
    <row r="1233" spans="2:8" x14ac:dyDescent="0.25">
      <c r="B1233"/>
      <c r="C1233"/>
      <c r="D1233"/>
      <c r="H1233"/>
    </row>
    <row r="1234" spans="2:8" x14ac:dyDescent="0.25">
      <c r="B1234"/>
      <c r="C1234"/>
      <c r="D1234"/>
      <c r="H1234"/>
    </row>
    <row r="1235" spans="2:8" x14ac:dyDescent="0.25">
      <c r="B1235"/>
      <c r="C1235"/>
      <c r="D1235"/>
      <c r="H1235"/>
    </row>
    <row r="1236" spans="2:8" x14ac:dyDescent="0.25">
      <c r="B1236"/>
      <c r="C1236"/>
      <c r="D1236"/>
      <c r="H1236"/>
    </row>
    <row r="1237" spans="2:8" x14ac:dyDescent="0.25">
      <c r="B1237"/>
      <c r="C1237"/>
      <c r="D1237"/>
      <c r="H1237"/>
    </row>
    <row r="1238" spans="2:8" x14ac:dyDescent="0.25">
      <c r="B1238"/>
      <c r="C1238"/>
      <c r="D1238"/>
      <c r="H1238"/>
    </row>
    <row r="1239" spans="2:8" x14ac:dyDescent="0.25">
      <c r="B1239"/>
      <c r="C1239"/>
      <c r="D1239"/>
      <c r="H1239"/>
    </row>
    <row r="1240" spans="2:8" x14ac:dyDescent="0.25">
      <c r="B1240"/>
      <c r="C1240"/>
      <c r="D1240"/>
      <c r="H1240"/>
    </row>
    <row r="1241" spans="2:8" x14ac:dyDescent="0.25">
      <c r="B1241"/>
      <c r="C1241"/>
      <c r="D1241"/>
      <c r="H1241"/>
    </row>
    <row r="1242" spans="2:8" x14ac:dyDescent="0.25">
      <c r="B1242"/>
      <c r="C1242"/>
      <c r="D1242"/>
      <c r="H1242"/>
    </row>
    <row r="1243" spans="2:8" x14ac:dyDescent="0.25">
      <c r="B1243"/>
      <c r="C1243"/>
      <c r="D1243"/>
      <c r="H1243"/>
    </row>
    <row r="1244" spans="2:8" x14ac:dyDescent="0.25">
      <c r="B1244"/>
      <c r="C1244"/>
      <c r="D1244"/>
      <c r="H1244"/>
    </row>
    <row r="1245" spans="2:8" x14ac:dyDescent="0.25">
      <c r="B1245"/>
      <c r="C1245"/>
      <c r="D1245"/>
      <c r="H1245"/>
    </row>
    <row r="1246" spans="2:8" x14ac:dyDescent="0.25">
      <c r="B1246"/>
      <c r="C1246"/>
      <c r="D1246"/>
      <c r="H1246"/>
    </row>
    <row r="1247" spans="2:8" x14ac:dyDescent="0.25">
      <c r="B1247"/>
      <c r="C1247"/>
      <c r="D1247"/>
      <c r="H1247"/>
    </row>
    <row r="1248" spans="2:8" x14ac:dyDescent="0.25">
      <c r="B1248"/>
      <c r="C1248"/>
      <c r="D1248"/>
      <c r="H1248"/>
    </row>
    <row r="1249" spans="2:8" x14ac:dyDescent="0.25">
      <c r="B1249"/>
      <c r="C1249"/>
      <c r="D1249"/>
      <c r="H1249"/>
    </row>
    <row r="1250" spans="2:8" x14ac:dyDescent="0.25">
      <c r="B1250"/>
      <c r="C1250"/>
      <c r="D1250"/>
      <c r="H1250"/>
    </row>
    <row r="1251" spans="2:8" x14ac:dyDescent="0.25">
      <c r="B1251"/>
      <c r="C1251"/>
      <c r="D1251"/>
      <c r="H1251"/>
    </row>
    <row r="1252" spans="2:8" x14ac:dyDescent="0.25">
      <c r="B1252"/>
      <c r="C1252"/>
      <c r="D1252"/>
      <c r="H1252"/>
    </row>
    <row r="1253" spans="2:8" x14ac:dyDescent="0.25">
      <c r="B1253"/>
      <c r="C1253"/>
      <c r="D1253"/>
      <c r="H1253"/>
    </row>
    <row r="1254" spans="2:8" x14ac:dyDescent="0.25">
      <c r="B1254"/>
      <c r="C1254"/>
      <c r="D1254"/>
      <c r="H1254"/>
    </row>
    <row r="1255" spans="2:8" x14ac:dyDescent="0.25">
      <c r="B1255"/>
      <c r="C1255"/>
      <c r="D1255"/>
      <c r="H1255"/>
    </row>
    <row r="1256" spans="2:8" x14ac:dyDescent="0.25">
      <c r="B1256"/>
      <c r="C1256"/>
      <c r="D1256"/>
      <c r="H1256"/>
    </row>
    <row r="1257" spans="2:8" x14ac:dyDescent="0.25">
      <c r="B1257"/>
      <c r="C1257"/>
      <c r="D1257"/>
      <c r="H1257"/>
    </row>
    <row r="1258" spans="2:8" x14ac:dyDescent="0.25">
      <c r="B1258"/>
      <c r="C1258"/>
      <c r="D1258"/>
      <c r="H1258"/>
    </row>
    <row r="1259" spans="2:8" x14ac:dyDescent="0.25">
      <c r="B1259"/>
      <c r="C1259"/>
      <c r="D1259"/>
      <c r="H1259"/>
    </row>
    <row r="1260" spans="2:8" x14ac:dyDescent="0.25">
      <c r="B1260"/>
      <c r="C1260"/>
      <c r="D1260"/>
      <c r="H1260"/>
    </row>
    <row r="1261" spans="2:8" x14ac:dyDescent="0.25">
      <c r="B1261"/>
      <c r="C1261"/>
      <c r="D1261"/>
      <c r="H1261"/>
    </row>
    <row r="1262" spans="2:8" x14ac:dyDescent="0.25">
      <c r="B1262"/>
      <c r="C1262"/>
      <c r="D1262"/>
      <c r="H1262"/>
    </row>
    <row r="1263" spans="2:8" x14ac:dyDescent="0.25">
      <c r="B1263"/>
      <c r="C1263"/>
      <c r="D1263"/>
      <c r="H1263"/>
    </row>
    <row r="1264" spans="2:8" x14ac:dyDescent="0.25">
      <c r="B1264"/>
      <c r="C1264"/>
      <c r="D1264"/>
      <c r="H1264"/>
    </row>
    <row r="1265" spans="2:8" x14ac:dyDescent="0.25">
      <c r="B1265"/>
      <c r="C1265"/>
      <c r="D1265"/>
      <c r="H1265"/>
    </row>
    <row r="1266" spans="2:8" x14ac:dyDescent="0.25">
      <c r="B1266"/>
      <c r="C1266"/>
      <c r="D1266"/>
      <c r="H1266"/>
    </row>
    <row r="1267" spans="2:8" x14ac:dyDescent="0.25">
      <c r="B1267"/>
      <c r="C1267"/>
      <c r="D1267"/>
      <c r="H1267"/>
    </row>
    <row r="1268" spans="2:8" x14ac:dyDescent="0.25">
      <c r="B1268"/>
      <c r="C1268"/>
      <c r="D1268"/>
      <c r="H1268"/>
    </row>
    <row r="1269" spans="2:8" x14ac:dyDescent="0.25">
      <c r="B1269"/>
      <c r="C1269"/>
      <c r="D1269"/>
      <c r="H1269"/>
    </row>
    <row r="1270" spans="2:8" x14ac:dyDescent="0.25">
      <c r="B1270"/>
      <c r="C1270"/>
      <c r="D1270"/>
      <c r="H1270"/>
    </row>
    <row r="1271" spans="2:8" x14ac:dyDescent="0.25">
      <c r="B1271"/>
      <c r="C1271"/>
      <c r="D1271"/>
      <c r="H1271"/>
    </row>
    <row r="1272" spans="2:8" x14ac:dyDescent="0.25">
      <c r="B1272"/>
      <c r="C1272"/>
      <c r="D1272"/>
      <c r="H1272"/>
    </row>
    <row r="1273" spans="2:8" x14ac:dyDescent="0.25">
      <c r="B1273"/>
      <c r="C1273"/>
      <c r="D1273"/>
      <c r="H1273"/>
    </row>
    <row r="1274" spans="2:8" x14ac:dyDescent="0.25">
      <c r="B1274"/>
      <c r="C1274"/>
      <c r="D1274"/>
      <c r="H1274"/>
    </row>
    <row r="1275" spans="2:8" x14ac:dyDescent="0.25">
      <c r="B1275"/>
      <c r="C1275"/>
      <c r="D1275"/>
      <c r="H1275"/>
    </row>
    <row r="1276" spans="2:8" x14ac:dyDescent="0.25">
      <c r="B1276"/>
      <c r="C1276"/>
      <c r="D1276"/>
      <c r="H1276"/>
    </row>
    <row r="1277" spans="2:8" x14ac:dyDescent="0.25">
      <c r="B1277"/>
      <c r="C1277"/>
      <c r="D1277"/>
      <c r="H1277"/>
    </row>
    <row r="1278" spans="2:8" x14ac:dyDescent="0.25">
      <c r="B1278"/>
      <c r="C1278"/>
      <c r="D1278"/>
      <c r="H1278"/>
    </row>
    <row r="1279" spans="2:8" x14ac:dyDescent="0.25">
      <c r="B1279"/>
      <c r="C1279"/>
      <c r="D1279"/>
      <c r="H1279"/>
    </row>
    <row r="1280" spans="2:8" x14ac:dyDescent="0.25">
      <c r="B1280"/>
      <c r="C1280"/>
      <c r="D1280"/>
      <c r="H1280"/>
    </row>
    <row r="1281" spans="2:8" x14ac:dyDescent="0.25">
      <c r="B1281"/>
      <c r="C1281"/>
      <c r="D1281"/>
      <c r="H1281"/>
    </row>
    <row r="1282" spans="2:8" x14ac:dyDescent="0.25">
      <c r="B1282"/>
      <c r="C1282"/>
      <c r="D1282"/>
      <c r="H1282"/>
    </row>
    <row r="1283" spans="2:8" x14ac:dyDescent="0.25">
      <c r="B1283"/>
      <c r="C1283"/>
      <c r="D1283"/>
      <c r="H1283"/>
    </row>
    <row r="1284" spans="2:8" x14ac:dyDescent="0.25">
      <c r="B1284"/>
      <c r="C1284"/>
      <c r="D1284"/>
      <c r="H1284"/>
    </row>
    <row r="1285" spans="2:8" x14ac:dyDescent="0.25">
      <c r="B1285"/>
      <c r="C1285"/>
      <c r="D1285"/>
      <c r="H1285"/>
    </row>
    <row r="1286" spans="2:8" x14ac:dyDescent="0.25">
      <c r="B1286"/>
      <c r="C1286"/>
      <c r="D1286"/>
      <c r="H1286"/>
    </row>
    <row r="1287" spans="2:8" x14ac:dyDescent="0.25">
      <c r="B1287"/>
      <c r="C1287"/>
      <c r="D1287"/>
      <c r="H1287"/>
    </row>
    <row r="1288" spans="2:8" x14ac:dyDescent="0.25">
      <c r="B1288"/>
      <c r="C1288"/>
      <c r="D1288"/>
      <c r="H1288"/>
    </row>
    <row r="1289" spans="2:8" x14ac:dyDescent="0.25">
      <c r="B1289"/>
      <c r="C1289"/>
      <c r="D1289"/>
      <c r="H1289"/>
    </row>
    <row r="1290" spans="2:8" x14ac:dyDescent="0.25">
      <c r="B1290"/>
      <c r="C1290"/>
      <c r="D1290"/>
      <c r="H1290"/>
    </row>
    <row r="1291" spans="2:8" x14ac:dyDescent="0.25">
      <c r="B1291"/>
      <c r="C1291"/>
      <c r="D1291"/>
      <c r="H1291"/>
    </row>
    <row r="1292" spans="2:8" x14ac:dyDescent="0.25">
      <c r="B1292"/>
      <c r="C1292"/>
      <c r="D1292"/>
      <c r="H1292"/>
    </row>
    <row r="1293" spans="2:8" x14ac:dyDescent="0.25">
      <c r="B1293"/>
      <c r="C1293"/>
      <c r="D1293"/>
      <c r="H1293"/>
    </row>
    <row r="1294" spans="2:8" x14ac:dyDescent="0.25">
      <c r="B1294"/>
      <c r="C1294"/>
      <c r="D1294"/>
      <c r="H1294"/>
    </row>
    <row r="1295" spans="2:8" x14ac:dyDescent="0.25">
      <c r="B1295"/>
      <c r="C1295"/>
      <c r="D1295"/>
      <c r="H1295"/>
    </row>
    <row r="1296" spans="2:8" x14ac:dyDescent="0.25">
      <c r="B1296"/>
      <c r="C1296"/>
      <c r="D1296"/>
      <c r="H1296"/>
    </row>
    <row r="1297" spans="2:8" x14ac:dyDescent="0.25">
      <c r="B1297"/>
      <c r="C1297"/>
      <c r="D1297"/>
      <c r="H1297"/>
    </row>
    <row r="1298" spans="2:8" x14ac:dyDescent="0.25">
      <c r="B1298"/>
      <c r="C1298"/>
      <c r="D1298"/>
      <c r="H1298"/>
    </row>
    <row r="1299" spans="2:8" x14ac:dyDescent="0.25">
      <c r="B1299"/>
      <c r="C1299"/>
      <c r="D1299"/>
      <c r="H1299"/>
    </row>
    <row r="1300" spans="2:8" x14ac:dyDescent="0.25">
      <c r="B1300"/>
      <c r="C1300"/>
      <c r="D1300"/>
      <c r="H1300"/>
    </row>
    <row r="1301" spans="2:8" x14ac:dyDescent="0.25">
      <c r="B1301"/>
      <c r="C1301"/>
      <c r="D1301"/>
      <c r="H1301"/>
    </row>
    <row r="1302" spans="2:8" x14ac:dyDescent="0.25">
      <c r="B1302"/>
      <c r="C1302"/>
      <c r="D1302"/>
      <c r="H1302"/>
    </row>
    <row r="1303" spans="2:8" x14ac:dyDescent="0.25">
      <c r="B1303"/>
      <c r="C1303"/>
      <c r="D1303"/>
      <c r="H1303"/>
    </row>
    <row r="1304" spans="2:8" x14ac:dyDescent="0.25">
      <c r="B1304"/>
      <c r="C1304"/>
      <c r="D1304"/>
      <c r="H1304"/>
    </row>
    <row r="1305" spans="2:8" x14ac:dyDescent="0.25">
      <c r="B1305"/>
      <c r="C1305"/>
      <c r="D1305"/>
      <c r="H1305"/>
    </row>
    <row r="1306" spans="2:8" x14ac:dyDescent="0.25">
      <c r="B1306"/>
      <c r="C1306"/>
      <c r="D1306"/>
      <c r="H1306"/>
    </row>
    <row r="1307" spans="2:8" x14ac:dyDescent="0.25">
      <c r="B1307"/>
      <c r="C1307"/>
      <c r="D1307"/>
      <c r="H1307"/>
    </row>
    <row r="1308" spans="2:8" x14ac:dyDescent="0.25">
      <c r="B1308"/>
      <c r="C1308"/>
      <c r="D1308"/>
      <c r="H1308"/>
    </row>
    <row r="1309" spans="2:8" x14ac:dyDescent="0.25">
      <c r="B1309"/>
      <c r="C1309"/>
      <c r="D1309"/>
      <c r="H1309"/>
    </row>
    <row r="1310" spans="2:8" x14ac:dyDescent="0.25">
      <c r="B1310"/>
      <c r="C1310"/>
      <c r="D1310"/>
      <c r="H1310"/>
    </row>
    <row r="1311" spans="2:8" x14ac:dyDescent="0.25">
      <c r="B1311"/>
      <c r="C1311"/>
      <c r="D1311"/>
      <c r="H1311"/>
    </row>
    <row r="1312" spans="2:8" x14ac:dyDescent="0.25">
      <c r="B1312"/>
      <c r="C1312"/>
      <c r="D1312"/>
      <c r="H1312"/>
    </row>
    <row r="1313" spans="2:8" x14ac:dyDescent="0.25">
      <c r="B1313"/>
      <c r="C1313"/>
      <c r="D1313"/>
      <c r="H1313"/>
    </row>
    <row r="1314" spans="2:8" x14ac:dyDescent="0.25">
      <c r="B1314"/>
      <c r="C1314"/>
      <c r="D1314"/>
      <c r="H1314"/>
    </row>
    <row r="1315" spans="2:8" x14ac:dyDescent="0.25">
      <c r="B1315"/>
      <c r="C1315"/>
      <c r="D1315"/>
      <c r="H1315"/>
    </row>
    <row r="1316" spans="2:8" x14ac:dyDescent="0.25">
      <c r="B1316"/>
      <c r="C1316"/>
      <c r="D1316"/>
      <c r="H1316"/>
    </row>
    <row r="1317" spans="2:8" x14ac:dyDescent="0.25">
      <c r="B1317"/>
      <c r="C1317"/>
      <c r="D1317"/>
      <c r="H1317"/>
    </row>
    <row r="1318" spans="2:8" x14ac:dyDescent="0.25">
      <c r="B1318"/>
      <c r="C1318"/>
      <c r="D1318"/>
      <c r="H1318"/>
    </row>
    <row r="1319" spans="2:8" x14ac:dyDescent="0.25">
      <c r="B1319"/>
      <c r="C1319"/>
      <c r="D1319"/>
      <c r="H1319"/>
    </row>
    <row r="1320" spans="2:8" x14ac:dyDescent="0.25">
      <c r="B1320"/>
      <c r="C1320"/>
      <c r="D1320"/>
      <c r="H1320"/>
    </row>
    <row r="1321" spans="2:8" x14ac:dyDescent="0.25">
      <c r="B1321"/>
      <c r="C1321"/>
      <c r="D1321"/>
      <c r="H1321"/>
    </row>
    <row r="1322" spans="2:8" x14ac:dyDescent="0.25">
      <c r="B1322"/>
      <c r="C1322"/>
      <c r="D1322"/>
      <c r="H1322"/>
    </row>
    <row r="1323" spans="2:8" x14ac:dyDescent="0.25">
      <c r="B1323"/>
      <c r="C1323"/>
      <c r="D1323"/>
      <c r="H1323"/>
    </row>
    <row r="1324" spans="2:8" x14ac:dyDescent="0.25">
      <c r="B1324"/>
      <c r="C1324"/>
      <c r="D1324"/>
      <c r="H1324"/>
    </row>
    <row r="1325" spans="2:8" x14ac:dyDescent="0.25">
      <c r="B1325"/>
      <c r="C1325"/>
      <c r="D1325"/>
      <c r="H1325"/>
    </row>
    <row r="1326" spans="2:8" x14ac:dyDescent="0.25">
      <c r="B1326"/>
      <c r="C1326"/>
      <c r="D1326"/>
      <c r="H1326"/>
    </row>
    <row r="1327" spans="2:8" x14ac:dyDescent="0.25">
      <c r="B1327"/>
      <c r="C1327"/>
      <c r="D1327"/>
      <c r="H1327"/>
    </row>
    <row r="1328" spans="2:8" x14ac:dyDescent="0.25">
      <c r="B1328"/>
      <c r="C1328"/>
      <c r="D1328"/>
      <c r="H1328"/>
    </row>
    <row r="1329" spans="2:8" x14ac:dyDescent="0.25">
      <c r="B1329"/>
      <c r="C1329"/>
      <c r="D1329"/>
      <c r="H1329"/>
    </row>
    <row r="1330" spans="2:8" x14ac:dyDescent="0.25">
      <c r="B1330"/>
      <c r="C1330"/>
      <c r="D1330"/>
      <c r="H1330"/>
    </row>
    <row r="1331" spans="2:8" x14ac:dyDescent="0.25">
      <c r="B1331"/>
      <c r="C1331"/>
      <c r="D1331"/>
      <c r="H1331"/>
    </row>
    <row r="1332" spans="2:8" x14ac:dyDescent="0.25">
      <c r="B1332"/>
      <c r="C1332"/>
      <c r="D1332"/>
      <c r="H1332"/>
    </row>
    <row r="1333" spans="2:8" x14ac:dyDescent="0.25">
      <c r="B1333"/>
      <c r="C1333"/>
      <c r="D1333"/>
      <c r="H1333"/>
    </row>
    <row r="1334" spans="2:8" x14ac:dyDescent="0.25">
      <c r="B1334"/>
      <c r="C1334"/>
      <c r="D1334"/>
      <c r="H1334"/>
    </row>
    <row r="1335" spans="2:8" x14ac:dyDescent="0.25">
      <c r="B1335"/>
      <c r="C1335"/>
      <c r="D1335"/>
      <c r="H1335"/>
    </row>
    <row r="1336" spans="2:8" x14ac:dyDescent="0.25">
      <c r="B1336"/>
      <c r="C1336"/>
      <c r="D1336"/>
      <c r="H1336"/>
    </row>
    <row r="1337" spans="2:8" x14ac:dyDescent="0.25">
      <c r="B1337"/>
      <c r="C1337"/>
      <c r="D1337"/>
      <c r="H1337"/>
    </row>
    <row r="1338" spans="2:8" x14ac:dyDescent="0.25">
      <c r="B1338"/>
      <c r="C1338"/>
      <c r="D1338"/>
      <c r="H1338"/>
    </row>
    <row r="1339" spans="2:8" x14ac:dyDescent="0.25">
      <c r="B1339"/>
      <c r="C1339"/>
      <c r="D1339"/>
      <c r="H1339"/>
    </row>
    <row r="1340" spans="2:8" x14ac:dyDescent="0.25">
      <c r="B1340"/>
      <c r="C1340"/>
      <c r="D1340"/>
      <c r="H1340"/>
    </row>
    <row r="1341" spans="2:8" x14ac:dyDescent="0.25">
      <c r="B1341"/>
      <c r="C1341"/>
      <c r="D1341"/>
      <c r="H1341"/>
    </row>
    <row r="1342" spans="2:8" x14ac:dyDescent="0.25">
      <c r="B1342"/>
      <c r="C1342"/>
      <c r="D1342"/>
      <c r="H1342"/>
    </row>
    <row r="1343" spans="2:8" x14ac:dyDescent="0.25">
      <c r="B1343"/>
      <c r="C1343"/>
      <c r="D1343"/>
      <c r="H1343"/>
    </row>
    <row r="1344" spans="2:8" x14ac:dyDescent="0.25">
      <c r="B1344"/>
      <c r="C1344"/>
      <c r="D1344"/>
      <c r="H1344"/>
    </row>
    <row r="1345" spans="2:8" x14ac:dyDescent="0.25">
      <c r="B1345"/>
      <c r="C1345"/>
      <c r="D1345"/>
      <c r="H1345"/>
    </row>
    <row r="1346" spans="2:8" x14ac:dyDescent="0.25">
      <c r="B1346"/>
      <c r="C1346"/>
      <c r="D1346"/>
      <c r="H1346"/>
    </row>
    <row r="1347" spans="2:8" x14ac:dyDescent="0.25">
      <c r="B1347"/>
      <c r="C1347"/>
      <c r="D1347"/>
      <c r="H1347"/>
    </row>
    <row r="1348" spans="2:8" x14ac:dyDescent="0.25">
      <c r="B1348"/>
      <c r="C1348"/>
      <c r="D1348"/>
      <c r="H1348"/>
    </row>
    <row r="1349" spans="2:8" x14ac:dyDescent="0.25">
      <c r="B1349"/>
      <c r="C1349"/>
      <c r="D1349"/>
      <c r="H1349"/>
    </row>
    <row r="1350" spans="2:8" x14ac:dyDescent="0.25">
      <c r="B1350"/>
      <c r="C1350"/>
      <c r="D1350"/>
      <c r="H1350"/>
    </row>
    <row r="1351" spans="2:8" x14ac:dyDescent="0.25">
      <c r="B1351"/>
      <c r="C1351"/>
      <c r="D1351"/>
      <c r="H1351"/>
    </row>
    <row r="1352" spans="2:8" x14ac:dyDescent="0.25">
      <c r="B1352"/>
      <c r="C1352"/>
      <c r="D1352"/>
      <c r="H1352"/>
    </row>
    <row r="1353" spans="2:8" x14ac:dyDescent="0.25">
      <c r="B1353"/>
      <c r="C1353"/>
      <c r="D1353"/>
      <c r="H1353"/>
    </row>
    <row r="1354" spans="2:8" x14ac:dyDescent="0.25">
      <c r="B1354"/>
      <c r="C1354"/>
      <c r="D1354"/>
      <c r="H1354"/>
    </row>
    <row r="1355" spans="2:8" x14ac:dyDescent="0.25">
      <c r="B1355"/>
      <c r="C1355"/>
      <c r="D1355"/>
      <c r="H1355"/>
    </row>
    <row r="1356" spans="2:8" x14ac:dyDescent="0.25">
      <c r="B1356"/>
      <c r="C1356"/>
      <c r="D1356"/>
      <c r="H1356"/>
    </row>
    <row r="1357" spans="2:8" x14ac:dyDescent="0.25">
      <c r="B1357"/>
      <c r="C1357"/>
      <c r="D1357"/>
      <c r="H1357"/>
    </row>
    <row r="1358" spans="2:8" x14ac:dyDescent="0.25">
      <c r="B1358"/>
      <c r="C1358"/>
      <c r="D1358"/>
      <c r="H1358"/>
    </row>
    <row r="1359" spans="2:8" x14ac:dyDescent="0.25">
      <c r="B1359"/>
      <c r="C1359"/>
      <c r="D1359"/>
      <c r="H1359"/>
    </row>
    <row r="1360" spans="2:8" x14ac:dyDescent="0.25">
      <c r="B1360"/>
      <c r="C1360"/>
      <c r="D1360"/>
      <c r="H1360"/>
    </row>
    <row r="1361" spans="2:8" x14ac:dyDescent="0.25">
      <c r="B1361"/>
      <c r="C1361"/>
      <c r="D1361"/>
      <c r="H1361"/>
    </row>
    <row r="1362" spans="2:8" x14ac:dyDescent="0.25">
      <c r="B1362"/>
      <c r="C1362"/>
      <c r="D1362"/>
      <c r="H1362"/>
    </row>
    <row r="1363" spans="2:8" x14ac:dyDescent="0.25">
      <c r="B1363"/>
      <c r="C1363"/>
      <c r="D1363"/>
      <c r="H1363"/>
    </row>
    <row r="1364" spans="2:8" x14ac:dyDescent="0.25">
      <c r="B1364"/>
      <c r="C1364"/>
      <c r="D1364"/>
      <c r="H1364"/>
    </row>
    <row r="1365" spans="2:8" x14ac:dyDescent="0.25">
      <c r="B1365"/>
      <c r="C1365"/>
      <c r="D1365"/>
      <c r="H1365"/>
    </row>
    <row r="1366" spans="2:8" x14ac:dyDescent="0.25">
      <c r="B1366"/>
      <c r="C1366"/>
      <c r="D1366"/>
      <c r="H1366"/>
    </row>
    <row r="1367" spans="2:8" x14ac:dyDescent="0.25">
      <c r="B1367"/>
      <c r="C1367"/>
      <c r="D1367"/>
      <c r="H1367"/>
    </row>
    <row r="1368" spans="2:8" x14ac:dyDescent="0.25">
      <c r="B1368"/>
      <c r="C1368"/>
      <c r="D1368"/>
      <c r="H1368"/>
    </row>
    <row r="1369" spans="2:8" x14ac:dyDescent="0.25">
      <c r="B1369"/>
      <c r="C1369"/>
      <c r="D1369"/>
      <c r="H1369"/>
    </row>
    <row r="1370" spans="2:8" x14ac:dyDescent="0.25">
      <c r="B1370"/>
      <c r="C1370"/>
      <c r="D1370"/>
      <c r="H1370"/>
    </row>
    <row r="1371" spans="2:8" x14ac:dyDescent="0.25">
      <c r="B1371"/>
      <c r="C1371"/>
      <c r="D1371"/>
      <c r="H1371"/>
    </row>
    <row r="1372" spans="2:8" x14ac:dyDescent="0.25">
      <c r="B1372"/>
      <c r="C1372"/>
      <c r="D1372"/>
      <c r="H1372"/>
    </row>
    <row r="1373" spans="2:8" x14ac:dyDescent="0.25">
      <c r="B1373"/>
      <c r="C1373"/>
      <c r="D1373"/>
      <c r="H1373"/>
    </row>
    <row r="1374" spans="2:8" x14ac:dyDescent="0.25">
      <c r="B1374"/>
      <c r="C1374"/>
      <c r="D1374"/>
      <c r="H1374"/>
    </row>
    <row r="1375" spans="2:8" x14ac:dyDescent="0.25">
      <c r="B1375"/>
      <c r="C1375"/>
      <c r="D1375"/>
      <c r="H1375"/>
    </row>
    <row r="1376" spans="2:8" x14ac:dyDescent="0.25">
      <c r="B1376"/>
      <c r="C1376"/>
      <c r="D1376"/>
      <c r="H1376"/>
    </row>
    <row r="1377" spans="2:8" x14ac:dyDescent="0.25">
      <c r="B1377"/>
      <c r="C1377"/>
      <c r="D1377"/>
      <c r="H1377"/>
    </row>
    <row r="1378" spans="2:8" x14ac:dyDescent="0.25">
      <c r="B1378"/>
      <c r="C1378"/>
      <c r="D1378"/>
      <c r="H1378"/>
    </row>
    <row r="1379" spans="2:8" x14ac:dyDescent="0.25">
      <c r="B1379"/>
      <c r="C1379"/>
      <c r="D1379"/>
      <c r="H1379"/>
    </row>
    <row r="1380" spans="2:8" x14ac:dyDescent="0.25">
      <c r="B1380"/>
      <c r="C1380"/>
      <c r="D1380"/>
      <c r="H1380"/>
    </row>
    <row r="1381" spans="2:8" x14ac:dyDescent="0.25">
      <c r="B1381"/>
      <c r="C1381"/>
      <c r="D1381"/>
      <c r="H1381"/>
    </row>
    <row r="1382" spans="2:8" x14ac:dyDescent="0.25">
      <c r="B1382"/>
      <c r="C1382"/>
      <c r="D1382"/>
      <c r="H1382"/>
    </row>
    <row r="1383" spans="2:8" x14ac:dyDescent="0.25">
      <c r="B1383"/>
      <c r="C1383"/>
      <c r="D1383"/>
      <c r="H1383"/>
    </row>
    <row r="1384" spans="2:8" x14ac:dyDescent="0.25">
      <c r="B1384"/>
      <c r="C1384"/>
      <c r="D1384"/>
      <c r="H1384"/>
    </row>
    <row r="1385" spans="2:8" x14ac:dyDescent="0.25">
      <c r="B1385"/>
      <c r="C1385"/>
      <c r="D1385"/>
      <c r="H1385"/>
    </row>
    <row r="1386" spans="2:8" x14ac:dyDescent="0.25">
      <c r="B1386"/>
      <c r="C1386"/>
      <c r="D1386"/>
      <c r="H1386"/>
    </row>
    <row r="1387" spans="2:8" x14ac:dyDescent="0.25">
      <c r="B1387"/>
      <c r="C1387"/>
      <c r="D1387"/>
      <c r="H1387"/>
    </row>
    <row r="1388" spans="2:8" x14ac:dyDescent="0.25">
      <c r="B1388"/>
      <c r="C1388"/>
      <c r="D1388"/>
      <c r="H1388"/>
    </row>
    <row r="1389" spans="2:8" x14ac:dyDescent="0.25">
      <c r="B1389"/>
      <c r="C1389"/>
      <c r="D1389"/>
      <c r="H1389"/>
    </row>
    <row r="1390" spans="2:8" x14ac:dyDescent="0.25">
      <c r="B1390"/>
      <c r="C1390"/>
      <c r="D1390"/>
      <c r="H1390"/>
    </row>
    <row r="1391" spans="2:8" x14ac:dyDescent="0.25">
      <c r="B1391"/>
      <c r="C1391"/>
      <c r="D1391"/>
      <c r="H1391"/>
    </row>
    <row r="1392" spans="2:8" x14ac:dyDescent="0.25">
      <c r="B1392"/>
      <c r="C1392"/>
      <c r="D1392"/>
      <c r="H1392"/>
    </row>
    <row r="1393" spans="2:8" x14ac:dyDescent="0.25">
      <c r="B1393"/>
      <c r="C1393"/>
      <c r="D1393"/>
      <c r="H1393"/>
    </row>
    <row r="1394" spans="2:8" x14ac:dyDescent="0.25">
      <c r="B1394"/>
      <c r="C1394"/>
      <c r="D1394"/>
      <c r="H1394"/>
    </row>
    <row r="1395" spans="2:8" x14ac:dyDescent="0.25">
      <c r="B1395"/>
      <c r="C1395"/>
      <c r="D1395"/>
      <c r="H1395"/>
    </row>
    <row r="1396" spans="2:8" x14ac:dyDescent="0.25">
      <c r="B1396"/>
      <c r="C1396"/>
      <c r="D1396"/>
      <c r="H1396"/>
    </row>
    <row r="1397" spans="2:8" x14ac:dyDescent="0.25">
      <c r="B1397"/>
      <c r="C1397"/>
      <c r="D1397"/>
      <c r="H1397"/>
    </row>
    <row r="1398" spans="2:8" x14ac:dyDescent="0.25">
      <c r="B1398"/>
      <c r="C1398"/>
      <c r="D1398"/>
      <c r="H1398"/>
    </row>
    <row r="1399" spans="2:8" x14ac:dyDescent="0.25">
      <c r="B1399"/>
      <c r="C1399"/>
      <c r="D1399"/>
      <c r="H1399"/>
    </row>
    <row r="1400" spans="2:8" x14ac:dyDescent="0.25">
      <c r="B1400"/>
      <c r="C1400"/>
      <c r="D1400"/>
      <c r="H1400"/>
    </row>
    <row r="1401" spans="2:8" x14ac:dyDescent="0.25">
      <c r="B1401"/>
      <c r="C1401"/>
      <c r="D1401"/>
      <c r="H1401"/>
    </row>
    <row r="1402" spans="2:8" x14ac:dyDescent="0.25">
      <c r="B1402"/>
      <c r="C1402"/>
      <c r="D1402"/>
      <c r="H1402"/>
    </row>
    <row r="1403" spans="2:8" x14ac:dyDescent="0.25">
      <c r="B1403"/>
      <c r="C1403"/>
      <c r="D1403"/>
      <c r="H1403"/>
    </row>
    <row r="1404" spans="2:8" x14ac:dyDescent="0.25">
      <c r="B1404"/>
      <c r="C1404"/>
      <c r="D1404"/>
      <c r="H1404"/>
    </row>
    <row r="1405" spans="2:8" x14ac:dyDescent="0.25">
      <c r="B1405"/>
      <c r="C1405"/>
      <c r="D1405"/>
      <c r="H1405"/>
    </row>
    <row r="1406" spans="2:8" x14ac:dyDescent="0.25">
      <c r="B1406"/>
      <c r="C1406"/>
      <c r="D1406"/>
      <c r="H1406"/>
    </row>
    <row r="1407" spans="2:8" x14ac:dyDescent="0.25">
      <c r="B1407"/>
      <c r="C1407"/>
      <c r="D1407"/>
      <c r="H1407"/>
    </row>
    <row r="1408" spans="2:8" x14ac:dyDescent="0.25">
      <c r="B1408"/>
      <c r="C1408"/>
      <c r="D1408"/>
      <c r="H1408"/>
    </row>
    <row r="1409" spans="2:8" x14ac:dyDescent="0.25">
      <c r="B1409"/>
      <c r="C1409"/>
      <c r="D1409"/>
      <c r="H1409"/>
    </row>
    <row r="1410" spans="2:8" x14ac:dyDescent="0.25">
      <c r="B1410"/>
      <c r="C1410"/>
      <c r="D1410"/>
      <c r="H1410"/>
    </row>
    <row r="1411" spans="2:8" x14ac:dyDescent="0.25">
      <c r="B1411"/>
      <c r="C1411"/>
      <c r="D1411"/>
      <c r="H1411"/>
    </row>
    <row r="1412" spans="2:8" x14ac:dyDescent="0.25">
      <c r="B1412"/>
      <c r="C1412"/>
      <c r="D1412"/>
      <c r="H1412"/>
    </row>
    <row r="1413" spans="2:8" x14ac:dyDescent="0.25">
      <c r="B1413"/>
      <c r="C1413"/>
      <c r="D1413"/>
      <c r="H1413"/>
    </row>
    <row r="1414" spans="2:8" x14ac:dyDescent="0.25">
      <c r="B1414"/>
      <c r="C1414"/>
      <c r="D1414"/>
      <c r="H1414"/>
    </row>
    <row r="1415" spans="2:8" x14ac:dyDescent="0.25">
      <c r="B1415"/>
      <c r="C1415"/>
      <c r="D1415"/>
      <c r="H1415"/>
    </row>
    <row r="1416" spans="2:8" x14ac:dyDescent="0.25">
      <c r="B1416"/>
      <c r="C1416"/>
      <c r="D1416"/>
      <c r="H1416"/>
    </row>
    <row r="1417" spans="2:8" x14ac:dyDescent="0.25">
      <c r="B1417"/>
      <c r="C1417"/>
      <c r="D1417"/>
      <c r="H1417"/>
    </row>
    <row r="1418" spans="2:8" x14ac:dyDescent="0.25">
      <c r="B1418"/>
      <c r="C1418"/>
      <c r="D1418"/>
      <c r="H1418"/>
    </row>
    <row r="1419" spans="2:8" x14ac:dyDescent="0.25">
      <c r="B1419"/>
      <c r="C1419"/>
      <c r="D1419"/>
      <c r="H1419"/>
    </row>
    <row r="1420" spans="2:8" x14ac:dyDescent="0.25">
      <c r="B1420"/>
      <c r="C1420"/>
      <c r="D1420"/>
      <c r="H1420"/>
    </row>
    <row r="1421" spans="2:8" x14ac:dyDescent="0.25">
      <c r="B1421"/>
      <c r="C1421"/>
      <c r="D1421"/>
      <c r="H1421"/>
    </row>
    <row r="1422" spans="2:8" x14ac:dyDescent="0.25">
      <c r="B1422"/>
      <c r="C1422"/>
      <c r="D1422"/>
      <c r="H1422"/>
    </row>
    <row r="1423" spans="2:8" x14ac:dyDescent="0.25">
      <c r="B1423"/>
      <c r="C1423"/>
      <c r="D1423"/>
      <c r="H1423"/>
    </row>
    <row r="1424" spans="2:8" x14ac:dyDescent="0.25">
      <c r="B1424"/>
      <c r="C1424"/>
      <c r="D1424"/>
      <c r="H1424"/>
    </row>
    <row r="1425" spans="2:8" x14ac:dyDescent="0.25">
      <c r="B1425"/>
      <c r="C1425"/>
      <c r="D1425"/>
      <c r="H1425"/>
    </row>
    <row r="1426" spans="2:8" x14ac:dyDescent="0.25">
      <c r="B1426"/>
      <c r="C1426"/>
      <c r="D1426"/>
      <c r="H1426"/>
    </row>
    <row r="1427" spans="2:8" x14ac:dyDescent="0.25">
      <c r="B1427"/>
      <c r="C1427"/>
      <c r="D1427"/>
      <c r="H1427"/>
    </row>
    <row r="1428" spans="2:8" x14ac:dyDescent="0.25">
      <c r="B1428"/>
      <c r="C1428"/>
      <c r="D1428"/>
      <c r="H1428"/>
    </row>
    <row r="1429" spans="2:8" x14ac:dyDescent="0.25">
      <c r="B1429"/>
      <c r="C1429"/>
      <c r="D1429"/>
      <c r="H1429"/>
    </row>
    <row r="1430" spans="2:8" x14ac:dyDescent="0.25">
      <c r="B1430"/>
      <c r="C1430"/>
      <c r="D1430"/>
      <c r="H1430"/>
    </row>
    <row r="1431" spans="2:8" x14ac:dyDescent="0.25">
      <c r="B1431"/>
      <c r="C1431"/>
      <c r="D1431"/>
      <c r="H1431"/>
    </row>
    <row r="1432" spans="2:8" x14ac:dyDescent="0.25">
      <c r="B1432"/>
      <c r="C1432"/>
      <c r="D1432"/>
      <c r="H1432"/>
    </row>
    <row r="1433" spans="2:8" x14ac:dyDescent="0.25">
      <c r="B1433"/>
      <c r="C1433"/>
      <c r="D1433"/>
      <c r="H1433"/>
    </row>
    <row r="1434" spans="2:8" x14ac:dyDescent="0.25">
      <c r="B1434"/>
      <c r="C1434"/>
      <c r="D1434"/>
      <c r="H1434"/>
    </row>
    <row r="1435" spans="2:8" x14ac:dyDescent="0.25">
      <c r="B1435"/>
      <c r="C1435"/>
      <c r="D1435"/>
      <c r="H1435"/>
    </row>
    <row r="1436" spans="2:8" x14ac:dyDescent="0.25">
      <c r="B1436"/>
      <c r="C1436"/>
      <c r="D1436"/>
      <c r="H1436"/>
    </row>
    <row r="1437" spans="2:8" x14ac:dyDescent="0.25">
      <c r="B1437"/>
      <c r="C1437"/>
      <c r="D1437"/>
      <c r="H1437"/>
    </row>
    <row r="1438" spans="2:8" x14ac:dyDescent="0.25">
      <c r="B1438"/>
      <c r="C1438"/>
      <c r="D1438"/>
      <c r="H1438"/>
    </row>
    <row r="1439" spans="2:8" x14ac:dyDescent="0.25">
      <c r="B1439"/>
      <c r="C1439"/>
      <c r="D1439"/>
      <c r="H1439"/>
    </row>
    <row r="1440" spans="2:8" x14ac:dyDescent="0.25">
      <c r="B1440"/>
      <c r="C1440"/>
      <c r="D1440"/>
      <c r="H1440"/>
    </row>
    <row r="1441" spans="2:8" x14ac:dyDescent="0.25">
      <c r="B1441"/>
      <c r="C1441"/>
      <c r="D1441"/>
      <c r="H1441"/>
    </row>
    <row r="1442" spans="2:8" x14ac:dyDescent="0.25">
      <c r="B1442"/>
      <c r="C1442"/>
      <c r="D1442"/>
      <c r="H1442"/>
    </row>
    <row r="1443" spans="2:8" x14ac:dyDescent="0.25">
      <c r="B1443"/>
      <c r="C1443"/>
      <c r="D1443"/>
      <c r="H1443"/>
    </row>
    <row r="1444" spans="2:8" x14ac:dyDescent="0.25">
      <c r="B1444"/>
      <c r="C1444"/>
      <c r="D1444"/>
      <c r="H1444"/>
    </row>
    <row r="1445" spans="2:8" x14ac:dyDescent="0.25">
      <c r="B1445"/>
      <c r="C1445"/>
      <c r="D1445"/>
      <c r="H1445"/>
    </row>
    <row r="1446" spans="2:8" x14ac:dyDescent="0.25">
      <c r="B1446"/>
      <c r="C1446"/>
      <c r="D1446"/>
      <c r="H1446"/>
    </row>
    <row r="1447" spans="2:8" x14ac:dyDescent="0.25">
      <c r="B1447"/>
      <c r="C1447"/>
      <c r="D1447"/>
      <c r="H1447"/>
    </row>
    <row r="1448" spans="2:8" x14ac:dyDescent="0.25">
      <c r="B1448"/>
      <c r="C1448"/>
      <c r="D1448"/>
      <c r="H1448"/>
    </row>
    <row r="1449" spans="2:8" x14ac:dyDescent="0.25">
      <c r="B1449"/>
      <c r="C1449"/>
      <c r="D1449"/>
      <c r="H1449"/>
    </row>
    <row r="1450" spans="2:8" x14ac:dyDescent="0.25">
      <c r="B1450"/>
      <c r="C1450"/>
      <c r="D1450"/>
      <c r="H1450"/>
    </row>
    <row r="1451" spans="2:8" x14ac:dyDescent="0.25">
      <c r="B1451"/>
      <c r="C1451"/>
      <c r="D1451"/>
      <c r="H1451"/>
    </row>
    <row r="1452" spans="2:8" x14ac:dyDescent="0.25">
      <c r="B1452"/>
      <c r="C1452"/>
      <c r="D1452"/>
      <c r="H1452"/>
    </row>
    <row r="1453" spans="2:8" x14ac:dyDescent="0.25">
      <c r="B1453"/>
      <c r="C1453"/>
      <c r="D1453"/>
      <c r="H1453"/>
    </row>
    <row r="1454" spans="2:8" x14ac:dyDescent="0.25">
      <c r="B1454"/>
      <c r="C1454"/>
      <c r="D1454"/>
      <c r="H1454"/>
    </row>
    <row r="1455" spans="2:8" x14ac:dyDescent="0.25">
      <c r="B1455"/>
      <c r="C1455"/>
      <c r="D1455"/>
      <c r="H1455"/>
    </row>
    <row r="1456" spans="2:8" x14ac:dyDescent="0.25">
      <c r="B1456"/>
      <c r="C1456"/>
      <c r="D1456"/>
      <c r="H1456"/>
    </row>
    <row r="1457" spans="2:8" x14ac:dyDescent="0.25">
      <c r="B1457"/>
      <c r="C1457"/>
      <c r="D1457"/>
      <c r="H1457"/>
    </row>
    <row r="1458" spans="2:8" x14ac:dyDescent="0.25">
      <c r="B1458"/>
      <c r="C1458"/>
      <c r="D1458"/>
      <c r="H1458"/>
    </row>
    <row r="1459" spans="2:8" x14ac:dyDescent="0.25">
      <c r="B1459"/>
      <c r="C1459"/>
      <c r="D1459"/>
      <c r="H1459"/>
    </row>
    <row r="1460" spans="2:8" x14ac:dyDescent="0.25">
      <c r="B1460"/>
      <c r="C1460"/>
      <c r="D1460"/>
      <c r="H1460"/>
    </row>
    <row r="1461" spans="2:8" x14ac:dyDescent="0.25">
      <c r="B1461"/>
      <c r="C1461"/>
      <c r="D1461"/>
      <c r="H1461"/>
    </row>
    <row r="1462" spans="2:8" x14ac:dyDescent="0.25">
      <c r="B1462"/>
      <c r="C1462"/>
      <c r="D1462"/>
      <c r="H1462"/>
    </row>
    <row r="1463" spans="2:8" x14ac:dyDescent="0.25">
      <c r="B1463"/>
      <c r="C1463"/>
      <c r="D1463"/>
      <c r="H1463"/>
    </row>
    <row r="1464" spans="2:8" x14ac:dyDescent="0.25">
      <c r="B1464"/>
      <c r="C1464"/>
      <c r="D1464"/>
      <c r="H1464"/>
    </row>
    <row r="1465" spans="2:8" x14ac:dyDescent="0.25">
      <c r="B1465"/>
      <c r="C1465"/>
      <c r="D1465"/>
      <c r="H1465"/>
    </row>
    <row r="1466" spans="2:8" x14ac:dyDescent="0.25">
      <c r="B1466"/>
      <c r="C1466"/>
      <c r="D1466"/>
      <c r="H1466"/>
    </row>
    <row r="1467" spans="2:8" x14ac:dyDescent="0.25">
      <c r="B1467"/>
      <c r="C1467"/>
      <c r="D1467"/>
      <c r="H1467"/>
    </row>
    <row r="1468" spans="2:8" x14ac:dyDescent="0.25">
      <c r="B1468"/>
      <c r="C1468"/>
      <c r="D1468"/>
      <c r="H1468"/>
    </row>
    <row r="1469" spans="2:8" x14ac:dyDescent="0.25">
      <c r="B1469"/>
      <c r="C1469"/>
      <c r="D1469"/>
      <c r="H1469"/>
    </row>
    <row r="1470" spans="2:8" x14ac:dyDescent="0.25">
      <c r="B1470"/>
      <c r="C1470"/>
      <c r="D1470"/>
      <c r="H1470"/>
    </row>
    <row r="1471" spans="2:8" x14ac:dyDescent="0.25">
      <c r="B1471"/>
      <c r="C1471"/>
      <c r="D1471"/>
      <c r="H1471"/>
    </row>
    <row r="1472" spans="2:8" x14ac:dyDescent="0.25">
      <c r="B1472"/>
      <c r="C1472"/>
      <c r="D1472"/>
      <c r="H1472"/>
    </row>
    <row r="1473" spans="2:8" x14ac:dyDescent="0.25">
      <c r="B1473"/>
      <c r="C1473"/>
      <c r="D1473"/>
      <c r="H1473"/>
    </row>
    <row r="1474" spans="2:8" x14ac:dyDescent="0.25">
      <c r="B1474"/>
      <c r="C1474"/>
      <c r="D1474"/>
      <c r="H1474"/>
    </row>
    <row r="1475" spans="2:8" x14ac:dyDescent="0.25">
      <c r="B1475"/>
      <c r="C1475"/>
      <c r="D1475"/>
      <c r="H1475"/>
    </row>
    <row r="1476" spans="2:8" x14ac:dyDescent="0.25">
      <c r="B1476"/>
      <c r="C1476"/>
      <c r="D1476"/>
      <c r="H1476"/>
    </row>
    <row r="1477" spans="2:8" x14ac:dyDescent="0.25">
      <c r="B1477"/>
      <c r="C1477"/>
      <c r="D1477"/>
      <c r="H1477"/>
    </row>
    <row r="1478" spans="2:8" x14ac:dyDescent="0.25">
      <c r="B1478"/>
      <c r="C1478"/>
      <c r="D1478"/>
      <c r="H1478"/>
    </row>
    <row r="1479" spans="2:8" x14ac:dyDescent="0.25">
      <c r="B1479"/>
      <c r="C1479"/>
      <c r="D1479"/>
      <c r="H1479"/>
    </row>
    <row r="1480" spans="2:8" x14ac:dyDescent="0.25">
      <c r="B1480"/>
      <c r="C1480"/>
      <c r="D1480"/>
      <c r="H1480"/>
    </row>
    <row r="1481" spans="2:8" x14ac:dyDescent="0.25">
      <c r="B1481"/>
      <c r="C1481"/>
      <c r="D1481"/>
      <c r="H1481"/>
    </row>
    <row r="1482" spans="2:8" x14ac:dyDescent="0.25">
      <c r="B1482"/>
      <c r="C1482"/>
      <c r="D1482"/>
      <c r="H1482"/>
    </row>
    <row r="1483" spans="2:8" x14ac:dyDescent="0.25">
      <c r="B1483"/>
      <c r="C1483"/>
      <c r="D1483"/>
      <c r="H1483"/>
    </row>
    <row r="1484" spans="2:8" x14ac:dyDescent="0.25">
      <c r="B1484"/>
      <c r="C1484"/>
      <c r="D1484"/>
      <c r="H1484"/>
    </row>
    <row r="1485" spans="2:8" x14ac:dyDescent="0.25">
      <c r="B1485"/>
      <c r="C1485"/>
      <c r="D1485"/>
      <c r="H1485"/>
    </row>
    <row r="1486" spans="2:8" x14ac:dyDescent="0.25">
      <c r="B1486"/>
      <c r="C1486"/>
      <c r="D1486"/>
      <c r="H1486"/>
    </row>
    <row r="1487" spans="2:8" x14ac:dyDescent="0.25">
      <c r="B1487"/>
      <c r="C1487"/>
      <c r="D1487"/>
      <c r="H1487"/>
    </row>
    <row r="1488" spans="2:8" x14ac:dyDescent="0.25">
      <c r="B1488"/>
      <c r="C1488"/>
      <c r="D1488"/>
      <c r="H1488"/>
    </row>
    <row r="1489" spans="2:8" x14ac:dyDescent="0.25">
      <c r="B1489"/>
      <c r="C1489"/>
      <c r="D1489"/>
      <c r="H1489"/>
    </row>
    <row r="1490" spans="2:8" x14ac:dyDescent="0.25">
      <c r="B1490"/>
      <c r="C1490"/>
      <c r="D1490"/>
      <c r="H1490"/>
    </row>
    <row r="1491" spans="2:8" x14ac:dyDescent="0.25">
      <c r="B1491"/>
      <c r="C1491"/>
      <c r="D1491"/>
      <c r="H1491"/>
    </row>
    <row r="1492" spans="2:8" x14ac:dyDescent="0.25">
      <c r="B1492"/>
      <c r="C1492"/>
      <c r="D1492"/>
      <c r="H1492"/>
    </row>
    <row r="1493" spans="2:8" x14ac:dyDescent="0.25">
      <c r="B1493"/>
      <c r="C1493"/>
      <c r="D1493"/>
      <c r="H1493"/>
    </row>
    <row r="1494" spans="2:8" x14ac:dyDescent="0.25">
      <c r="B1494"/>
      <c r="C1494"/>
      <c r="D1494"/>
      <c r="H1494"/>
    </row>
    <row r="1495" spans="2:8" x14ac:dyDescent="0.25">
      <c r="B1495"/>
      <c r="C1495"/>
      <c r="D1495"/>
      <c r="H1495"/>
    </row>
    <row r="1496" spans="2:8" x14ac:dyDescent="0.25">
      <c r="B1496"/>
      <c r="C1496"/>
      <c r="D1496"/>
      <c r="H1496"/>
    </row>
    <row r="1497" spans="2:8" x14ac:dyDescent="0.25">
      <c r="B1497"/>
      <c r="C1497"/>
      <c r="D1497"/>
      <c r="H1497"/>
    </row>
    <row r="1498" spans="2:8" x14ac:dyDescent="0.25">
      <c r="B1498"/>
      <c r="C1498"/>
      <c r="D1498"/>
      <c r="H1498"/>
    </row>
    <row r="1499" spans="2:8" x14ac:dyDescent="0.25">
      <c r="B1499"/>
      <c r="C1499"/>
      <c r="D1499"/>
      <c r="H1499"/>
    </row>
    <row r="1500" spans="2:8" x14ac:dyDescent="0.25">
      <c r="B1500"/>
      <c r="C1500"/>
      <c r="D1500"/>
      <c r="H1500"/>
    </row>
    <row r="1501" spans="2:8" x14ac:dyDescent="0.25">
      <c r="B1501"/>
      <c r="C1501"/>
      <c r="D1501"/>
      <c r="H1501"/>
    </row>
    <row r="1502" spans="2:8" x14ac:dyDescent="0.25">
      <c r="B1502"/>
      <c r="C1502"/>
      <c r="D1502"/>
      <c r="H1502"/>
    </row>
    <row r="1503" spans="2:8" x14ac:dyDescent="0.25">
      <c r="B1503"/>
      <c r="C1503"/>
      <c r="D1503"/>
      <c r="H1503"/>
    </row>
    <row r="1504" spans="2:8" x14ac:dyDescent="0.25">
      <c r="B1504"/>
      <c r="C1504"/>
      <c r="D1504"/>
      <c r="H1504"/>
    </row>
    <row r="1505" spans="2:8" x14ac:dyDescent="0.25">
      <c r="B1505"/>
      <c r="C1505"/>
      <c r="D1505"/>
      <c r="H1505"/>
    </row>
    <row r="1506" spans="2:8" x14ac:dyDescent="0.25">
      <c r="B1506"/>
      <c r="C1506"/>
      <c r="D1506"/>
      <c r="H1506"/>
    </row>
    <row r="1507" spans="2:8" x14ac:dyDescent="0.25">
      <c r="B1507"/>
      <c r="C1507"/>
      <c r="D1507"/>
      <c r="H1507"/>
    </row>
    <row r="1508" spans="2:8" x14ac:dyDescent="0.25">
      <c r="B1508"/>
      <c r="C1508"/>
      <c r="D1508"/>
      <c r="H1508"/>
    </row>
    <row r="1509" spans="2:8" x14ac:dyDescent="0.25">
      <c r="B1509"/>
      <c r="C1509"/>
      <c r="D1509"/>
      <c r="H1509"/>
    </row>
    <row r="1510" spans="2:8" x14ac:dyDescent="0.25">
      <c r="B1510"/>
      <c r="C1510"/>
      <c r="D1510"/>
      <c r="H1510"/>
    </row>
    <row r="1511" spans="2:8" x14ac:dyDescent="0.25">
      <c r="B1511"/>
      <c r="C1511"/>
      <c r="D1511"/>
      <c r="H1511"/>
    </row>
    <row r="1512" spans="2:8" x14ac:dyDescent="0.25">
      <c r="B1512"/>
      <c r="C1512"/>
      <c r="D1512"/>
      <c r="H1512"/>
    </row>
    <row r="1513" spans="2:8" x14ac:dyDescent="0.25">
      <c r="B1513"/>
      <c r="C1513"/>
      <c r="D1513"/>
      <c r="H1513"/>
    </row>
    <row r="1514" spans="2:8" x14ac:dyDescent="0.25">
      <c r="B1514"/>
      <c r="C1514"/>
      <c r="D1514"/>
      <c r="H1514"/>
    </row>
    <row r="1515" spans="2:8" x14ac:dyDescent="0.25">
      <c r="B1515"/>
      <c r="C1515"/>
      <c r="D1515"/>
      <c r="H1515"/>
    </row>
    <row r="1516" spans="2:8" x14ac:dyDescent="0.25">
      <c r="B1516"/>
      <c r="C1516"/>
      <c r="D1516"/>
      <c r="H1516"/>
    </row>
    <row r="1517" spans="2:8" x14ac:dyDescent="0.25">
      <c r="B1517"/>
      <c r="C1517"/>
      <c r="D1517"/>
      <c r="H1517"/>
    </row>
    <row r="1518" spans="2:8" x14ac:dyDescent="0.25">
      <c r="B1518"/>
      <c r="C1518"/>
      <c r="D1518"/>
      <c r="H1518"/>
    </row>
    <row r="1519" spans="2:8" x14ac:dyDescent="0.25">
      <c r="B1519"/>
      <c r="C1519"/>
      <c r="D1519"/>
      <c r="H1519"/>
    </row>
    <row r="1520" spans="2:8" x14ac:dyDescent="0.25">
      <c r="B1520"/>
      <c r="C1520"/>
      <c r="D1520"/>
      <c r="H1520"/>
    </row>
    <row r="1521" spans="2:8" x14ac:dyDescent="0.25">
      <c r="B1521"/>
      <c r="C1521"/>
      <c r="D1521"/>
      <c r="H1521"/>
    </row>
    <row r="1522" spans="2:8" x14ac:dyDescent="0.25">
      <c r="B1522"/>
      <c r="C1522"/>
      <c r="D1522"/>
      <c r="H1522"/>
    </row>
    <row r="1523" spans="2:8" x14ac:dyDescent="0.25">
      <c r="B1523"/>
      <c r="C1523"/>
      <c r="D1523"/>
      <c r="H1523"/>
    </row>
    <row r="1524" spans="2:8" x14ac:dyDescent="0.25">
      <c r="B1524"/>
      <c r="C1524"/>
      <c r="D1524"/>
      <c r="H1524"/>
    </row>
    <row r="1525" spans="2:8" x14ac:dyDescent="0.25">
      <c r="B1525"/>
      <c r="C1525"/>
      <c r="D1525"/>
      <c r="H1525"/>
    </row>
    <row r="1526" spans="2:8" x14ac:dyDescent="0.25">
      <c r="B1526"/>
      <c r="C1526"/>
      <c r="D1526"/>
      <c r="H1526"/>
    </row>
    <row r="1527" spans="2:8" x14ac:dyDescent="0.25">
      <c r="B1527"/>
      <c r="C1527"/>
      <c r="D1527"/>
      <c r="H1527"/>
    </row>
    <row r="1528" spans="2:8" x14ac:dyDescent="0.25">
      <c r="B1528"/>
      <c r="C1528"/>
      <c r="D1528"/>
      <c r="H1528"/>
    </row>
    <row r="1529" spans="2:8" x14ac:dyDescent="0.25">
      <c r="B1529"/>
      <c r="C1529"/>
      <c r="D1529"/>
      <c r="H1529"/>
    </row>
    <row r="1530" spans="2:8" x14ac:dyDescent="0.25">
      <c r="B1530"/>
      <c r="C1530"/>
      <c r="D1530"/>
      <c r="H1530"/>
    </row>
    <row r="1531" spans="2:8" x14ac:dyDescent="0.25">
      <c r="B1531"/>
      <c r="C1531"/>
      <c r="D1531"/>
      <c r="H1531"/>
    </row>
    <row r="1532" spans="2:8" x14ac:dyDescent="0.25">
      <c r="B1532"/>
      <c r="C1532"/>
      <c r="D1532"/>
      <c r="H1532"/>
    </row>
    <row r="1533" spans="2:8" x14ac:dyDescent="0.25">
      <c r="B1533"/>
      <c r="C1533"/>
      <c r="D1533"/>
      <c r="H1533"/>
    </row>
    <row r="1534" spans="2:8" x14ac:dyDescent="0.25">
      <c r="B1534"/>
      <c r="C1534"/>
      <c r="D1534"/>
      <c r="H1534"/>
    </row>
    <row r="1535" spans="2:8" x14ac:dyDescent="0.25">
      <c r="B1535"/>
      <c r="C1535"/>
      <c r="D1535"/>
      <c r="H1535"/>
    </row>
    <row r="1536" spans="2:8" x14ac:dyDescent="0.25">
      <c r="B1536"/>
      <c r="C1536"/>
      <c r="D1536"/>
      <c r="H1536"/>
    </row>
    <row r="1537" spans="2:8" x14ac:dyDescent="0.25">
      <c r="B1537"/>
      <c r="C1537"/>
      <c r="D1537"/>
      <c r="H1537"/>
    </row>
    <row r="1538" spans="2:8" x14ac:dyDescent="0.25">
      <c r="B1538"/>
      <c r="C1538"/>
      <c r="D1538"/>
      <c r="H1538"/>
    </row>
    <row r="1539" spans="2:8" x14ac:dyDescent="0.25">
      <c r="B1539"/>
      <c r="C1539"/>
      <c r="D1539"/>
      <c r="H1539"/>
    </row>
    <row r="1540" spans="2:8" x14ac:dyDescent="0.25">
      <c r="B1540"/>
      <c r="C1540"/>
      <c r="D1540"/>
      <c r="H1540"/>
    </row>
    <row r="1541" spans="2:8" x14ac:dyDescent="0.25">
      <c r="B1541"/>
      <c r="C1541"/>
      <c r="D1541"/>
      <c r="H1541"/>
    </row>
    <row r="1542" spans="2:8" x14ac:dyDescent="0.25">
      <c r="B1542"/>
      <c r="C1542"/>
      <c r="D1542"/>
      <c r="H1542"/>
    </row>
    <row r="1543" spans="2:8" x14ac:dyDescent="0.25">
      <c r="B1543"/>
      <c r="C1543"/>
      <c r="D1543"/>
      <c r="H1543"/>
    </row>
    <row r="1544" spans="2:8" x14ac:dyDescent="0.25">
      <c r="B1544"/>
      <c r="C1544"/>
      <c r="D1544"/>
      <c r="H1544"/>
    </row>
    <row r="1545" spans="2:8" x14ac:dyDescent="0.25">
      <c r="B1545"/>
      <c r="C1545"/>
      <c r="D1545"/>
      <c r="H1545"/>
    </row>
    <row r="1546" spans="2:8" x14ac:dyDescent="0.25">
      <c r="B1546"/>
      <c r="C1546"/>
      <c r="D1546"/>
      <c r="H1546"/>
    </row>
    <row r="1547" spans="2:8" x14ac:dyDescent="0.25">
      <c r="B1547"/>
      <c r="C1547"/>
      <c r="D1547"/>
      <c r="H1547"/>
    </row>
    <row r="1548" spans="2:8" x14ac:dyDescent="0.25">
      <c r="B1548"/>
      <c r="C1548"/>
      <c r="D1548"/>
      <c r="H1548"/>
    </row>
    <row r="1549" spans="2:8" x14ac:dyDescent="0.25">
      <c r="B1549"/>
      <c r="C1549"/>
      <c r="D1549"/>
      <c r="H1549"/>
    </row>
    <row r="1550" spans="2:8" x14ac:dyDescent="0.25">
      <c r="B1550"/>
      <c r="C1550"/>
      <c r="D1550"/>
      <c r="H1550"/>
    </row>
    <row r="1551" spans="2:8" x14ac:dyDescent="0.25">
      <c r="B1551"/>
      <c r="C1551"/>
      <c r="D1551"/>
      <c r="H1551"/>
    </row>
    <row r="1552" spans="2:8" x14ac:dyDescent="0.25">
      <c r="B1552"/>
      <c r="C1552"/>
      <c r="D1552"/>
      <c r="H1552"/>
    </row>
    <row r="1553" spans="2:8" x14ac:dyDescent="0.25">
      <c r="B1553"/>
      <c r="C1553"/>
      <c r="D1553"/>
      <c r="H1553"/>
    </row>
    <row r="1554" spans="2:8" x14ac:dyDescent="0.25">
      <c r="B1554"/>
      <c r="C1554"/>
      <c r="D1554"/>
      <c r="H1554"/>
    </row>
    <row r="1555" spans="2:8" x14ac:dyDescent="0.25">
      <c r="B1555"/>
      <c r="C1555"/>
      <c r="D1555"/>
      <c r="H1555"/>
    </row>
    <row r="1556" spans="2:8" x14ac:dyDescent="0.25">
      <c r="B1556"/>
      <c r="C1556"/>
      <c r="D1556"/>
      <c r="H1556"/>
    </row>
    <row r="1557" spans="2:8" x14ac:dyDescent="0.25">
      <c r="B1557"/>
      <c r="C1557"/>
      <c r="D1557"/>
      <c r="H1557"/>
    </row>
    <row r="1558" spans="2:8" x14ac:dyDescent="0.25">
      <c r="B1558"/>
      <c r="C1558"/>
      <c r="D1558"/>
      <c r="H1558"/>
    </row>
    <row r="1559" spans="2:8" x14ac:dyDescent="0.25">
      <c r="B1559"/>
      <c r="C1559"/>
      <c r="D1559"/>
      <c r="H1559"/>
    </row>
    <row r="1560" spans="2:8" x14ac:dyDescent="0.25">
      <c r="B1560"/>
      <c r="C1560"/>
      <c r="D1560"/>
      <c r="H1560"/>
    </row>
    <row r="1561" spans="2:8" x14ac:dyDescent="0.25">
      <c r="B1561"/>
      <c r="C1561"/>
      <c r="D1561"/>
      <c r="H1561"/>
    </row>
    <row r="1562" spans="2:8" x14ac:dyDescent="0.25">
      <c r="B1562"/>
      <c r="C1562"/>
      <c r="D1562"/>
      <c r="H1562"/>
    </row>
    <row r="1563" spans="2:8" x14ac:dyDescent="0.25">
      <c r="B1563"/>
      <c r="C1563"/>
      <c r="D1563"/>
      <c r="H1563"/>
    </row>
    <row r="1564" spans="2:8" x14ac:dyDescent="0.25">
      <c r="B1564"/>
      <c r="C1564"/>
      <c r="D1564"/>
      <c r="H1564"/>
    </row>
    <row r="1565" spans="2:8" x14ac:dyDescent="0.25">
      <c r="B1565"/>
      <c r="C1565"/>
      <c r="D1565"/>
      <c r="H1565"/>
    </row>
    <row r="1566" spans="2:8" x14ac:dyDescent="0.25">
      <c r="B1566"/>
      <c r="C1566"/>
      <c r="D1566"/>
      <c r="H1566"/>
    </row>
    <row r="1567" spans="2:8" x14ac:dyDescent="0.25">
      <c r="B1567"/>
      <c r="C1567"/>
      <c r="D1567"/>
      <c r="H1567"/>
    </row>
    <row r="1568" spans="2:8" x14ac:dyDescent="0.25">
      <c r="B1568"/>
      <c r="C1568"/>
      <c r="D1568"/>
      <c r="H1568"/>
    </row>
    <row r="1569" spans="2:8" x14ac:dyDescent="0.25">
      <c r="B1569"/>
      <c r="C1569"/>
      <c r="D1569"/>
      <c r="H1569"/>
    </row>
    <row r="1570" spans="2:8" x14ac:dyDescent="0.25">
      <c r="B1570"/>
      <c r="C1570"/>
      <c r="D1570"/>
      <c r="H1570"/>
    </row>
    <row r="1571" spans="2:8" x14ac:dyDescent="0.25">
      <c r="B1571"/>
      <c r="C1571"/>
      <c r="D1571"/>
      <c r="H1571"/>
    </row>
    <row r="1572" spans="2:8" x14ac:dyDescent="0.25">
      <c r="B1572"/>
      <c r="C1572"/>
      <c r="D1572"/>
      <c r="H1572"/>
    </row>
    <row r="1573" spans="2:8" x14ac:dyDescent="0.25">
      <c r="B1573"/>
      <c r="C1573"/>
      <c r="D1573"/>
      <c r="H1573"/>
    </row>
    <row r="1574" spans="2:8" x14ac:dyDescent="0.25">
      <c r="B1574"/>
      <c r="C1574"/>
      <c r="D1574"/>
      <c r="H1574"/>
    </row>
    <row r="1575" spans="2:8" x14ac:dyDescent="0.25">
      <c r="B1575"/>
      <c r="C1575"/>
      <c r="D1575"/>
      <c r="H1575"/>
    </row>
    <row r="1576" spans="2:8" x14ac:dyDescent="0.25">
      <c r="B1576"/>
      <c r="C1576"/>
      <c r="D1576"/>
      <c r="H1576"/>
    </row>
    <row r="1577" spans="2:8" x14ac:dyDescent="0.25">
      <c r="B1577"/>
      <c r="C1577"/>
      <c r="D1577"/>
      <c r="H1577"/>
    </row>
    <row r="1578" spans="2:8" x14ac:dyDescent="0.25">
      <c r="B1578"/>
      <c r="C1578"/>
      <c r="D1578"/>
      <c r="H1578"/>
    </row>
    <row r="1579" spans="2:8" x14ac:dyDescent="0.25">
      <c r="B1579"/>
      <c r="C1579"/>
      <c r="D1579"/>
      <c r="H1579"/>
    </row>
    <row r="1580" spans="2:8" x14ac:dyDescent="0.25">
      <c r="B1580"/>
      <c r="C1580"/>
      <c r="D1580"/>
      <c r="H1580"/>
    </row>
    <row r="1581" spans="2:8" x14ac:dyDescent="0.25">
      <c r="B1581"/>
      <c r="C1581"/>
      <c r="D1581"/>
      <c r="H1581"/>
    </row>
    <row r="1582" spans="2:8" x14ac:dyDescent="0.25">
      <c r="B1582"/>
      <c r="C1582"/>
      <c r="D1582"/>
      <c r="H1582"/>
    </row>
    <row r="1583" spans="2:8" x14ac:dyDescent="0.25">
      <c r="B1583"/>
      <c r="C1583"/>
      <c r="D1583"/>
      <c r="H1583"/>
    </row>
    <row r="1584" spans="2:8" x14ac:dyDescent="0.25">
      <c r="B1584"/>
      <c r="C1584"/>
      <c r="D1584"/>
      <c r="H1584"/>
    </row>
    <row r="1585" spans="2:8" x14ac:dyDescent="0.25">
      <c r="B1585"/>
      <c r="C1585"/>
      <c r="D1585"/>
      <c r="H1585"/>
    </row>
    <row r="1586" spans="2:8" x14ac:dyDescent="0.25">
      <c r="B1586"/>
      <c r="C1586"/>
      <c r="D1586"/>
      <c r="H1586"/>
    </row>
    <row r="1587" spans="2:8" x14ac:dyDescent="0.25">
      <c r="B1587"/>
      <c r="C1587"/>
      <c r="D1587"/>
      <c r="H1587"/>
    </row>
    <row r="1588" spans="2:8" x14ac:dyDescent="0.25">
      <c r="B1588"/>
      <c r="C1588"/>
      <c r="D1588"/>
      <c r="H1588"/>
    </row>
    <row r="1589" spans="2:8" x14ac:dyDescent="0.25">
      <c r="B1589"/>
      <c r="C1589"/>
      <c r="D1589"/>
      <c r="H1589"/>
    </row>
    <row r="1590" spans="2:8" x14ac:dyDescent="0.25">
      <c r="B1590"/>
      <c r="C1590"/>
      <c r="D1590"/>
      <c r="H1590"/>
    </row>
    <row r="1591" spans="2:8" x14ac:dyDescent="0.25">
      <c r="B1591"/>
      <c r="C1591"/>
      <c r="D1591"/>
      <c r="H1591"/>
    </row>
    <row r="1592" spans="2:8" x14ac:dyDescent="0.25">
      <c r="B1592"/>
      <c r="C1592"/>
      <c r="D1592"/>
      <c r="H1592"/>
    </row>
    <row r="1593" spans="2:8" x14ac:dyDescent="0.25">
      <c r="B1593"/>
      <c r="C1593"/>
      <c r="D1593"/>
      <c r="H1593"/>
    </row>
    <row r="1594" spans="2:8" x14ac:dyDescent="0.25">
      <c r="B1594"/>
      <c r="C1594"/>
      <c r="D1594"/>
      <c r="H1594"/>
    </row>
    <row r="1595" spans="2:8" x14ac:dyDescent="0.25">
      <c r="B1595"/>
      <c r="C1595"/>
      <c r="D1595"/>
      <c r="H1595"/>
    </row>
    <row r="1596" spans="2:8" x14ac:dyDescent="0.25">
      <c r="B1596"/>
      <c r="C1596"/>
      <c r="D1596"/>
      <c r="H1596"/>
    </row>
    <row r="1597" spans="2:8" x14ac:dyDescent="0.25">
      <c r="B1597"/>
      <c r="C1597"/>
      <c r="D1597"/>
      <c r="H1597"/>
    </row>
    <row r="1598" spans="2:8" x14ac:dyDescent="0.25">
      <c r="B1598"/>
      <c r="C1598"/>
      <c r="D1598"/>
      <c r="H1598"/>
    </row>
    <row r="1599" spans="2:8" x14ac:dyDescent="0.25">
      <c r="B1599"/>
      <c r="C1599"/>
      <c r="D1599"/>
      <c r="H1599"/>
    </row>
    <row r="1600" spans="2:8" x14ac:dyDescent="0.25">
      <c r="B1600"/>
      <c r="C1600"/>
      <c r="D1600"/>
      <c r="H1600"/>
    </row>
    <row r="1601" spans="2:8" x14ac:dyDescent="0.25">
      <c r="B1601"/>
      <c r="C1601"/>
      <c r="D1601"/>
      <c r="H1601"/>
    </row>
    <row r="1602" spans="2:8" x14ac:dyDescent="0.25">
      <c r="B1602"/>
      <c r="C1602"/>
      <c r="D1602"/>
      <c r="H1602"/>
    </row>
    <row r="1603" spans="2:8" x14ac:dyDescent="0.25">
      <c r="B1603"/>
      <c r="C1603"/>
      <c r="D1603"/>
      <c r="H1603"/>
    </row>
    <row r="1604" spans="2:8" x14ac:dyDescent="0.25">
      <c r="B1604"/>
      <c r="C1604"/>
      <c r="D1604"/>
      <c r="H1604"/>
    </row>
    <row r="1605" spans="2:8" x14ac:dyDescent="0.25">
      <c r="B1605"/>
      <c r="C1605"/>
      <c r="D1605"/>
      <c r="H1605"/>
    </row>
    <row r="1606" spans="2:8" x14ac:dyDescent="0.25">
      <c r="B1606"/>
      <c r="C1606"/>
      <c r="D1606"/>
      <c r="H1606"/>
    </row>
    <row r="1607" spans="2:8" x14ac:dyDescent="0.25">
      <c r="B1607"/>
      <c r="C1607"/>
      <c r="D1607"/>
      <c r="H1607"/>
    </row>
    <row r="1608" spans="2:8" x14ac:dyDescent="0.25">
      <c r="B1608"/>
      <c r="C1608"/>
      <c r="D1608"/>
      <c r="H1608"/>
    </row>
    <row r="1609" spans="2:8" x14ac:dyDescent="0.25">
      <c r="B1609"/>
      <c r="C1609"/>
      <c r="D1609"/>
      <c r="H1609"/>
    </row>
    <row r="1610" spans="2:8" x14ac:dyDescent="0.25">
      <c r="B1610"/>
      <c r="C1610"/>
      <c r="D1610"/>
      <c r="H1610"/>
    </row>
    <row r="1611" spans="2:8" x14ac:dyDescent="0.25">
      <c r="B1611"/>
      <c r="C1611"/>
      <c r="D1611"/>
      <c r="H1611"/>
    </row>
    <row r="1612" spans="2:8" x14ac:dyDescent="0.25">
      <c r="B1612"/>
      <c r="C1612"/>
      <c r="D1612"/>
      <c r="H1612"/>
    </row>
    <row r="1613" spans="2:8" x14ac:dyDescent="0.25">
      <c r="B1613"/>
      <c r="C1613"/>
      <c r="D1613"/>
      <c r="H1613"/>
    </row>
    <row r="1614" spans="2:8" x14ac:dyDescent="0.25">
      <c r="B1614"/>
      <c r="C1614"/>
      <c r="D1614"/>
      <c r="H1614"/>
    </row>
    <row r="1615" spans="2:8" x14ac:dyDescent="0.25">
      <c r="B1615"/>
      <c r="C1615"/>
      <c r="D1615"/>
      <c r="H1615"/>
    </row>
    <row r="1616" spans="2:8" x14ac:dyDescent="0.25">
      <c r="B1616"/>
      <c r="C1616"/>
      <c r="D1616"/>
      <c r="H1616"/>
    </row>
    <row r="1617" spans="2:8" x14ac:dyDescent="0.25">
      <c r="B1617"/>
      <c r="C1617"/>
      <c r="D1617"/>
      <c r="H1617"/>
    </row>
    <row r="1618" spans="2:8" x14ac:dyDescent="0.25">
      <c r="B1618"/>
      <c r="C1618"/>
      <c r="D1618"/>
      <c r="H1618"/>
    </row>
    <row r="1619" spans="2:8" x14ac:dyDescent="0.25">
      <c r="B1619"/>
      <c r="C1619"/>
      <c r="D1619"/>
      <c r="H1619"/>
    </row>
    <row r="1620" spans="2:8" x14ac:dyDescent="0.25">
      <c r="B1620"/>
      <c r="C1620"/>
      <c r="D1620"/>
      <c r="H1620"/>
    </row>
    <row r="1621" spans="2:8" x14ac:dyDescent="0.25">
      <c r="B1621"/>
      <c r="C1621"/>
      <c r="D1621"/>
      <c r="H1621"/>
    </row>
    <row r="1622" spans="2:8" x14ac:dyDescent="0.25">
      <c r="B1622"/>
      <c r="C1622"/>
      <c r="D1622"/>
      <c r="H1622"/>
    </row>
    <row r="1623" spans="2:8" x14ac:dyDescent="0.25">
      <c r="B1623"/>
      <c r="C1623"/>
      <c r="D1623"/>
      <c r="H1623"/>
    </row>
    <row r="1624" spans="2:8" x14ac:dyDescent="0.25">
      <c r="B1624"/>
      <c r="C1624"/>
      <c r="D1624"/>
      <c r="H1624"/>
    </row>
    <row r="1625" spans="2:8" x14ac:dyDescent="0.25">
      <c r="B1625"/>
      <c r="C1625"/>
      <c r="D1625"/>
      <c r="H1625"/>
    </row>
    <row r="1626" spans="2:8" x14ac:dyDescent="0.25">
      <c r="B1626"/>
      <c r="C1626"/>
      <c r="D1626"/>
      <c r="H1626"/>
    </row>
    <row r="1627" spans="2:8" x14ac:dyDescent="0.25">
      <c r="B1627"/>
      <c r="C1627"/>
      <c r="D1627"/>
      <c r="H1627"/>
    </row>
    <row r="1628" spans="2:8" x14ac:dyDescent="0.25">
      <c r="B1628"/>
      <c r="C1628"/>
      <c r="D1628"/>
      <c r="H1628"/>
    </row>
    <row r="1629" spans="2:8" x14ac:dyDescent="0.25">
      <c r="B1629"/>
      <c r="C1629"/>
      <c r="D1629"/>
      <c r="H1629"/>
    </row>
    <row r="1630" spans="2:8" x14ac:dyDescent="0.25">
      <c r="B1630"/>
      <c r="C1630"/>
      <c r="D1630"/>
      <c r="H1630"/>
    </row>
    <row r="1631" spans="2:8" x14ac:dyDescent="0.25">
      <c r="B1631"/>
      <c r="C1631"/>
      <c r="D1631"/>
      <c r="H1631"/>
    </row>
    <row r="1632" spans="2:8" x14ac:dyDescent="0.25">
      <c r="B1632"/>
      <c r="C1632"/>
      <c r="D1632"/>
      <c r="H1632"/>
    </row>
    <row r="1633" spans="2:8" x14ac:dyDescent="0.25">
      <c r="B1633"/>
      <c r="C1633"/>
      <c r="D1633"/>
      <c r="H1633"/>
    </row>
    <row r="1634" spans="2:8" x14ac:dyDescent="0.25">
      <c r="B1634"/>
      <c r="C1634"/>
      <c r="D1634"/>
      <c r="H1634"/>
    </row>
    <row r="1635" spans="2:8" x14ac:dyDescent="0.25">
      <c r="B1635"/>
      <c r="C1635"/>
      <c r="D1635"/>
      <c r="H1635"/>
    </row>
    <row r="1636" spans="2:8" x14ac:dyDescent="0.25">
      <c r="B1636"/>
      <c r="C1636"/>
      <c r="D1636"/>
      <c r="H1636"/>
    </row>
    <row r="1637" spans="2:8" x14ac:dyDescent="0.25">
      <c r="B1637"/>
      <c r="C1637"/>
      <c r="D1637"/>
      <c r="H1637"/>
    </row>
    <row r="1638" spans="2:8" x14ac:dyDescent="0.25">
      <c r="B1638"/>
      <c r="C1638"/>
      <c r="D1638"/>
      <c r="H1638"/>
    </row>
    <row r="1639" spans="2:8" x14ac:dyDescent="0.25">
      <c r="B1639"/>
      <c r="C1639"/>
      <c r="D1639"/>
      <c r="H1639"/>
    </row>
    <row r="1640" spans="2:8" x14ac:dyDescent="0.25">
      <c r="B1640"/>
      <c r="C1640"/>
      <c r="D1640"/>
      <c r="H1640"/>
    </row>
    <row r="1641" spans="2:8" x14ac:dyDescent="0.25">
      <c r="B1641"/>
      <c r="C1641"/>
      <c r="D1641"/>
      <c r="H1641"/>
    </row>
    <row r="1642" spans="2:8" x14ac:dyDescent="0.25">
      <c r="B1642"/>
      <c r="C1642"/>
      <c r="D1642"/>
      <c r="H1642"/>
    </row>
    <row r="1643" spans="2:8" x14ac:dyDescent="0.25">
      <c r="B1643"/>
      <c r="C1643"/>
      <c r="D1643"/>
      <c r="H1643"/>
    </row>
    <row r="1644" spans="2:8" x14ac:dyDescent="0.25">
      <c r="B1644"/>
      <c r="C1644"/>
      <c r="D1644"/>
      <c r="H1644"/>
    </row>
    <row r="1645" spans="2:8" x14ac:dyDescent="0.25">
      <c r="B1645"/>
      <c r="C1645"/>
      <c r="D1645"/>
      <c r="H1645"/>
    </row>
    <row r="1646" spans="2:8" x14ac:dyDescent="0.25">
      <c r="B1646"/>
      <c r="C1646"/>
      <c r="D1646"/>
      <c r="H1646"/>
    </row>
    <row r="1647" spans="2:8" x14ac:dyDescent="0.25">
      <c r="B1647"/>
      <c r="C1647"/>
      <c r="D1647"/>
      <c r="H1647"/>
    </row>
    <row r="1648" spans="2:8" x14ac:dyDescent="0.25">
      <c r="B1648"/>
      <c r="C1648"/>
      <c r="D1648"/>
      <c r="H1648"/>
    </row>
    <row r="1649" spans="2:8" x14ac:dyDescent="0.25">
      <c r="B1649"/>
      <c r="C1649"/>
      <c r="D1649"/>
      <c r="H1649"/>
    </row>
    <row r="1650" spans="2:8" x14ac:dyDescent="0.25">
      <c r="B1650"/>
      <c r="C1650"/>
      <c r="D1650"/>
      <c r="H1650"/>
    </row>
    <row r="1651" spans="2:8" x14ac:dyDescent="0.25">
      <c r="B1651"/>
      <c r="C1651"/>
      <c r="D1651"/>
      <c r="H1651"/>
    </row>
    <row r="1652" spans="2:8" x14ac:dyDescent="0.25">
      <c r="B1652"/>
      <c r="C1652"/>
      <c r="D1652"/>
      <c r="H1652"/>
    </row>
    <row r="1653" spans="2:8" x14ac:dyDescent="0.25">
      <c r="B1653"/>
      <c r="C1653"/>
      <c r="D1653"/>
      <c r="H1653"/>
    </row>
    <row r="1654" spans="2:8" x14ac:dyDescent="0.25">
      <c r="B1654"/>
      <c r="C1654"/>
      <c r="D1654"/>
      <c r="H1654"/>
    </row>
    <row r="1655" spans="2:8" x14ac:dyDescent="0.25">
      <c r="B1655"/>
      <c r="C1655"/>
      <c r="D1655"/>
      <c r="H1655"/>
    </row>
    <row r="1656" spans="2:8" x14ac:dyDescent="0.25">
      <c r="B1656"/>
      <c r="C1656"/>
      <c r="D1656"/>
      <c r="H1656"/>
    </row>
    <row r="1657" spans="2:8" x14ac:dyDescent="0.25">
      <c r="B1657"/>
      <c r="C1657"/>
      <c r="D1657"/>
      <c r="H1657"/>
    </row>
    <row r="1658" spans="2:8" x14ac:dyDescent="0.25">
      <c r="B1658"/>
      <c r="C1658"/>
      <c r="D1658"/>
      <c r="H1658"/>
    </row>
    <row r="1659" spans="2:8" x14ac:dyDescent="0.25">
      <c r="B1659"/>
      <c r="C1659"/>
      <c r="D1659"/>
      <c r="H1659"/>
    </row>
    <row r="1660" spans="2:8" x14ac:dyDescent="0.25">
      <c r="B1660"/>
      <c r="C1660"/>
      <c r="D1660"/>
      <c r="H1660"/>
    </row>
    <row r="1661" spans="2:8" x14ac:dyDescent="0.25">
      <c r="B1661"/>
      <c r="C1661"/>
      <c r="D1661"/>
      <c r="H1661"/>
    </row>
    <row r="1662" spans="2:8" x14ac:dyDescent="0.25">
      <c r="B1662"/>
      <c r="C1662"/>
      <c r="D1662"/>
      <c r="H1662"/>
    </row>
    <row r="1663" spans="2:8" x14ac:dyDescent="0.25">
      <c r="B1663"/>
      <c r="C1663"/>
      <c r="D1663"/>
      <c r="H1663"/>
    </row>
    <row r="1664" spans="2:8" x14ac:dyDescent="0.25">
      <c r="B1664"/>
      <c r="C1664"/>
      <c r="D1664"/>
      <c r="H1664"/>
    </row>
    <row r="1665" spans="2:8" x14ac:dyDescent="0.25">
      <c r="B1665"/>
      <c r="C1665"/>
      <c r="D1665"/>
      <c r="H1665"/>
    </row>
    <row r="1666" spans="2:8" x14ac:dyDescent="0.25">
      <c r="B1666"/>
      <c r="C1666"/>
      <c r="D1666"/>
      <c r="H1666"/>
    </row>
    <row r="1667" spans="2:8" x14ac:dyDescent="0.25">
      <c r="B1667"/>
      <c r="C1667"/>
      <c r="D1667"/>
      <c r="H1667"/>
    </row>
    <row r="1668" spans="2:8" x14ac:dyDescent="0.25">
      <c r="B1668"/>
      <c r="C1668"/>
      <c r="D1668"/>
      <c r="H1668"/>
    </row>
    <row r="1669" spans="2:8" x14ac:dyDescent="0.25">
      <c r="B1669"/>
      <c r="C1669"/>
      <c r="D1669"/>
      <c r="H1669"/>
    </row>
    <row r="1670" spans="2:8" x14ac:dyDescent="0.25">
      <c r="B1670"/>
      <c r="C1670"/>
      <c r="D1670"/>
      <c r="H1670"/>
    </row>
    <row r="1671" spans="2:8" x14ac:dyDescent="0.25">
      <c r="B1671"/>
      <c r="C1671"/>
      <c r="D1671"/>
      <c r="H1671"/>
    </row>
    <row r="1672" spans="2:8" x14ac:dyDescent="0.25">
      <c r="B1672"/>
      <c r="C1672"/>
      <c r="D1672"/>
      <c r="H1672"/>
    </row>
    <row r="1673" spans="2:8" x14ac:dyDescent="0.25">
      <c r="B1673"/>
      <c r="C1673"/>
      <c r="D1673"/>
      <c r="H1673"/>
    </row>
    <row r="1674" spans="2:8" x14ac:dyDescent="0.25">
      <c r="B1674"/>
      <c r="C1674"/>
      <c r="D1674"/>
      <c r="H1674"/>
    </row>
    <row r="1675" spans="2:8" x14ac:dyDescent="0.25">
      <c r="B1675"/>
      <c r="C1675"/>
      <c r="D1675"/>
      <c r="H1675"/>
    </row>
    <row r="1676" spans="2:8" x14ac:dyDescent="0.25">
      <c r="B1676"/>
      <c r="C1676"/>
      <c r="D1676"/>
      <c r="H1676"/>
    </row>
    <row r="1677" spans="2:8" x14ac:dyDescent="0.25">
      <c r="B1677"/>
      <c r="C1677"/>
      <c r="D1677"/>
      <c r="H1677"/>
    </row>
    <row r="1678" spans="2:8" x14ac:dyDescent="0.25">
      <c r="B1678"/>
      <c r="C1678"/>
      <c r="D1678"/>
      <c r="H1678"/>
    </row>
    <row r="1679" spans="2:8" x14ac:dyDescent="0.25">
      <c r="B1679"/>
      <c r="C1679"/>
      <c r="D1679"/>
      <c r="H1679"/>
    </row>
    <row r="1680" spans="2:8" x14ac:dyDescent="0.25">
      <c r="B1680"/>
      <c r="C1680"/>
      <c r="D1680"/>
      <c r="H1680"/>
    </row>
    <row r="1681" spans="2:8" x14ac:dyDescent="0.25">
      <c r="B1681"/>
      <c r="C1681"/>
      <c r="D1681"/>
      <c r="H1681"/>
    </row>
    <row r="1682" spans="2:8" x14ac:dyDescent="0.25">
      <c r="B1682"/>
      <c r="C1682"/>
      <c r="D1682"/>
      <c r="H1682"/>
    </row>
    <row r="1683" spans="2:8" x14ac:dyDescent="0.25">
      <c r="B1683"/>
      <c r="C1683"/>
      <c r="D1683"/>
      <c r="H1683"/>
    </row>
    <row r="1684" spans="2:8" x14ac:dyDescent="0.25">
      <c r="B1684"/>
      <c r="C1684"/>
      <c r="D1684"/>
      <c r="H1684"/>
    </row>
    <row r="1685" spans="2:8" x14ac:dyDescent="0.25">
      <c r="B1685"/>
      <c r="C1685"/>
      <c r="D1685"/>
      <c r="H1685"/>
    </row>
    <row r="1686" spans="2:8" x14ac:dyDescent="0.25">
      <c r="B1686"/>
      <c r="C1686"/>
      <c r="D1686"/>
      <c r="H1686"/>
    </row>
    <row r="1687" spans="2:8" x14ac:dyDescent="0.25">
      <c r="B1687"/>
      <c r="C1687"/>
      <c r="D1687"/>
      <c r="H1687"/>
    </row>
    <row r="1688" spans="2:8" x14ac:dyDescent="0.25">
      <c r="B1688"/>
      <c r="C1688"/>
      <c r="D1688"/>
      <c r="H1688"/>
    </row>
    <row r="1689" spans="2:8" x14ac:dyDescent="0.25">
      <c r="B1689"/>
      <c r="C1689"/>
      <c r="D1689"/>
      <c r="H1689"/>
    </row>
    <row r="1690" spans="2:8" x14ac:dyDescent="0.25">
      <c r="B1690"/>
      <c r="C1690"/>
      <c r="D1690"/>
      <c r="H1690"/>
    </row>
    <row r="1691" spans="2:8" x14ac:dyDescent="0.25">
      <c r="B1691"/>
      <c r="C1691"/>
      <c r="D1691"/>
      <c r="H1691"/>
    </row>
    <row r="1692" spans="2:8" x14ac:dyDescent="0.25">
      <c r="B1692"/>
      <c r="C1692"/>
      <c r="D1692"/>
      <c r="H1692"/>
    </row>
    <row r="1693" spans="2:8" x14ac:dyDescent="0.25">
      <c r="B1693"/>
      <c r="C1693"/>
      <c r="D1693"/>
      <c r="H1693"/>
    </row>
    <row r="1694" spans="2:8" x14ac:dyDescent="0.25">
      <c r="B1694"/>
      <c r="C1694"/>
      <c r="D1694"/>
      <c r="H1694"/>
    </row>
    <row r="1695" spans="2:8" x14ac:dyDescent="0.25">
      <c r="B1695"/>
      <c r="C1695"/>
      <c r="D1695"/>
      <c r="H1695"/>
    </row>
    <row r="1696" spans="2:8" x14ac:dyDescent="0.25">
      <c r="B1696"/>
      <c r="C1696"/>
      <c r="D1696"/>
      <c r="H1696"/>
    </row>
    <row r="1697" spans="2:8" x14ac:dyDescent="0.25">
      <c r="B1697"/>
      <c r="C1697"/>
      <c r="D1697"/>
      <c r="H1697"/>
    </row>
    <row r="1698" spans="2:8" x14ac:dyDescent="0.25">
      <c r="B1698"/>
      <c r="C1698"/>
      <c r="D1698"/>
      <c r="H1698"/>
    </row>
    <row r="1699" spans="2:8" x14ac:dyDescent="0.25">
      <c r="B1699"/>
      <c r="C1699"/>
      <c r="D1699"/>
      <c r="H1699"/>
    </row>
    <row r="1700" spans="2:8" x14ac:dyDescent="0.25">
      <c r="B1700"/>
      <c r="C1700"/>
      <c r="D1700"/>
      <c r="H1700"/>
    </row>
    <row r="1701" spans="2:8" x14ac:dyDescent="0.25">
      <c r="B1701"/>
      <c r="C1701"/>
      <c r="D1701"/>
      <c r="H1701"/>
    </row>
    <row r="1702" spans="2:8" x14ac:dyDescent="0.25">
      <c r="B1702"/>
      <c r="C1702"/>
      <c r="D1702"/>
      <c r="H1702"/>
    </row>
    <row r="1703" spans="2:8" x14ac:dyDescent="0.25">
      <c r="B1703"/>
      <c r="C1703"/>
      <c r="D1703"/>
      <c r="H1703"/>
    </row>
    <row r="1704" spans="2:8" x14ac:dyDescent="0.25">
      <c r="B1704"/>
      <c r="C1704"/>
      <c r="D1704"/>
      <c r="H1704"/>
    </row>
    <row r="1705" spans="2:8" x14ac:dyDescent="0.25">
      <c r="B1705"/>
      <c r="C1705"/>
      <c r="D1705"/>
      <c r="H1705"/>
    </row>
    <row r="1706" spans="2:8" x14ac:dyDescent="0.25">
      <c r="B1706"/>
      <c r="C1706"/>
      <c r="D1706"/>
      <c r="H1706"/>
    </row>
    <row r="1707" spans="2:8" x14ac:dyDescent="0.25">
      <c r="B1707"/>
      <c r="C1707"/>
      <c r="D1707"/>
      <c r="H1707"/>
    </row>
    <row r="1708" spans="2:8" x14ac:dyDescent="0.25">
      <c r="B1708"/>
      <c r="C1708"/>
      <c r="D1708"/>
      <c r="H1708"/>
    </row>
    <row r="1709" spans="2:8" x14ac:dyDescent="0.25">
      <c r="B1709"/>
      <c r="C1709"/>
      <c r="D1709"/>
      <c r="H1709"/>
    </row>
    <row r="1710" spans="2:8" x14ac:dyDescent="0.25">
      <c r="B1710"/>
      <c r="C1710"/>
      <c r="D1710"/>
      <c r="H1710"/>
    </row>
    <row r="1711" spans="2:8" x14ac:dyDescent="0.25">
      <c r="B1711"/>
      <c r="C1711"/>
      <c r="D1711"/>
      <c r="H1711"/>
    </row>
    <row r="1712" spans="2:8" x14ac:dyDescent="0.25">
      <c r="B1712"/>
      <c r="C1712"/>
      <c r="D1712"/>
      <c r="H1712"/>
    </row>
    <row r="1713" spans="2:8" x14ac:dyDescent="0.25">
      <c r="B1713"/>
      <c r="C1713"/>
      <c r="D1713"/>
      <c r="H1713"/>
    </row>
    <row r="1714" spans="2:8" x14ac:dyDescent="0.25">
      <c r="B1714"/>
      <c r="C1714"/>
      <c r="D1714"/>
      <c r="H1714"/>
    </row>
    <row r="1715" spans="2:8" x14ac:dyDescent="0.25">
      <c r="B1715"/>
      <c r="C1715"/>
      <c r="D1715"/>
      <c r="H1715"/>
    </row>
    <row r="1716" spans="2:8" x14ac:dyDescent="0.25">
      <c r="B1716"/>
      <c r="C1716"/>
      <c r="D1716"/>
      <c r="H1716"/>
    </row>
    <row r="1717" spans="2:8" x14ac:dyDescent="0.25">
      <c r="B1717"/>
      <c r="C1717"/>
      <c r="D1717"/>
      <c r="H1717"/>
    </row>
    <row r="1718" spans="2:8" x14ac:dyDescent="0.25">
      <c r="B1718"/>
      <c r="C1718"/>
      <c r="D1718"/>
      <c r="H1718"/>
    </row>
    <row r="1719" spans="2:8" x14ac:dyDescent="0.25">
      <c r="B1719"/>
      <c r="C1719"/>
      <c r="D1719"/>
      <c r="H1719"/>
    </row>
    <row r="1720" spans="2:8" x14ac:dyDescent="0.25">
      <c r="B1720"/>
      <c r="C1720"/>
      <c r="D1720"/>
      <c r="H1720"/>
    </row>
    <row r="1721" spans="2:8" x14ac:dyDescent="0.25">
      <c r="B1721"/>
      <c r="C1721"/>
      <c r="D1721"/>
      <c r="H1721"/>
    </row>
    <row r="1722" spans="2:8" x14ac:dyDescent="0.25">
      <c r="B1722"/>
      <c r="C1722"/>
      <c r="D1722"/>
      <c r="H1722"/>
    </row>
    <row r="1723" spans="2:8" x14ac:dyDescent="0.25">
      <c r="B1723"/>
      <c r="C1723"/>
      <c r="D1723"/>
      <c r="H1723"/>
    </row>
    <row r="1724" spans="2:8" x14ac:dyDescent="0.25">
      <c r="B1724"/>
      <c r="C1724"/>
      <c r="D1724"/>
      <c r="H1724"/>
    </row>
    <row r="1725" spans="2:8" x14ac:dyDescent="0.25">
      <c r="B1725"/>
      <c r="C1725"/>
      <c r="D1725"/>
      <c r="H1725"/>
    </row>
    <row r="1726" spans="2:8" x14ac:dyDescent="0.25">
      <c r="B1726"/>
      <c r="C1726"/>
      <c r="D1726"/>
      <c r="H1726"/>
    </row>
    <row r="1727" spans="2:8" x14ac:dyDescent="0.25">
      <c r="B1727"/>
      <c r="C1727"/>
      <c r="D1727"/>
      <c r="H1727"/>
    </row>
    <row r="1728" spans="2:8" x14ac:dyDescent="0.25">
      <c r="B1728"/>
      <c r="C1728"/>
      <c r="D1728"/>
      <c r="H1728"/>
    </row>
    <row r="1729" spans="2:8" x14ac:dyDescent="0.25">
      <c r="B1729"/>
      <c r="C1729"/>
      <c r="D1729"/>
      <c r="H1729"/>
    </row>
    <row r="1730" spans="2:8" x14ac:dyDescent="0.25">
      <c r="B1730"/>
      <c r="C1730"/>
      <c r="D1730"/>
      <c r="H1730"/>
    </row>
    <row r="1731" spans="2:8" x14ac:dyDescent="0.25">
      <c r="B1731"/>
      <c r="C1731"/>
      <c r="D1731"/>
      <c r="H1731"/>
    </row>
    <row r="1732" spans="2:8" x14ac:dyDescent="0.25">
      <c r="B1732"/>
      <c r="C1732"/>
      <c r="D1732"/>
      <c r="H1732"/>
    </row>
    <row r="1733" spans="2:8" x14ac:dyDescent="0.25">
      <c r="B1733"/>
      <c r="C1733"/>
      <c r="D1733"/>
      <c r="H1733"/>
    </row>
    <row r="1734" spans="2:8" x14ac:dyDescent="0.25">
      <c r="B1734"/>
      <c r="C1734"/>
      <c r="D1734"/>
      <c r="H1734"/>
    </row>
    <row r="1735" spans="2:8" x14ac:dyDescent="0.25">
      <c r="B1735"/>
      <c r="C1735"/>
      <c r="D1735"/>
      <c r="H1735"/>
    </row>
    <row r="1736" spans="2:8" x14ac:dyDescent="0.25">
      <c r="B1736"/>
      <c r="C1736"/>
      <c r="D1736"/>
      <c r="H1736"/>
    </row>
    <row r="1737" spans="2:8" x14ac:dyDescent="0.25">
      <c r="B1737"/>
      <c r="C1737"/>
      <c r="D1737"/>
      <c r="H1737"/>
    </row>
    <row r="1738" spans="2:8" x14ac:dyDescent="0.25">
      <c r="B1738"/>
      <c r="C1738"/>
      <c r="D1738"/>
      <c r="H1738"/>
    </row>
    <row r="1739" spans="2:8" x14ac:dyDescent="0.25">
      <c r="B1739"/>
      <c r="C1739"/>
      <c r="D1739"/>
      <c r="H1739"/>
    </row>
    <row r="1740" spans="2:8" x14ac:dyDescent="0.25">
      <c r="B1740"/>
      <c r="C1740"/>
      <c r="D1740"/>
      <c r="H1740"/>
    </row>
    <row r="1741" spans="2:8" x14ac:dyDescent="0.25">
      <c r="B1741"/>
      <c r="C1741"/>
      <c r="D1741"/>
      <c r="H1741"/>
    </row>
    <row r="1742" spans="2:8" x14ac:dyDescent="0.25">
      <c r="B1742"/>
      <c r="C1742"/>
      <c r="D1742"/>
      <c r="H1742"/>
    </row>
    <row r="1743" spans="2:8" x14ac:dyDescent="0.25">
      <c r="B1743"/>
      <c r="C1743"/>
      <c r="D1743"/>
      <c r="H1743"/>
    </row>
    <row r="1744" spans="2:8" x14ac:dyDescent="0.25">
      <c r="B1744"/>
      <c r="C1744"/>
      <c r="D1744"/>
      <c r="H1744"/>
    </row>
    <row r="1745" spans="2:8" x14ac:dyDescent="0.25">
      <c r="B1745"/>
      <c r="C1745"/>
      <c r="D1745"/>
      <c r="H1745"/>
    </row>
    <row r="1746" spans="2:8" x14ac:dyDescent="0.25">
      <c r="B1746"/>
      <c r="C1746"/>
      <c r="D1746"/>
      <c r="H1746"/>
    </row>
    <row r="1747" spans="2:8" x14ac:dyDescent="0.25">
      <c r="B1747"/>
      <c r="C1747"/>
      <c r="D1747"/>
      <c r="H1747"/>
    </row>
    <row r="1748" spans="2:8" x14ac:dyDescent="0.25">
      <c r="B1748"/>
      <c r="C1748"/>
      <c r="D1748"/>
      <c r="H1748"/>
    </row>
    <row r="1749" spans="2:8" x14ac:dyDescent="0.25">
      <c r="B1749"/>
      <c r="C1749"/>
      <c r="D1749"/>
      <c r="H1749"/>
    </row>
    <row r="1750" spans="2:8" x14ac:dyDescent="0.25">
      <c r="B1750"/>
      <c r="C1750"/>
      <c r="D1750"/>
      <c r="H1750"/>
    </row>
    <row r="1751" spans="2:8" x14ac:dyDescent="0.25">
      <c r="B1751"/>
      <c r="C1751"/>
      <c r="D1751"/>
      <c r="H1751"/>
    </row>
    <row r="1752" spans="2:8" x14ac:dyDescent="0.25">
      <c r="B1752"/>
      <c r="C1752"/>
      <c r="D1752"/>
      <c r="H1752"/>
    </row>
    <row r="1753" spans="2:8" x14ac:dyDescent="0.25">
      <c r="B1753"/>
      <c r="C1753"/>
      <c r="D1753"/>
      <c r="H1753"/>
    </row>
    <row r="1754" spans="2:8" x14ac:dyDescent="0.25">
      <c r="B1754"/>
      <c r="C1754"/>
      <c r="D1754"/>
      <c r="H1754"/>
    </row>
    <row r="1755" spans="2:8" x14ac:dyDescent="0.25">
      <c r="B1755"/>
      <c r="C1755"/>
      <c r="D1755"/>
      <c r="H1755"/>
    </row>
    <row r="1756" spans="2:8" x14ac:dyDescent="0.25">
      <c r="B1756"/>
      <c r="C1756"/>
      <c r="D1756"/>
      <c r="H1756"/>
    </row>
    <row r="1757" spans="2:8" x14ac:dyDescent="0.25">
      <c r="B1757"/>
      <c r="C1757"/>
      <c r="D1757"/>
      <c r="H1757"/>
    </row>
    <row r="1758" spans="2:8" x14ac:dyDescent="0.25">
      <c r="B1758"/>
      <c r="C1758"/>
      <c r="D1758"/>
      <c r="H1758"/>
    </row>
    <row r="1759" spans="2:8" x14ac:dyDescent="0.25">
      <c r="B1759"/>
      <c r="C1759"/>
      <c r="D1759"/>
      <c r="H1759"/>
    </row>
    <row r="1760" spans="2:8" x14ac:dyDescent="0.25">
      <c r="B1760"/>
      <c r="C1760"/>
      <c r="D1760"/>
      <c r="H1760"/>
    </row>
    <row r="1761" spans="2:8" x14ac:dyDescent="0.25">
      <c r="B1761"/>
      <c r="C1761"/>
      <c r="D1761"/>
      <c r="H1761"/>
    </row>
    <row r="1762" spans="2:8" x14ac:dyDescent="0.25">
      <c r="B1762"/>
      <c r="C1762"/>
      <c r="D1762"/>
      <c r="H1762"/>
    </row>
    <row r="1763" spans="2:8" x14ac:dyDescent="0.25">
      <c r="B1763"/>
      <c r="C1763"/>
      <c r="D1763"/>
      <c r="H1763"/>
    </row>
    <row r="1764" spans="2:8" x14ac:dyDescent="0.25">
      <c r="B1764"/>
      <c r="C1764"/>
      <c r="D1764"/>
      <c r="H1764"/>
    </row>
    <row r="1765" spans="2:8" x14ac:dyDescent="0.25">
      <c r="B1765"/>
      <c r="C1765"/>
      <c r="D1765"/>
      <c r="H1765"/>
    </row>
    <row r="1766" spans="2:8" x14ac:dyDescent="0.25">
      <c r="B1766"/>
      <c r="C1766"/>
      <c r="D1766"/>
      <c r="H1766"/>
    </row>
    <row r="1767" spans="2:8" x14ac:dyDescent="0.25">
      <c r="B1767"/>
      <c r="C1767"/>
      <c r="D1767"/>
      <c r="H1767"/>
    </row>
    <row r="1768" spans="2:8" x14ac:dyDescent="0.25">
      <c r="B1768"/>
      <c r="C1768"/>
      <c r="D1768"/>
      <c r="H1768"/>
    </row>
    <row r="1769" spans="2:8" x14ac:dyDescent="0.25">
      <c r="B1769"/>
      <c r="C1769"/>
      <c r="D1769"/>
      <c r="H1769"/>
    </row>
    <row r="1770" spans="2:8" x14ac:dyDescent="0.25">
      <c r="B1770"/>
      <c r="C1770"/>
      <c r="D1770"/>
      <c r="H1770"/>
    </row>
    <row r="1771" spans="2:8" x14ac:dyDescent="0.25">
      <c r="B1771"/>
      <c r="C1771"/>
      <c r="D1771"/>
      <c r="H1771"/>
    </row>
    <row r="1772" spans="2:8" x14ac:dyDescent="0.25">
      <c r="B1772"/>
      <c r="C1772"/>
      <c r="D1772"/>
      <c r="H1772"/>
    </row>
    <row r="1773" spans="2:8" x14ac:dyDescent="0.25">
      <c r="B1773"/>
      <c r="C1773"/>
      <c r="D1773"/>
      <c r="H1773"/>
    </row>
    <row r="1774" spans="2:8" x14ac:dyDescent="0.25">
      <c r="B1774"/>
      <c r="C1774"/>
      <c r="D1774"/>
      <c r="H1774"/>
    </row>
    <row r="1775" spans="2:8" x14ac:dyDescent="0.25">
      <c r="B1775"/>
      <c r="C1775"/>
      <c r="D1775"/>
      <c r="H1775"/>
    </row>
    <row r="1776" spans="2:8" x14ac:dyDescent="0.25">
      <c r="B1776"/>
      <c r="C1776"/>
      <c r="D1776"/>
      <c r="H1776"/>
    </row>
    <row r="1777" spans="2:8" x14ac:dyDescent="0.25">
      <c r="B1777"/>
      <c r="C1777"/>
      <c r="D1777"/>
      <c r="H1777"/>
    </row>
    <row r="1778" spans="2:8" x14ac:dyDescent="0.25">
      <c r="B1778"/>
      <c r="C1778"/>
      <c r="D1778"/>
      <c r="H1778"/>
    </row>
    <row r="1779" spans="2:8" x14ac:dyDescent="0.25">
      <c r="B1779"/>
      <c r="C1779"/>
      <c r="D1779"/>
      <c r="H1779"/>
    </row>
    <row r="1780" spans="2:8" x14ac:dyDescent="0.25">
      <c r="B1780"/>
      <c r="C1780"/>
      <c r="D1780"/>
      <c r="H1780"/>
    </row>
    <row r="1781" spans="2:8" x14ac:dyDescent="0.25">
      <c r="B1781"/>
      <c r="C1781"/>
      <c r="D1781"/>
      <c r="H1781"/>
    </row>
    <row r="1782" spans="2:8" x14ac:dyDescent="0.25">
      <c r="B1782"/>
      <c r="C1782"/>
      <c r="D1782"/>
      <c r="H1782"/>
    </row>
    <row r="1783" spans="2:8" x14ac:dyDescent="0.25">
      <c r="B1783"/>
      <c r="C1783"/>
      <c r="D1783"/>
      <c r="H1783"/>
    </row>
    <row r="1784" spans="2:8" x14ac:dyDescent="0.25">
      <c r="B1784"/>
      <c r="C1784"/>
      <c r="D1784"/>
      <c r="H1784"/>
    </row>
    <row r="1785" spans="2:8" x14ac:dyDescent="0.25">
      <c r="B1785"/>
      <c r="C1785"/>
      <c r="D1785"/>
      <c r="H1785"/>
    </row>
    <row r="1786" spans="2:8" x14ac:dyDescent="0.25">
      <c r="B1786"/>
      <c r="C1786"/>
      <c r="D1786"/>
      <c r="H1786"/>
    </row>
    <row r="1787" spans="2:8" x14ac:dyDescent="0.25">
      <c r="B1787"/>
      <c r="C1787"/>
      <c r="D1787"/>
      <c r="H1787"/>
    </row>
    <row r="1788" spans="2:8" x14ac:dyDescent="0.25">
      <c r="B1788"/>
      <c r="C1788"/>
      <c r="D1788"/>
      <c r="H1788"/>
    </row>
    <row r="1789" spans="2:8" x14ac:dyDescent="0.25">
      <c r="B1789"/>
      <c r="C1789"/>
      <c r="D1789"/>
      <c r="H1789"/>
    </row>
    <row r="1790" spans="2:8" x14ac:dyDescent="0.25">
      <c r="B1790"/>
      <c r="C1790"/>
      <c r="D1790"/>
      <c r="H1790"/>
    </row>
    <row r="1791" spans="2:8" x14ac:dyDescent="0.25">
      <c r="B1791"/>
      <c r="C1791"/>
      <c r="D1791"/>
      <c r="H1791"/>
    </row>
    <row r="1792" spans="2:8" x14ac:dyDescent="0.25">
      <c r="B1792"/>
      <c r="C1792"/>
      <c r="D1792"/>
      <c r="H1792"/>
    </row>
    <row r="1793" spans="2:8" x14ac:dyDescent="0.25">
      <c r="B1793"/>
      <c r="C1793"/>
      <c r="D1793"/>
      <c r="H1793"/>
    </row>
    <row r="1794" spans="2:8" x14ac:dyDescent="0.25">
      <c r="B1794"/>
      <c r="C1794"/>
      <c r="D1794"/>
      <c r="H1794"/>
    </row>
    <row r="1795" spans="2:8" x14ac:dyDescent="0.25">
      <c r="B1795"/>
      <c r="C1795"/>
      <c r="D1795"/>
      <c r="H1795"/>
    </row>
    <row r="1796" spans="2:8" x14ac:dyDescent="0.25">
      <c r="B1796"/>
      <c r="C1796"/>
      <c r="D1796"/>
      <c r="H1796"/>
    </row>
    <row r="1797" spans="2:8" x14ac:dyDescent="0.25">
      <c r="B1797"/>
      <c r="C1797"/>
      <c r="D1797"/>
      <c r="H1797"/>
    </row>
    <row r="1798" spans="2:8" x14ac:dyDescent="0.25">
      <c r="B1798"/>
      <c r="C1798"/>
      <c r="D1798"/>
      <c r="H1798"/>
    </row>
    <row r="1799" spans="2:8" x14ac:dyDescent="0.25">
      <c r="B1799"/>
      <c r="C1799"/>
      <c r="D1799"/>
      <c r="H1799"/>
    </row>
    <row r="1800" spans="2:8" x14ac:dyDescent="0.25">
      <c r="B1800"/>
      <c r="C1800"/>
      <c r="D1800"/>
      <c r="H1800"/>
    </row>
    <row r="1801" spans="2:8" x14ac:dyDescent="0.25">
      <c r="B1801"/>
      <c r="C1801"/>
      <c r="D1801"/>
      <c r="H1801"/>
    </row>
    <row r="1802" spans="2:8" x14ac:dyDescent="0.25">
      <c r="B1802"/>
      <c r="C1802"/>
      <c r="D1802"/>
      <c r="H1802"/>
    </row>
    <row r="1803" spans="2:8" x14ac:dyDescent="0.25">
      <c r="B1803"/>
      <c r="C1803"/>
      <c r="D1803"/>
      <c r="H1803"/>
    </row>
    <row r="1804" spans="2:8" x14ac:dyDescent="0.25">
      <c r="B1804"/>
      <c r="C1804"/>
      <c r="D1804"/>
      <c r="H1804"/>
    </row>
    <row r="1805" spans="2:8" x14ac:dyDescent="0.25">
      <c r="B1805"/>
      <c r="C1805"/>
      <c r="D1805"/>
      <c r="H1805"/>
    </row>
    <row r="1806" spans="2:8" x14ac:dyDescent="0.25">
      <c r="B1806"/>
      <c r="C1806"/>
      <c r="D1806"/>
      <c r="H1806"/>
    </row>
    <row r="1807" spans="2:8" x14ac:dyDescent="0.25">
      <c r="B1807"/>
      <c r="C1807"/>
      <c r="D1807"/>
      <c r="H1807"/>
    </row>
    <row r="1808" spans="2:8" x14ac:dyDescent="0.25">
      <c r="B1808"/>
      <c r="C1808"/>
      <c r="D1808"/>
      <c r="H1808"/>
    </row>
    <row r="1809" spans="2:8" x14ac:dyDescent="0.25">
      <c r="B1809"/>
      <c r="C1809"/>
      <c r="D1809"/>
      <c r="H1809"/>
    </row>
    <row r="1810" spans="2:8" x14ac:dyDescent="0.25">
      <c r="B1810"/>
      <c r="C1810"/>
      <c r="D1810"/>
      <c r="H1810"/>
    </row>
    <row r="1811" spans="2:8" x14ac:dyDescent="0.25">
      <c r="B1811"/>
      <c r="C1811"/>
      <c r="D1811"/>
      <c r="H1811"/>
    </row>
    <row r="1812" spans="2:8" x14ac:dyDescent="0.25">
      <c r="B1812"/>
      <c r="C1812"/>
      <c r="D1812"/>
      <c r="H1812"/>
    </row>
    <row r="1813" spans="2:8" x14ac:dyDescent="0.25">
      <c r="B1813"/>
      <c r="C1813"/>
      <c r="D1813"/>
      <c r="H1813"/>
    </row>
    <row r="1814" spans="2:8" x14ac:dyDescent="0.25">
      <c r="B1814"/>
      <c r="C1814"/>
      <c r="D1814"/>
      <c r="H1814"/>
    </row>
    <row r="1815" spans="2:8" x14ac:dyDescent="0.25">
      <c r="B1815"/>
      <c r="C1815"/>
      <c r="D1815"/>
      <c r="H1815"/>
    </row>
    <row r="1816" spans="2:8" x14ac:dyDescent="0.25">
      <c r="B1816"/>
      <c r="C1816"/>
      <c r="D1816"/>
      <c r="H1816"/>
    </row>
    <row r="1817" spans="2:8" x14ac:dyDescent="0.25">
      <c r="B1817"/>
      <c r="C1817"/>
      <c r="D1817"/>
      <c r="H1817"/>
    </row>
    <row r="1818" spans="2:8" x14ac:dyDescent="0.25">
      <c r="B1818"/>
      <c r="C1818"/>
      <c r="D1818"/>
      <c r="H1818"/>
    </row>
    <row r="1819" spans="2:8" x14ac:dyDescent="0.25">
      <c r="B1819"/>
      <c r="C1819"/>
      <c r="D1819"/>
      <c r="H1819"/>
    </row>
    <row r="1820" spans="2:8" x14ac:dyDescent="0.25">
      <c r="B1820"/>
      <c r="C1820"/>
      <c r="D1820"/>
      <c r="H1820"/>
    </row>
    <row r="1821" spans="2:8" x14ac:dyDescent="0.25">
      <c r="B1821"/>
      <c r="C1821"/>
      <c r="D1821"/>
      <c r="H1821"/>
    </row>
    <row r="1822" spans="2:8" x14ac:dyDescent="0.25">
      <c r="B1822"/>
      <c r="C1822"/>
      <c r="D1822"/>
      <c r="H1822"/>
    </row>
    <row r="1823" spans="2:8" x14ac:dyDescent="0.25">
      <c r="B1823"/>
      <c r="C1823"/>
      <c r="D1823"/>
      <c r="H1823"/>
    </row>
    <row r="1824" spans="2:8" x14ac:dyDescent="0.25">
      <c r="B1824"/>
      <c r="C1824"/>
      <c r="D1824"/>
      <c r="H1824"/>
    </row>
    <row r="1825" spans="2:8" x14ac:dyDescent="0.25">
      <c r="B1825"/>
      <c r="C1825"/>
      <c r="D1825"/>
      <c r="H1825"/>
    </row>
    <row r="1826" spans="2:8" x14ac:dyDescent="0.25">
      <c r="B1826"/>
      <c r="C1826"/>
      <c r="D1826"/>
      <c r="H1826"/>
    </row>
    <row r="1827" spans="2:8" x14ac:dyDescent="0.25">
      <c r="B1827"/>
      <c r="C1827"/>
      <c r="D1827"/>
      <c r="H1827"/>
    </row>
    <row r="1828" spans="2:8" x14ac:dyDescent="0.25">
      <c r="B1828"/>
      <c r="C1828"/>
      <c r="D1828"/>
      <c r="H1828"/>
    </row>
    <row r="1829" spans="2:8" x14ac:dyDescent="0.25">
      <c r="B1829"/>
      <c r="C1829"/>
      <c r="D1829"/>
      <c r="H1829"/>
    </row>
    <row r="1830" spans="2:8" x14ac:dyDescent="0.25">
      <c r="B1830"/>
      <c r="C1830"/>
      <c r="D1830"/>
      <c r="H1830"/>
    </row>
    <row r="1831" spans="2:8" x14ac:dyDescent="0.25">
      <c r="B1831"/>
      <c r="C1831"/>
      <c r="D1831"/>
      <c r="H1831"/>
    </row>
    <row r="1832" spans="2:8" x14ac:dyDescent="0.25">
      <c r="B1832"/>
      <c r="C1832"/>
      <c r="D1832"/>
      <c r="H1832"/>
    </row>
    <row r="1833" spans="2:8" x14ac:dyDescent="0.25">
      <c r="B1833"/>
      <c r="C1833"/>
      <c r="D1833"/>
      <c r="H1833"/>
    </row>
    <row r="1834" spans="2:8" x14ac:dyDescent="0.25">
      <c r="B1834"/>
      <c r="C1834"/>
      <c r="D1834"/>
      <c r="H1834"/>
    </row>
    <row r="1835" spans="2:8" x14ac:dyDescent="0.25">
      <c r="B1835"/>
      <c r="C1835"/>
      <c r="D1835"/>
      <c r="H1835"/>
    </row>
    <row r="1836" spans="2:8" x14ac:dyDescent="0.25">
      <c r="B1836"/>
      <c r="C1836"/>
      <c r="D1836"/>
      <c r="H1836"/>
    </row>
    <row r="1837" spans="2:8" x14ac:dyDescent="0.25">
      <c r="B1837"/>
      <c r="C1837"/>
      <c r="D1837"/>
      <c r="H1837"/>
    </row>
    <row r="1838" spans="2:8" x14ac:dyDescent="0.25">
      <c r="B1838"/>
      <c r="C1838"/>
      <c r="D1838"/>
      <c r="H1838"/>
    </row>
    <row r="1839" spans="2:8" x14ac:dyDescent="0.25">
      <c r="B1839"/>
      <c r="C1839"/>
      <c r="D1839"/>
      <c r="H1839"/>
    </row>
    <row r="1840" spans="2:8" x14ac:dyDescent="0.25">
      <c r="B1840"/>
      <c r="C1840"/>
      <c r="D1840"/>
      <c r="H1840"/>
    </row>
    <row r="1841" spans="2:8" x14ac:dyDescent="0.25">
      <c r="B1841"/>
      <c r="C1841"/>
      <c r="D1841"/>
      <c r="H1841"/>
    </row>
    <row r="1842" spans="2:8" x14ac:dyDescent="0.25">
      <c r="B1842"/>
      <c r="C1842"/>
      <c r="D1842"/>
      <c r="H1842"/>
    </row>
    <row r="1843" spans="2:8" x14ac:dyDescent="0.25">
      <c r="B1843"/>
      <c r="C1843"/>
      <c r="D1843"/>
      <c r="H1843"/>
    </row>
    <row r="1844" spans="2:8" x14ac:dyDescent="0.25">
      <c r="B1844"/>
      <c r="C1844"/>
      <c r="D1844"/>
      <c r="H1844"/>
    </row>
    <row r="1845" spans="2:8" x14ac:dyDescent="0.25">
      <c r="B1845"/>
      <c r="C1845"/>
      <c r="D1845"/>
      <c r="H1845"/>
    </row>
    <row r="1846" spans="2:8" x14ac:dyDescent="0.25">
      <c r="B1846"/>
      <c r="C1846"/>
      <c r="D1846"/>
      <c r="H1846"/>
    </row>
    <row r="1847" spans="2:8" x14ac:dyDescent="0.25">
      <c r="B1847"/>
      <c r="C1847"/>
      <c r="D1847"/>
      <c r="H1847"/>
    </row>
    <row r="1848" spans="2:8" x14ac:dyDescent="0.25">
      <c r="B1848"/>
      <c r="C1848"/>
      <c r="D1848"/>
      <c r="H1848"/>
    </row>
    <row r="1849" spans="2:8" x14ac:dyDescent="0.25">
      <c r="B1849"/>
      <c r="C1849"/>
      <c r="D1849"/>
      <c r="H1849"/>
    </row>
    <row r="1850" spans="2:8" x14ac:dyDescent="0.25">
      <c r="B1850"/>
      <c r="C1850"/>
      <c r="D1850"/>
      <c r="H1850"/>
    </row>
    <row r="1851" spans="2:8" x14ac:dyDescent="0.25">
      <c r="B1851"/>
      <c r="C1851"/>
      <c r="D1851"/>
      <c r="H1851"/>
    </row>
    <row r="1852" spans="2:8" x14ac:dyDescent="0.25">
      <c r="B1852"/>
      <c r="C1852"/>
      <c r="D1852"/>
      <c r="H1852"/>
    </row>
    <row r="1853" spans="2:8" x14ac:dyDescent="0.25">
      <c r="B1853"/>
      <c r="C1853"/>
      <c r="D1853"/>
      <c r="H1853"/>
    </row>
    <row r="1854" spans="2:8" x14ac:dyDescent="0.25">
      <c r="B1854"/>
      <c r="C1854"/>
      <c r="D1854"/>
      <c r="H1854"/>
    </row>
    <row r="1855" spans="2:8" x14ac:dyDescent="0.25">
      <c r="B1855"/>
      <c r="C1855"/>
      <c r="D1855"/>
      <c r="H1855"/>
    </row>
    <row r="1856" spans="2:8" x14ac:dyDescent="0.25">
      <c r="B1856"/>
      <c r="C1856"/>
      <c r="D1856"/>
      <c r="H1856"/>
    </row>
    <row r="1857" spans="2:8" x14ac:dyDescent="0.25">
      <c r="B1857"/>
      <c r="C1857"/>
      <c r="D1857"/>
      <c r="H1857"/>
    </row>
    <row r="1858" spans="2:8" x14ac:dyDescent="0.25">
      <c r="B1858"/>
      <c r="C1858"/>
      <c r="D1858"/>
      <c r="H1858"/>
    </row>
    <row r="1859" spans="2:8" x14ac:dyDescent="0.25">
      <c r="B1859"/>
      <c r="C1859"/>
      <c r="D1859"/>
      <c r="H1859"/>
    </row>
    <row r="1860" spans="2:8" x14ac:dyDescent="0.25">
      <c r="B1860"/>
      <c r="C1860"/>
      <c r="D1860"/>
      <c r="H1860"/>
    </row>
    <row r="1861" spans="2:8" x14ac:dyDescent="0.25">
      <c r="B1861"/>
      <c r="C1861"/>
      <c r="D1861"/>
      <c r="H1861"/>
    </row>
    <row r="1862" spans="2:8" x14ac:dyDescent="0.25">
      <c r="B1862"/>
      <c r="C1862"/>
      <c r="D1862"/>
      <c r="H1862"/>
    </row>
    <row r="1863" spans="2:8" x14ac:dyDescent="0.25">
      <c r="B1863"/>
      <c r="C1863"/>
      <c r="D1863"/>
      <c r="H1863"/>
    </row>
    <row r="1864" spans="2:8" x14ac:dyDescent="0.25">
      <c r="B1864"/>
      <c r="C1864"/>
      <c r="D1864"/>
      <c r="H1864"/>
    </row>
    <row r="1865" spans="2:8" x14ac:dyDescent="0.25">
      <c r="B1865"/>
      <c r="C1865"/>
      <c r="D1865"/>
      <c r="H1865"/>
    </row>
    <row r="1866" spans="2:8" x14ac:dyDescent="0.25">
      <c r="B1866"/>
      <c r="C1866"/>
      <c r="D1866"/>
      <c r="H1866"/>
    </row>
    <row r="1867" spans="2:8" x14ac:dyDescent="0.25">
      <c r="B1867"/>
      <c r="C1867"/>
      <c r="D1867"/>
      <c r="H1867"/>
    </row>
    <row r="1868" spans="2:8" x14ac:dyDescent="0.25">
      <c r="B1868"/>
      <c r="C1868"/>
      <c r="D1868"/>
      <c r="H1868"/>
    </row>
    <row r="1869" spans="2:8" x14ac:dyDescent="0.25">
      <c r="B1869"/>
      <c r="C1869"/>
      <c r="D1869"/>
      <c r="H1869"/>
    </row>
    <row r="1870" spans="2:8" x14ac:dyDescent="0.25">
      <c r="B1870"/>
      <c r="C1870"/>
      <c r="D1870"/>
      <c r="H1870"/>
    </row>
    <row r="1871" spans="2:8" x14ac:dyDescent="0.25">
      <c r="B1871"/>
      <c r="C1871"/>
      <c r="D1871"/>
      <c r="H1871"/>
    </row>
    <row r="1872" spans="2:8" x14ac:dyDescent="0.25">
      <c r="B1872"/>
      <c r="C1872"/>
      <c r="D1872"/>
      <c r="H1872"/>
    </row>
    <row r="1873" spans="2:8" x14ac:dyDescent="0.25">
      <c r="B1873"/>
      <c r="C1873"/>
      <c r="D1873"/>
      <c r="H1873"/>
    </row>
    <row r="1874" spans="2:8" x14ac:dyDescent="0.25">
      <c r="B1874"/>
      <c r="C1874"/>
      <c r="D1874"/>
      <c r="H1874"/>
    </row>
    <row r="1875" spans="2:8" x14ac:dyDescent="0.25">
      <c r="B1875"/>
      <c r="C1875"/>
      <c r="D1875"/>
      <c r="H1875"/>
    </row>
    <row r="1876" spans="2:8" x14ac:dyDescent="0.25">
      <c r="B1876"/>
      <c r="C1876"/>
      <c r="D1876"/>
      <c r="H1876"/>
    </row>
    <row r="1877" spans="2:8" x14ac:dyDescent="0.25">
      <c r="B1877"/>
      <c r="C1877"/>
      <c r="D1877"/>
      <c r="H1877"/>
    </row>
    <row r="1878" spans="2:8" x14ac:dyDescent="0.25">
      <c r="B1878"/>
      <c r="C1878"/>
      <c r="D1878"/>
      <c r="H1878"/>
    </row>
    <row r="1879" spans="2:8" x14ac:dyDescent="0.25">
      <c r="B1879"/>
      <c r="C1879"/>
      <c r="D1879"/>
      <c r="H1879"/>
    </row>
    <row r="1880" spans="2:8" x14ac:dyDescent="0.25">
      <c r="B1880"/>
      <c r="C1880"/>
      <c r="D1880"/>
      <c r="H1880"/>
    </row>
    <row r="1881" spans="2:8" x14ac:dyDescent="0.25">
      <c r="B1881"/>
      <c r="C1881"/>
      <c r="D1881"/>
      <c r="H1881"/>
    </row>
    <row r="1882" spans="2:8" x14ac:dyDescent="0.25">
      <c r="B1882"/>
      <c r="C1882"/>
      <c r="D1882"/>
      <c r="H1882"/>
    </row>
    <row r="1883" spans="2:8" x14ac:dyDescent="0.25">
      <c r="B1883"/>
      <c r="C1883"/>
      <c r="D1883"/>
      <c r="H1883"/>
    </row>
    <row r="1884" spans="2:8" x14ac:dyDescent="0.25">
      <c r="B1884"/>
      <c r="C1884"/>
      <c r="D1884"/>
      <c r="H1884"/>
    </row>
    <row r="1885" spans="2:8" x14ac:dyDescent="0.25">
      <c r="B1885"/>
      <c r="C1885"/>
      <c r="D1885"/>
      <c r="H1885"/>
    </row>
    <row r="1886" spans="2:8" x14ac:dyDescent="0.25">
      <c r="B1886"/>
      <c r="C1886"/>
      <c r="D1886"/>
      <c r="H1886"/>
    </row>
    <row r="1887" spans="2:8" x14ac:dyDescent="0.25">
      <c r="B1887"/>
      <c r="C1887"/>
      <c r="D1887"/>
      <c r="H1887"/>
    </row>
    <row r="1888" spans="2:8" x14ac:dyDescent="0.25">
      <c r="B1888"/>
      <c r="C1888"/>
      <c r="D1888"/>
      <c r="H1888"/>
    </row>
    <row r="1889" spans="2:8" x14ac:dyDescent="0.25">
      <c r="B1889"/>
      <c r="C1889"/>
      <c r="D1889"/>
      <c r="H1889"/>
    </row>
    <row r="1890" spans="2:8" x14ac:dyDescent="0.25">
      <c r="B1890"/>
      <c r="C1890"/>
      <c r="D1890"/>
      <c r="H1890"/>
    </row>
    <row r="1891" spans="2:8" x14ac:dyDescent="0.25">
      <c r="B1891"/>
      <c r="C1891"/>
      <c r="D1891"/>
      <c r="H1891"/>
    </row>
    <row r="1892" spans="2:8" x14ac:dyDescent="0.25">
      <c r="B1892"/>
      <c r="C1892"/>
      <c r="D1892"/>
      <c r="H1892"/>
    </row>
    <row r="1893" spans="2:8" x14ac:dyDescent="0.25">
      <c r="B1893"/>
      <c r="C1893"/>
      <c r="D1893"/>
      <c r="H1893"/>
    </row>
    <row r="1894" spans="2:8" x14ac:dyDescent="0.25">
      <c r="B1894"/>
      <c r="C1894"/>
      <c r="D1894"/>
      <c r="H1894"/>
    </row>
    <row r="1895" spans="2:8" x14ac:dyDescent="0.25">
      <c r="B1895"/>
      <c r="C1895"/>
      <c r="D1895"/>
      <c r="H1895"/>
    </row>
    <row r="1896" spans="2:8" x14ac:dyDescent="0.25">
      <c r="B1896"/>
      <c r="C1896"/>
      <c r="D1896"/>
      <c r="H1896"/>
    </row>
    <row r="1897" spans="2:8" x14ac:dyDescent="0.25">
      <c r="B1897"/>
      <c r="C1897"/>
      <c r="D1897"/>
      <c r="H1897"/>
    </row>
    <row r="1898" spans="2:8" x14ac:dyDescent="0.25">
      <c r="B1898"/>
      <c r="C1898"/>
      <c r="D1898"/>
      <c r="H1898"/>
    </row>
    <row r="1899" spans="2:8" x14ac:dyDescent="0.25">
      <c r="B1899"/>
      <c r="C1899"/>
      <c r="D1899"/>
      <c r="H1899"/>
    </row>
    <row r="1900" spans="2:8" x14ac:dyDescent="0.25">
      <c r="B1900"/>
      <c r="C1900"/>
      <c r="D1900"/>
      <c r="H1900"/>
    </row>
    <row r="1901" spans="2:8" x14ac:dyDescent="0.25">
      <c r="B1901"/>
      <c r="C1901"/>
      <c r="D1901"/>
      <c r="H1901"/>
    </row>
    <row r="1902" spans="2:8" x14ac:dyDescent="0.25">
      <c r="B1902"/>
      <c r="C1902"/>
      <c r="D1902"/>
      <c r="H1902"/>
    </row>
    <row r="1903" spans="2:8" x14ac:dyDescent="0.25">
      <c r="B1903"/>
      <c r="C1903"/>
      <c r="D1903"/>
      <c r="H1903"/>
    </row>
    <row r="1904" spans="2:8" x14ac:dyDescent="0.25">
      <c r="B1904"/>
      <c r="C1904"/>
      <c r="D1904"/>
      <c r="H1904"/>
    </row>
    <row r="1905" spans="2:8" x14ac:dyDescent="0.25">
      <c r="B1905"/>
      <c r="C1905"/>
      <c r="D1905"/>
      <c r="H1905"/>
    </row>
    <row r="1906" spans="2:8" x14ac:dyDescent="0.25">
      <c r="B1906"/>
      <c r="C1906"/>
      <c r="D1906"/>
      <c r="H1906"/>
    </row>
    <row r="1907" spans="2:8" x14ac:dyDescent="0.25">
      <c r="B1907"/>
      <c r="C1907"/>
      <c r="D1907"/>
      <c r="H1907"/>
    </row>
    <row r="1908" spans="2:8" x14ac:dyDescent="0.25">
      <c r="B1908"/>
      <c r="C1908"/>
      <c r="D1908"/>
      <c r="H1908"/>
    </row>
    <row r="1909" spans="2:8" x14ac:dyDescent="0.25">
      <c r="B1909"/>
      <c r="C1909"/>
      <c r="D1909"/>
      <c r="H1909"/>
    </row>
    <row r="1910" spans="2:8" x14ac:dyDescent="0.25">
      <c r="B1910"/>
      <c r="C1910"/>
      <c r="D1910"/>
      <c r="H1910"/>
    </row>
    <row r="1911" spans="2:8" x14ac:dyDescent="0.25">
      <c r="B1911"/>
      <c r="C1911"/>
      <c r="D1911"/>
      <c r="H1911"/>
    </row>
    <row r="1912" spans="2:8" x14ac:dyDescent="0.25">
      <c r="B1912"/>
      <c r="C1912"/>
      <c r="D1912"/>
      <c r="H1912"/>
    </row>
    <row r="1913" spans="2:8" x14ac:dyDescent="0.25">
      <c r="B1913"/>
      <c r="C1913"/>
      <c r="D1913"/>
      <c r="H1913"/>
    </row>
    <row r="1914" spans="2:8" x14ac:dyDescent="0.25">
      <c r="B1914"/>
      <c r="C1914"/>
      <c r="D1914"/>
      <c r="H1914"/>
    </row>
    <row r="1915" spans="2:8" x14ac:dyDescent="0.25">
      <c r="B1915"/>
      <c r="C1915"/>
      <c r="D1915"/>
      <c r="H1915"/>
    </row>
    <row r="1916" spans="2:8" x14ac:dyDescent="0.25">
      <c r="B1916"/>
      <c r="C1916"/>
      <c r="D1916"/>
      <c r="H1916"/>
    </row>
    <row r="1917" spans="2:8" x14ac:dyDescent="0.25">
      <c r="B1917"/>
      <c r="C1917"/>
      <c r="D1917"/>
      <c r="H1917"/>
    </row>
    <row r="1918" spans="2:8" x14ac:dyDescent="0.25">
      <c r="B1918"/>
      <c r="C1918"/>
      <c r="D1918"/>
      <c r="H1918"/>
    </row>
    <row r="1919" spans="2:8" x14ac:dyDescent="0.25">
      <c r="B1919"/>
      <c r="C1919"/>
      <c r="D1919"/>
      <c r="H1919"/>
    </row>
    <row r="1920" spans="2:8" x14ac:dyDescent="0.25">
      <c r="B1920"/>
      <c r="C1920"/>
      <c r="D1920"/>
      <c r="H1920"/>
    </row>
    <row r="1921" spans="2:8" x14ac:dyDescent="0.25">
      <c r="B1921"/>
      <c r="C1921"/>
      <c r="D1921"/>
      <c r="H1921"/>
    </row>
    <row r="1922" spans="2:8" x14ac:dyDescent="0.25">
      <c r="B1922"/>
      <c r="C1922"/>
      <c r="D1922"/>
      <c r="H1922"/>
    </row>
    <row r="1923" spans="2:8" x14ac:dyDescent="0.25">
      <c r="B1923"/>
      <c r="C1923"/>
      <c r="D1923"/>
      <c r="H1923"/>
    </row>
    <row r="1924" spans="2:8" x14ac:dyDescent="0.25">
      <c r="B1924"/>
      <c r="C1924"/>
      <c r="D1924"/>
      <c r="H1924"/>
    </row>
    <row r="1925" spans="2:8" x14ac:dyDescent="0.25">
      <c r="B1925"/>
      <c r="C1925"/>
      <c r="D1925"/>
      <c r="H1925"/>
    </row>
    <row r="1926" spans="2:8" x14ac:dyDescent="0.25">
      <c r="B1926"/>
      <c r="C1926"/>
      <c r="D1926"/>
      <c r="H1926"/>
    </row>
    <row r="1927" spans="2:8" x14ac:dyDescent="0.25">
      <c r="B1927"/>
      <c r="C1927"/>
      <c r="D1927"/>
      <c r="H1927"/>
    </row>
    <row r="1928" spans="2:8" x14ac:dyDescent="0.25">
      <c r="B1928"/>
      <c r="C1928"/>
      <c r="D1928"/>
      <c r="H1928"/>
    </row>
    <row r="1929" spans="2:8" x14ac:dyDescent="0.25">
      <c r="B1929"/>
      <c r="C1929"/>
      <c r="D1929"/>
      <c r="H1929"/>
    </row>
    <row r="1930" spans="2:8" x14ac:dyDescent="0.25">
      <c r="B1930"/>
      <c r="C1930"/>
      <c r="D1930"/>
      <c r="H1930"/>
    </row>
    <row r="1931" spans="2:8" x14ac:dyDescent="0.25">
      <c r="B1931"/>
      <c r="C1931"/>
      <c r="D1931"/>
      <c r="H1931"/>
    </row>
    <row r="1932" spans="2:8" x14ac:dyDescent="0.25">
      <c r="B1932"/>
      <c r="C1932"/>
      <c r="D1932"/>
      <c r="H1932"/>
    </row>
    <row r="1933" spans="2:8" x14ac:dyDescent="0.25">
      <c r="B1933"/>
      <c r="C1933"/>
      <c r="D1933"/>
      <c r="H1933"/>
    </row>
    <row r="1934" spans="2:8" x14ac:dyDescent="0.25">
      <c r="B1934"/>
      <c r="C1934"/>
      <c r="D1934"/>
      <c r="H1934"/>
    </row>
    <row r="1935" spans="2:8" x14ac:dyDescent="0.25">
      <c r="B1935"/>
      <c r="C1935"/>
      <c r="D1935"/>
      <c r="H1935"/>
    </row>
    <row r="1936" spans="2:8" x14ac:dyDescent="0.25">
      <c r="B1936"/>
      <c r="C1936"/>
      <c r="D1936"/>
      <c r="H1936"/>
    </row>
    <row r="1937" spans="2:8" x14ac:dyDescent="0.25">
      <c r="B1937"/>
      <c r="C1937"/>
      <c r="D1937"/>
      <c r="H1937"/>
    </row>
    <row r="1938" spans="2:8" x14ac:dyDescent="0.25">
      <c r="B1938"/>
      <c r="C1938"/>
      <c r="D1938"/>
      <c r="H1938"/>
    </row>
    <row r="1939" spans="2:8" x14ac:dyDescent="0.25">
      <c r="B1939"/>
      <c r="C1939"/>
      <c r="D1939"/>
      <c r="H1939"/>
    </row>
    <row r="1940" spans="2:8" x14ac:dyDescent="0.25">
      <c r="B1940"/>
      <c r="C1940"/>
      <c r="D1940"/>
      <c r="H1940"/>
    </row>
    <row r="1941" spans="2:8" x14ac:dyDescent="0.25">
      <c r="B1941"/>
      <c r="C1941"/>
      <c r="D1941"/>
      <c r="H1941"/>
    </row>
    <row r="1942" spans="2:8" x14ac:dyDescent="0.25">
      <c r="B1942"/>
      <c r="C1942"/>
      <c r="D1942"/>
      <c r="H1942"/>
    </row>
    <row r="1943" spans="2:8" x14ac:dyDescent="0.25">
      <c r="B1943"/>
      <c r="C1943"/>
      <c r="D1943"/>
      <c r="H1943"/>
    </row>
    <row r="1944" spans="2:8" x14ac:dyDescent="0.25">
      <c r="B1944"/>
      <c r="C1944"/>
      <c r="D1944"/>
      <c r="H1944"/>
    </row>
    <row r="1945" spans="2:8" x14ac:dyDescent="0.25">
      <c r="B1945"/>
      <c r="C1945"/>
      <c r="D1945"/>
      <c r="H1945"/>
    </row>
    <row r="1946" spans="2:8" x14ac:dyDescent="0.25">
      <c r="B1946"/>
      <c r="C1946"/>
      <c r="D1946"/>
      <c r="H1946"/>
    </row>
    <row r="1947" spans="2:8" x14ac:dyDescent="0.25">
      <c r="B1947"/>
      <c r="C1947"/>
      <c r="D1947"/>
      <c r="H1947"/>
    </row>
    <row r="1948" spans="2:8" x14ac:dyDescent="0.25">
      <c r="B1948"/>
      <c r="C1948"/>
      <c r="D1948"/>
      <c r="H1948"/>
    </row>
    <row r="1949" spans="2:8" x14ac:dyDescent="0.25">
      <c r="B1949"/>
      <c r="C1949"/>
      <c r="D1949"/>
      <c r="H1949"/>
    </row>
    <row r="1950" spans="2:8" x14ac:dyDescent="0.25">
      <c r="B1950"/>
      <c r="C1950"/>
      <c r="D1950"/>
      <c r="H1950"/>
    </row>
    <row r="1951" spans="2:8" x14ac:dyDescent="0.25">
      <c r="B1951"/>
      <c r="C1951"/>
      <c r="D1951"/>
      <c r="H1951"/>
    </row>
    <row r="1952" spans="2:8" x14ac:dyDescent="0.25">
      <c r="B1952"/>
      <c r="C1952"/>
      <c r="D1952"/>
      <c r="H1952"/>
    </row>
    <row r="1953" spans="2:8" x14ac:dyDescent="0.25">
      <c r="B1953"/>
      <c r="C1953"/>
      <c r="D1953"/>
      <c r="H1953"/>
    </row>
    <row r="1954" spans="2:8" x14ac:dyDescent="0.25">
      <c r="B1954"/>
      <c r="C1954"/>
      <c r="D1954"/>
      <c r="H1954"/>
    </row>
    <row r="1955" spans="2:8" x14ac:dyDescent="0.25">
      <c r="B1955"/>
      <c r="C1955"/>
      <c r="D1955"/>
      <c r="H1955"/>
    </row>
    <row r="1956" spans="2:8" x14ac:dyDescent="0.25">
      <c r="B1956"/>
      <c r="C1956"/>
      <c r="D1956"/>
      <c r="H1956"/>
    </row>
    <row r="1957" spans="2:8" x14ac:dyDescent="0.25">
      <c r="B1957"/>
      <c r="C1957"/>
      <c r="D1957"/>
      <c r="H1957"/>
    </row>
    <row r="1958" spans="2:8" x14ac:dyDescent="0.25">
      <c r="B1958"/>
      <c r="C1958"/>
      <c r="D1958"/>
      <c r="H1958"/>
    </row>
    <row r="1959" spans="2:8" x14ac:dyDescent="0.25">
      <c r="B1959"/>
      <c r="C1959"/>
      <c r="D1959"/>
      <c r="H1959"/>
    </row>
    <row r="1960" spans="2:8" x14ac:dyDescent="0.25">
      <c r="B1960"/>
      <c r="C1960"/>
      <c r="D1960"/>
      <c r="H1960"/>
    </row>
    <row r="1961" spans="2:8" x14ac:dyDescent="0.25">
      <c r="B1961"/>
      <c r="C1961"/>
      <c r="D1961"/>
      <c r="H1961"/>
    </row>
    <row r="1962" spans="2:8" x14ac:dyDescent="0.25">
      <c r="B1962"/>
      <c r="C1962"/>
      <c r="D1962"/>
      <c r="H1962"/>
    </row>
    <row r="1963" spans="2:8" x14ac:dyDescent="0.25">
      <c r="B1963"/>
      <c r="C1963"/>
      <c r="D1963"/>
      <c r="H1963"/>
    </row>
    <row r="1964" spans="2:8" x14ac:dyDescent="0.25">
      <c r="B1964"/>
      <c r="C1964"/>
      <c r="D1964"/>
      <c r="H1964"/>
    </row>
    <row r="1965" spans="2:8" x14ac:dyDescent="0.25">
      <c r="B1965"/>
      <c r="C1965"/>
      <c r="D1965"/>
      <c r="H1965"/>
    </row>
    <row r="1966" spans="2:8" x14ac:dyDescent="0.25">
      <c r="B1966"/>
      <c r="C1966"/>
      <c r="D1966"/>
      <c r="H1966"/>
    </row>
    <row r="1967" spans="2:8" x14ac:dyDescent="0.25">
      <c r="B1967"/>
      <c r="C1967"/>
      <c r="D1967"/>
      <c r="H1967"/>
    </row>
    <row r="1968" spans="2:8" x14ac:dyDescent="0.25">
      <c r="B1968"/>
      <c r="C1968"/>
      <c r="D1968"/>
      <c r="H1968"/>
    </row>
    <row r="1969" spans="2:8" x14ac:dyDescent="0.25">
      <c r="B1969"/>
      <c r="C1969"/>
      <c r="D1969"/>
      <c r="H1969"/>
    </row>
    <row r="1970" spans="2:8" x14ac:dyDescent="0.25">
      <c r="B1970"/>
      <c r="C1970"/>
      <c r="D1970"/>
      <c r="H1970"/>
    </row>
    <row r="1971" spans="2:8" x14ac:dyDescent="0.25">
      <c r="B1971"/>
      <c r="C1971"/>
      <c r="D1971"/>
      <c r="H1971"/>
    </row>
    <row r="1972" spans="2:8" x14ac:dyDescent="0.25">
      <c r="B1972"/>
      <c r="C1972"/>
      <c r="D1972"/>
      <c r="H1972"/>
    </row>
    <row r="1973" spans="2:8" x14ac:dyDescent="0.25">
      <c r="B1973"/>
      <c r="C1973"/>
      <c r="D1973"/>
      <c r="H1973"/>
    </row>
    <row r="1974" spans="2:8" x14ac:dyDescent="0.25">
      <c r="B1974"/>
      <c r="C1974"/>
      <c r="D1974"/>
      <c r="H1974"/>
    </row>
    <row r="1975" spans="2:8" x14ac:dyDescent="0.25">
      <c r="B1975"/>
      <c r="C1975"/>
      <c r="D1975"/>
      <c r="H1975"/>
    </row>
    <row r="1976" spans="2:8" x14ac:dyDescent="0.25">
      <c r="B1976"/>
      <c r="C1976"/>
      <c r="D1976"/>
      <c r="H1976"/>
    </row>
    <row r="1977" spans="2:8" x14ac:dyDescent="0.25">
      <c r="B1977"/>
      <c r="C1977"/>
      <c r="D1977"/>
      <c r="H1977"/>
    </row>
    <row r="1978" spans="2:8" x14ac:dyDescent="0.25">
      <c r="B1978"/>
      <c r="C1978"/>
      <c r="D1978"/>
      <c r="H1978"/>
    </row>
    <row r="1979" spans="2:8" x14ac:dyDescent="0.25">
      <c r="B1979"/>
      <c r="C1979"/>
      <c r="D1979"/>
      <c r="H1979"/>
    </row>
    <row r="1980" spans="2:8" x14ac:dyDescent="0.25">
      <c r="B1980"/>
      <c r="C1980"/>
      <c r="D1980"/>
      <c r="H1980"/>
    </row>
    <row r="1981" spans="2:8" x14ac:dyDescent="0.25">
      <c r="B1981"/>
      <c r="C1981"/>
      <c r="D1981"/>
      <c r="H1981"/>
    </row>
    <row r="1982" spans="2:8" x14ac:dyDescent="0.25">
      <c r="B1982"/>
      <c r="C1982"/>
      <c r="D1982"/>
      <c r="H1982"/>
    </row>
    <row r="1983" spans="2:8" x14ac:dyDescent="0.25">
      <c r="B1983"/>
      <c r="C1983"/>
      <c r="D1983"/>
      <c r="H1983"/>
    </row>
    <row r="1984" spans="2:8" x14ac:dyDescent="0.25">
      <c r="B1984"/>
      <c r="C1984"/>
      <c r="D1984"/>
      <c r="H1984"/>
    </row>
    <row r="1985" spans="2:8" x14ac:dyDescent="0.25">
      <c r="B1985"/>
      <c r="C1985"/>
      <c r="D1985"/>
      <c r="H1985"/>
    </row>
    <row r="1986" spans="2:8" x14ac:dyDescent="0.25">
      <c r="B1986"/>
      <c r="C1986"/>
      <c r="D1986"/>
      <c r="H1986"/>
    </row>
    <row r="1987" spans="2:8" x14ac:dyDescent="0.25">
      <c r="B1987"/>
      <c r="C1987"/>
      <c r="D1987"/>
      <c r="H1987"/>
    </row>
    <row r="1988" spans="2:8" x14ac:dyDescent="0.25">
      <c r="B1988"/>
      <c r="C1988"/>
      <c r="D1988"/>
      <c r="H1988"/>
    </row>
    <row r="1989" spans="2:8" x14ac:dyDescent="0.25">
      <c r="B1989"/>
      <c r="C1989"/>
      <c r="D1989"/>
      <c r="H1989"/>
    </row>
    <row r="1990" spans="2:8" x14ac:dyDescent="0.25">
      <c r="B1990"/>
      <c r="C1990"/>
      <c r="D1990"/>
      <c r="H1990"/>
    </row>
    <row r="1991" spans="2:8" x14ac:dyDescent="0.25">
      <c r="B1991"/>
      <c r="C1991"/>
      <c r="D1991"/>
      <c r="H1991"/>
    </row>
    <row r="1992" spans="2:8" x14ac:dyDescent="0.25">
      <c r="B1992"/>
      <c r="C1992"/>
      <c r="D1992"/>
      <c r="H1992"/>
    </row>
    <row r="1993" spans="2:8" x14ac:dyDescent="0.25">
      <c r="B1993"/>
      <c r="C1993"/>
      <c r="D1993"/>
      <c r="H1993"/>
    </row>
    <row r="1994" spans="2:8" x14ac:dyDescent="0.25">
      <c r="B1994"/>
      <c r="C1994"/>
      <c r="D1994"/>
      <c r="H1994"/>
    </row>
    <row r="1995" spans="2:8" x14ac:dyDescent="0.25">
      <c r="B1995"/>
      <c r="C1995"/>
      <c r="D1995"/>
      <c r="H1995"/>
    </row>
    <row r="1996" spans="2:8" x14ac:dyDescent="0.25">
      <c r="B1996"/>
      <c r="C1996"/>
      <c r="D1996"/>
      <c r="H1996"/>
    </row>
    <row r="1997" spans="2:8" x14ac:dyDescent="0.25">
      <c r="B1997"/>
      <c r="C1997"/>
      <c r="D1997"/>
      <c r="H1997"/>
    </row>
    <row r="1998" spans="2:8" x14ac:dyDescent="0.25">
      <c r="B1998"/>
      <c r="C1998"/>
      <c r="D1998"/>
      <c r="H1998"/>
    </row>
    <row r="1999" spans="2:8" x14ac:dyDescent="0.25">
      <c r="B1999"/>
      <c r="C1999"/>
      <c r="D1999"/>
      <c r="H1999"/>
    </row>
    <row r="2000" spans="2:8" x14ac:dyDescent="0.25">
      <c r="B2000"/>
      <c r="C2000"/>
      <c r="D2000"/>
      <c r="H2000"/>
    </row>
    <row r="2001" spans="2:8" x14ac:dyDescent="0.25">
      <c r="B2001"/>
      <c r="C2001"/>
      <c r="D2001"/>
      <c r="H2001"/>
    </row>
    <row r="2002" spans="2:8" x14ac:dyDescent="0.25">
      <c r="B2002"/>
      <c r="C2002"/>
      <c r="D2002"/>
      <c r="H2002"/>
    </row>
    <row r="2003" spans="2:8" x14ac:dyDescent="0.25">
      <c r="B2003"/>
      <c r="C2003"/>
      <c r="D2003"/>
      <c r="H2003"/>
    </row>
    <row r="2004" spans="2:8" x14ac:dyDescent="0.25">
      <c r="B2004"/>
      <c r="C2004"/>
      <c r="D2004"/>
      <c r="H2004"/>
    </row>
    <row r="2005" spans="2:8" x14ac:dyDescent="0.25">
      <c r="B2005"/>
      <c r="C2005"/>
      <c r="D2005"/>
      <c r="H2005"/>
    </row>
    <row r="2006" spans="2:8" x14ac:dyDescent="0.25">
      <c r="B2006"/>
      <c r="C2006"/>
      <c r="D2006"/>
      <c r="H2006"/>
    </row>
    <row r="2007" spans="2:8" x14ac:dyDescent="0.25">
      <c r="B2007"/>
      <c r="C2007"/>
      <c r="D2007"/>
      <c r="H2007"/>
    </row>
    <row r="2008" spans="2:8" x14ac:dyDescent="0.25">
      <c r="B2008"/>
      <c r="C2008"/>
      <c r="D2008"/>
      <c r="H2008"/>
    </row>
    <row r="2009" spans="2:8" x14ac:dyDescent="0.25">
      <c r="B2009"/>
      <c r="C2009"/>
      <c r="D2009"/>
      <c r="H2009"/>
    </row>
    <row r="2010" spans="2:8" x14ac:dyDescent="0.25">
      <c r="B2010"/>
      <c r="C2010"/>
      <c r="D2010"/>
      <c r="H2010"/>
    </row>
    <row r="2011" spans="2:8" x14ac:dyDescent="0.25">
      <c r="B2011"/>
      <c r="C2011"/>
      <c r="D2011"/>
      <c r="H2011"/>
    </row>
    <row r="2012" spans="2:8" x14ac:dyDescent="0.25">
      <c r="B2012"/>
      <c r="C2012"/>
      <c r="D2012"/>
      <c r="H2012"/>
    </row>
    <row r="2013" spans="2:8" x14ac:dyDescent="0.25">
      <c r="B2013"/>
      <c r="C2013"/>
      <c r="D2013"/>
      <c r="H2013"/>
    </row>
    <row r="2014" spans="2:8" x14ac:dyDescent="0.25">
      <c r="B2014"/>
      <c r="C2014"/>
      <c r="D2014"/>
      <c r="H2014"/>
    </row>
    <row r="2015" spans="2:8" x14ac:dyDescent="0.25">
      <c r="B2015"/>
      <c r="C2015"/>
      <c r="D2015"/>
      <c r="H2015"/>
    </row>
    <row r="2016" spans="2:8" x14ac:dyDescent="0.25">
      <c r="B2016"/>
      <c r="C2016"/>
      <c r="D2016"/>
      <c r="H2016"/>
    </row>
    <row r="2017" spans="2:8" x14ac:dyDescent="0.25">
      <c r="B2017"/>
      <c r="C2017"/>
      <c r="D2017"/>
      <c r="H2017"/>
    </row>
    <row r="2018" spans="2:8" x14ac:dyDescent="0.25">
      <c r="B2018"/>
      <c r="C2018"/>
      <c r="D2018"/>
      <c r="H2018"/>
    </row>
    <row r="2019" spans="2:8" x14ac:dyDescent="0.25">
      <c r="B2019"/>
      <c r="C2019"/>
      <c r="D2019"/>
      <c r="H2019"/>
    </row>
    <row r="2020" spans="2:8" x14ac:dyDescent="0.25">
      <c r="B2020"/>
      <c r="C2020"/>
      <c r="D2020"/>
      <c r="H2020"/>
    </row>
    <row r="2021" spans="2:8" x14ac:dyDescent="0.25">
      <c r="B2021"/>
      <c r="C2021"/>
      <c r="D2021"/>
      <c r="H2021"/>
    </row>
    <row r="2022" spans="2:8" x14ac:dyDescent="0.25">
      <c r="B2022"/>
      <c r="C2022"/>
      <c r="D2022"/>
      <c r="H2022"/>
    </row>
    <row r="2023" spans="2:8" x14ac:dyDescent="0.25">
      <c r="B2023"/>
      <c r="C2023"/>
      <c r="D2023"/>
      <c r="H2023"/>
    </row>
    <row r="2024" spans="2:8" x14ac:dyDescent="0.25">
      <c r="B2024"/>
      <c r="C2024"/>
      <c r="D2024"/>
      <c r="H2024"/>
    </row>
    <row r="2025" spans="2:8" x14ac:dyDescent="0.25">
      <c r="B2025"/>
      <c r="C2025"/>
      <c r="D2025"/>
      <c r="H2025"/>
    </row>
    <row r="2026" spans="2:8" x14ac:dyDescent="0.25">
      <c r="B2026"/>
      <c r="C2026"/>
      <c r="D2026"/>
      <c r="H2026"/>
    </row>
    <row r="2027" spans="2:8" x14ac:dyDescent="0.25">
      <c r="B2027"/>
      <c r="C2027"/>
      <c r="D2027"/>
      <c r="H2027"/>
    </row>
    <row r="2028" spans="2:8" x14ac:dyDescent="0.25">
      <c r="B2028"/>
      <c r="C2028"/>
      <c r="D2028"/>
      <c r="H2028"/>
    </row>
    <row r="2029" spans="2:8" x14ac:dyDescent="0.25">
      <c r="B2029"/>
      <c r="C2029"/>
      <c r="D2029"/>
      <c r="H2029"/>
    </row>
    <row r="2030" spans="2:8" x14ac:dyDescent="0.25">
      <c r="B2030"/>
      <c r="C2030"/>
      <c r="D2030"/>
      <c r="H2030"/>
    </row>
    <row r="2031" spans="2:8" x14ac:dyDescent="0.25">
      <c r="B2031"/>
      <c r="C2031"/>
      <c r="D2031"/>
      <c r="H2031"/>
    </row>
    <row r="2032" spans="2:8" x14ac:dyDescent="0.25">
      <c r="B2032"/>
      <c r="C2032"/>
      <c r="D2032"/>
      <c r="H2032"/>
    </row>
    <row r="2033" spans="2:8" x14ac:dyDescent="0.25">
      <c r="B2033"/>
      <c r="C2033"/>
      <c r="D2033"/>
      <c r="H2033"/>
    </row>
    <row r="2034" spans="2:8" x14ac:dyDescent="0.25">
      <c r="B2034"/>
      <c r="C2034"/>
      <c r="D2034"/>
      <c r="H2034"/>
    </row>
    <row r="2035" spans="2:8" x14ac:dyDescent="0.25">
      <c r="B2035"/>
      <c r="C2035"/>
      <c r="D2035"/>
      <c r="H2035"/>
    </row>
    <row r="2036" spans="2:8" x14ac:dyDescent="0.25">
      <c r="B2036"/>
      <c r="C2036"/>
      <c r="D2036"/>
      <c r="H2036"/>
    </row>
    <row r="2037" spans="2:8" x14ac:dyDescent="0.25">
      <c r="B2037"/>
      <c r="C2037"/>
      <c r="D2037"/>
      <c r="H2037"/>
    </row>
    <row r="2038" spans="2:8" x14ac:dyDescent="0.25">
      <c r="B2038"/>
      <c r="C2038"/>
      <c r="D2038"/>
      <c r="H2038"/>
    </row>
    <row r="2039" spans="2:8" x14ac:dyDescent="0.25">
      <c r="B2039"/>
      <c r="C2039"/>
      <c r="D2039"/>
      <c r="H2039"/>
    </row>
    <row r="2040" spans="2:8" x14ac:dyDescent="0.25">
      <c r="B2040"/>
      <c r="C2040"/>
      <c r="D2040"/>
      <c r="H2040"/>
    </row>
    <row r="2041" spans="2:8" x14ac:dyDescent="0.25">
      <c r="B2041"/>
      <c r="C2041"/>
      <c r="D2041"/>
      <c r="H2041"/>
    </row>
    <row r="2042" spans="2:8" x14ac:dyDescent="0.25">
      <c r="B2042"/>
      <c r="C2042"/>
      <c r="D2042"/>
      <c r="H2042"/>
    </row>
    <row r="2043" spans="2:8" x14ac:dyDescent="0.25">
      <c r="B2043"/>
      <c r="C2043"/>
      <c r="D2043"/>
      <c r="H2043"/>
    </row>
    <row r="2044" spans="2:8" x14ac:dyDescent="0.25">
      <c r="B2044"/>
      <c r="C2044"/>
      <c r="D2044"/>
      <c r="H2044"/>
    </row>
    <row r="2045" spans="2:8" x14ac:dyDescent="0.25">
      <c r="B2045"/>
      <c r="C2045"/>
      <c r="D2045"/>
      <c r="H2045"/>
    </row>
    <row r="2046" spans="2:8" x14ac:dyDescent="0.25">
      <c r="B2046"/>
      <c r="C2046"/>
      <c r="D2046"/>
      <c r="H2046"/>
    </row>
    <row r="2047" spans="2:8" x14ac:dyDescent="0.25">
      <c r="B2047"/>
      <c r="C2047"/>
      <c r="D2047"/>
      <c r="H2047"/>
    </row>
    <row r="2048" spans="2:8" x14ac:dyDescent="0.25">
      <c r="B2048"/>
      <c r="C2048"/>
      <c r="D2048"/>
      <c r="H2048"/>
    </row>
    <row r="2049" spans="2:8" x14ac:dyDescent="0.25">
      <c r="B2049"/>
      <c r="C2049"/>
      <c r="D2049"/>
      <c r="H2049"/>
    </row>
    <row r="2050" spans="2:8" x14ac:dyDescent="0.25">
      <c r="B2050"/>
      <c r="C2050"/>
      <c r="D2050"/>
      <c r="H2050"/>
    </row>
    <row r="2051" spans="2:8" x14ac:dyDescent="0.25">
      <c r="B2051"/>
      <c r="C2051"/>
      <c r="D2051"/>
      <c r="H2051"/>
    </row>
    <row r="2052" spans="2:8" x14ac:dyDescent="0.25">
      <c r="B2052"/>
      <c r="C2052"/>
      <c r="D2052"/>
      <c r="H2052"/>
    </row>
    <row r="2053" spans="2:8" x14ac:dyDescent="0.25">
      <c r="B2053"/>
      <c r="C2053"/>
      <c r="D2053"/>
      <c r="H2053"/>
    </row>
    <row r="2054" spans="2:8" x14ac:dyDescent="0.25">
      <c r="B2054"/>
      <c r="C2054"/>
      <c r="D2054"/>
      <c r="H2054"/>
    </row>
    <row r="2055" spans="2:8" x14ac:dyDescent="0.25">
      <c r="B2055"/>
      <c r="C2055"/>
      <c r="D2055"/>
      <c r="H2055"/>
    </row>
    <row r="2056" spans="2:8" x14ac:dyDescent="0.25">
      <c r="B2056"/>
      <c r="C2056"/>
      <c r="D2056"/>
      <c r="H2056"/>
    </row>
    <row r="2057" spans="2:8" x14ac:dyDescent="0.25">
      <c r="B2057"/>
      <c r="C2057"/>
      <c r="D2057"/>
      <c r="H2057"/>
    </row>
    <row r="2058" spans="2:8" x14ac:dyDescent="0.25">
      <c r="B2058"/>
      <c r="C2058"/>
      <c r="D2058"/>
      <c r="H2058"/>
    </row>
    <row r="2059" spans="2:8" x14ac:dyDescent="0.25">
      <c r="B2059"/>
      <c r="C2059"/>
      <c r="D2059"/>
      <c r="H2059"/>
    </row>
    <row r="2060" spans="2:8" x14ac:dyDescent="0.25">
      <c r="B2060"/>
      <c r="C2060"/>
      <c r="D2060"/>
      <c r="H2060"/>
    </row>
    <row r="2061" spans="2:8" x14ac:dyDescent="0.25">
      <c r="B2061"/>
      <c r="C2061"/>
      <c r="D2061"/>
      <c r="H2061"/>
    </row>
    <row r="2062" spans="2:8" x14ac:dyDescent="0.25">
      <c r="B2062"/>
      <c r="C2062"/>
      <c r="D2062"/>
      <c r="H2062"/>
    </row>
    <row r="2063" spans="2:8" x14ac:dyDescent="0.25">
      <c r="B2063"/>
      <c r="C2063"/>
      <c r="D2063"/>
      <c r="H2063"/>
    </row>
    <row r="2064" spans="2:8" x14ac:dyDescent="0.25">
      <c r="B2064"/>
      <c r="C2064"/>
      <c r="D2064"/>
      <c r="H2064"/>
    </row>
    <row r="2065" spans="2:8" x14ac:dyDescent="0.25">
      <c r="B2065"/>
      <c r="C2065"/>
      <c r="D2065"/>
      <c r="H2065"/>
    </row>
    <row r="2066" spans="2:8" x14ac:dyDescent="0.25">
      <c r="B2066"/>
      <c r="C2066"/>
      <c r="D2066"/>
      <c r="H2066"/>
    </row>
    <row r="2067" spans="2:8" x14ac:dyDescent="0.25">
      <c r="B2067"/>
      <c r="C2067"/>
      <c r="D2067"/>
      <c r="H2067"/>
    </row>
    <row r="2068" spans="2:8" x14ac:dyDescent="0.25">
      <c r="B2068"/>
      <c r="C2068"/>
      <c r="D2068"/>
      <c r="H2068"/>
    </row>
    <row r="2069" spans="2:8" x14ac:dyDescent="0.25">
      <c r="B2069"/>
      <c r="C2069"/>
      <c r="D2069"/>
      <c r="H2069"/>
    </row>
    <row r="2070" spans="2:8" x14ac:dyDescent="0.25">
      <c r="B2070"/>
      <c r="C2070"/>
      <c r="D2070"/>
      <c r="H2070"/>
    </row>
    <row r="2071" spans="2:8" x14ac:dyDescent="0.25">
      <c r="B2071"/>
      <c r="C2071"/>
      <c r="D2071"/>
      <c r="H2071"/>
    </row>
    <row r="2072" spans="2:8" x14ac:dyDescent="0.25">
      <c r="B2072"/>
      <c r="C2072"/>
      <c r="D2072"/>
      <c r="H2072"/>
    </row>
    <row r="2073" spans="2:8" x14ac:dyDescent="0.25">
      <c r="B2073"/>
      <c r="C2073"/>
      <c r="D2073"/>
      <c r="H2073"/>
    </row>
    <row r="2074" spans="2:8" x14ac:dyDescent="0.25">
      <c r="B2074"/>
      <c r="C2074"/>
      <c r="D2074"/>
      <c r="H2074"/>
    </row>
    <row r="2075" spans="2:8" x14ac:dyDescent="0.25">
      <c r="B2075"/>
      <c r="C2075"/>
      <c r="D2075"/>
      <c r="H2075"/>
    </row>
    <row r="2076" spans="2:8" x14ac:dyDescent="0.25">
      <c r="B2076"/>
      <c r="C2076"/>
      <c r="D2076"/>
      <c r="H2076"/>
    </row>
    <row r="2077" spans="2:8" x14ac:dyDescent="0.25">
      <c r="B2077"/>
      <c r="C2077"/>
      <c r="D2077"/>
      <c r="H2077"/>
    </row>
    <row r="2078" spans="2:8" x14ac:dyDescent="0.25">
      <c r="B2078"/>
      <c r="C2078"/>
      <c r="D2078"/>
      <c r="H2078"/>
    </row>
    <row r="2079" spans="2:8" x14ac:dyDescent="0.25">
      <c r="B2079"/>
      <c r="C2079"/>
      <c r="D2079"/>
      <c r="H2079"/>
    </row>
    <row r="2080" spans="2:8" x14ac:dyDescent="0.25">
      <c r="B2080"/>
      <c r="C2080"/>
      <c r="D2080"/>
      <c r="H2080"/>
    </row>
    <row r="2081" spans="2:8" x14ac:dyDescent="0.25">
      <c r="B2081"/>
      <c r="C2081"/>
      <c r="D2081"/>
      <c r="H2081"/>
    </row>
    <row r="2082" spans="2:8" x14ac:dyDescent="0.25">
      <c r="B2082"/>
      <c r="C2082"/>
      <c r="D2082"/>
      <c r="H2082"/>
    </row>
    <row r="2083" spans="2:8" x14ac:dyDescent="0.25">
      <c r="B2083"/>
      <c r="C2083"/>
      <c r="D2083"/>
      <c r="H2083"/>
    </row>
    <row r="2084" spans="2:8" x14ac:dyDescent="0.25">
      <c r="B2084"/>
      <c r="C2084"/>
      <c r="D2084"/>
      <c r="H2084"/>
    </row>
    <row r="2085" spans="2:8" x14ac:dyDescent="0.25">
      <c r="B2085"/>
      <c r="C2085"/>
      <c r="D2085"/>
      <c r="H2085"/>
    </row>
    <row r="2086" spans="2:8" x14ac:dyDescent="0.25">
      <c r="B2086"/>
      <c r="C2086"/>
      <c r="D2086"/>
      <c r="H2086"/>
    </row>
    <row r="2087" spans="2:8" x14ac:dyDescent="0.25">
      <c r="B2087"/>
      <c r="C2087"/>
      <c r="D2087"/>
      <c r="H2087"/>
    </row>
    <row r="2088" spans="2:8" x14ac:dyDescent="0.25">
      <c r="B2088"/>
      <c r="C2088"/>
      <c r="D2088"/>
      <c r="H2088"/>
    </row>
    <row r="2089" spans="2:8" x14ac:dyDescent="0.25">
      <c r="B2089"/>
      <c r="C2089"/>
      <c r="D2089"/>
      <c r="H2089"/>
    </row>
    <row r="2090" spans="2:8" x14ac:dyDescent="0.25">
      <c r="B2090"/>
      <c r="C2090"/>
      <c r="D2090"/>
      <c r="H2090"/>
    </row>
    <row r="2091" spans="2:8" x14ac:dyDescent="0.25">
      <c r="B2091"/>
      <c r="C2091"/>
      <c r="D2091"/>
      <c r="H2091"/>
    </row>
    <row r="2092" spans="2:8" x14ac:dyDescent="0.25">
      <c r="B2092"/>
      <c r="C2092"/>
      <c r="D2092"/>
      <c r="H2092"/>
    </row>
    <row r="2093" spans="2:8" x14ac:dyDescent="0.25">
      <c r="B2093"/>
      <c r="C2093"/>
      <c r="D2093"/>
      <c r="H2093"/>
    </row>
    <row r="2094" spans="2:8" x14ac:dyDescent="0.25">
      <c r="B2094"/>
      <c r="C2094"/>
      <c r="D2094"/>
      <c r="H2094"/>
    </row>
    <row r="2095" spans="2:8" x14ac:dyDescent="0.25">
      <c r="B2095"/>
      <c r="C2095"/>
      <c r="D2095"/>
      <c r="H2095"/>
    </row>
    <row r="2096" spans="2:8" x14ac:dyDescent="0.25">
      <c r="B2096"/>
      <c r="C2096"/>
      <c r="D2096"/>
      <c r="H2096"/>
    </row>
    <row r="2097" spans="2:8" x14ac:dyDescent="0.25">
      <c r="B2097"/>
      <c r="C2097"/>
      <c r="D2097"/>
      <c r="H2097"/>
    </row>
    <row r="2098" spans="2:8" x14ac:dyDescent="0.25">
      <c r="B2098"/>
      <c r="C2098"/>
      <c r="D2098"/>
      <c r="H2098"/>
    </row>
    <row r="2099" spans="2:8" x14ac:dyDescent="0.25">
      <c r="B2099"/>
      <c r="C2099"/>
      <c r="D2099"/>
      <c r="H2099"/>
    </row>
    <row r="2100" spans="2:8" x14ac:dyDescent="0.25">
      <c r="B2100"/>
      <c r="C2100"/>
      <c r="D2100"/>
      <c r="H2100"/>
    </row>
    <row r="2101" spans="2:8" x14ac:dyDescent="0.25">
      <c r="B2101"/>
      <c r="C2101"/>
      <c r="D2101"/>
      <c r="H2101"/>
    </row>
    <row r="2102" spans="2:8" x14ac:dyDescent="0.25">
      <c r="B2102"/>
      <c r="C2102"/>
      <c r="D2102"/>
      <c r="H2102"/>
    </row>
    <row r="2103" spans="2:8" x14ac:dyDescent="0.25">
      <c r="B2103"/>
      <c r="C2103"/>
      <c r="D2103"/>
      <c r="H2103"/>
    </row>
    <row r="2104" spans="2:8" x14ac:dyDescent="0.25">
      <c r="B2104"/>
      <c r="C2104"/>
      <c r="D2104"/>
      <c r="H2104"/>
    </row>
    <row r="2105" spans="2:8" x14ac:dyDescent="0.25">
      <c r="B2105"/>
      <c r="C2105"/>
      <c r="D2105"/>
      <c r="H2105"/>
    </row>
    <row r="2106" spans="2:8" x14ac:dyDescent="0.25">
      <c r="B2106"/>
      <c r="C2106"/>
      <c r="D2106"/>
      <c r="H2106"/>
    </row>
    <row r="2107" spans="2:8" x14ac:dyDescent="0.25">
      <c r="B2107"/>
      <c r="C2107"/>
      <c r="D2107"/>
      <c r="H2107"/>
    </row>
    <row r="2108" spans="2:8" x14ac:dyDescent="0.25">
      <c r="B2108"/>
      <c r="C2108"/>
      <c r="D2108"/>
      <c r="H2108"/>
    </row>
    <row r="2109" spans="2:8" x14ac:dyDescent="0.25">
      <c r="B2109"/>
      <c r="C2109"/>
      <c r="D2109"/>
      <c r="H2109"/>
    </row>
    <row r="2110" spans="2:8" x14ac:dyDescent="0.25">
      <c r="B2110"/>
      <c r="C2110"/>
      <c r="D2110"/>
      <c r="H2110"/>
    </row>
    <row r="2111" spans="2:8" x14ac:dyDescent="0.25">
      <c r="B2111"/>
      <c r="C2111"/>
      <c r="D2111"/>
      <c r="H2111"/>
    </row>
    <row r="2112" spans="2:8" x14ac:dyDescent="0.25">
      <c r="B2112"/>
      <c r="C2112"/>
      <c r="D2112"/>
      <c r="H2112"/>
    </row>
    <row r="2113" spans="2:8" x14ac:dyDescent="0.25">
      <c r="B2113"/>
      <c r="C2113"/>
      <c r="D2113"/>
      <c r="H2113"/>
    </row>
    <row r="2114" spans="2:8" x14ac:dyDescent="0.25">
      <c r="B2114"/>
      <c r="C2114"/>
      <c r="D2114"/>
      <c r="H2114"/>
    </row>
    <row r="2115" spans="2:8" x14ac:dyDescent="0.25">
      <c r="B2115"/>
      <c r="C2115"/>
      <c r="D2115"/>
      <c r="H2115"/>
    </row>
    <row r="2116" spans="2:8" x14ac:dyDescent="0.25">
      <c r="B2116"/>
      <c r="C2116"/>
      <c r="D2116"/>
      <c r="H2116"/>
    </row>
    <row r="2117" spans="2:8" x14ac:dyDescent="0.25">
      <c r="B2117"/>
      <c r="C2117"/>
      <c r="D2117"/>
      <c r="H2117"/>
    </row>
    <row r="2118" spans="2:8" x14ac:dyDescent="0.25">
      <c r="B2118"/>
      <c r="C2118"/>
      <c r="D2118"/>
      <c r="H2118"/>
    </row>
    <row r="2119" spans="2:8" x14ac:dyDescent="0.25">
      <c r="B2119"/>
      <c r="C2119"/>
      <c r="D2119"/>
      <c r="H2119"/>
    </row>
    <row r="2120" spans="2:8" x14ac:dyDescent="0.25">
      <c r="B2120"/>
      <c r="C2120"/>
      <c r="D2120"/>
      <c r="H2120"/>
    </row>
    <row r="2121" spans="2:8" x14ac:dyDescent="0.25">
      <c r="B2121"/>
      <c r="C2121"/>
      <c r="D2121"/>
      <c r="H2121"/>
    </row>
    <row r="2122" spans="2:8" x14ac:dyDescent="0.25">
      <c r="B2122"/>
      <c r="C2122"/>
      <c r="D2122"/>
      <c r="H2122"/>
    </row>
    <row r="2123" spans="2:8" x14ac:dyDescent="0.25">
      <c r="B2123"/>
      <c r="C2123"/>
      <c r="D2123"/>
      <c r="H2123"/>
    </row>
    <row r="2124" spans="2:8" x14ac:dyDescent="0.25">
      <c r="B2124"/>
      <c r="C2124"/>
      <c r="D2124"/>
      <c r="H2124"/>
    </row>
    <row r="2125" spans="2:8" x14ac:dyDescent="0.25">
      <c r="B2125"/>
      <c r="C2125"/>
      <c r="D2125"/>
      <c r="H2125"/>
    </row>
    <row r="2126" spans="2:8" x14ac:dyDescent="0.25">
      <c r="B2126"/>
      <c r="C2126"/>
      <c r="D2126"/>
      <c r="H2126"/>
    </row>
    <row r="2127" spans="2:8" x14ac:dyDescent="0.25">
      <c r="B2127"/>
      <c r="C2127"/>
      <c r="D2127"/>
      <c r="H2127"/>
    </row>
    <row r="2128" spans="2:8" x14ac:dyDescent="0.25">
      <c r="B2128"/>
      <c r="C2128"/>
      <c r="D2128"/>
      <c r="H2128"/>
    </row>
    <row r="2129" spans="2:8" x14ac:dyDescent="0.25">
      <c r="B2129"/>
      <c r="C2129"/>
      <c r="D2129"/>
      <c r="H2129"/>
    </row>
    <row r="2130" spans="2:8" x14ac:dyDescent="0.25">
      <c r="B2130"/>
      <c r="C2130"/>
      <c r="D2130"/>
      <c r="H2130"/>
    </row>
    <row r="2131" spans="2:8" x14ac:dyDescent="0.25">
      <c r="B2131"/>
      <c r="C2131"/>
      <c r="D2131"/>
      <c r="H2131"/>
    </row>
    <row r="2132" spans="2:8" x14ac:dyDescent="0.25">
      <c r="B2132"/>
      <c r="C2132"/>
      <c r="D2132"/>
      <c r="H2132"/>
    </row>
    <row r="2133" spans="2:8" x14ac:dyDescent="0.25">
      <c r="B2133"/>
      <c r="C2133"/>
      <c r="D2133"/>
      <c r="H2133"/>
    </row>
    <row r="2134" spans="2:8" x14ac:dyDescent="0.25">
      <c r="B2134"/>
      <c r="C2134"/>
      <c r="D2134"/>
      <c r="H2134"/>
    </row>
    <row r="2135" spans="2:8" x14ac:dyDescent="0.25">
      <c r="B2135"/>
      <c r="C2135"/>
      <c r="D2135"/>
      <c r="H2135"/>
    </row>
    <row r="2136" spans="2:8" x14ac:dyDescent="0.25">
      <c r="B2136"/>
      <c r="C2136"/>
      <c r="D2136"/>
      <c r="H2136"/>
    </row>
    <row r="2137" spans="2:8" x14ac:dyDescent="0.25">
      <c r="B2137"/>
      <c r="C2137"/>
      <c r="D2137"/>
      <c r="H2137"/>
    </row>
    <row r="2138" spans="2:8" x14ac:dyDescent="0.25">
      <c r="B2138"/>
      <c r="C2138"/>
      <c r="D2138"/>
      <c r="H2138"/>
    </row>
    <row r="2139" spans="2:8" x14ac:dyDescent="0.25">
      <c r="B2139"/>
      <c r="C2139"/>
      <c r="D2139"/>
      <c r="H2139"/>
    </row>
    <row r="2140" spans="2:8" x14ac:dyDescent="0.25">
      <c r="B2140"/>
      <c r="C2140"/>
      <c r="D2140"/>
      <c r="H2140"/>
    </row>
    <row r="2141" spans="2:8" x14ac:dyDescent="0.25">
      <c r="B2141"/>
      <c r="C2141"/>
      <c r="D2141"/>
      <c r="H2141"/>
    </row>
    <row r="2142" spans="2:8" x14ac:dyDescent="0.25">
      <c r="B2142"/>
      <c r="C2142"/>
      <c r="D2142"/>
      <c r="H2142"/>
    </row>
    <row r="2143" spans="2:8" x14ac:dyDescent="0.25">
      <c r="B2143"/>
      <c r="C2143"/>
      <c r="D2143"/>
      <c r="H2143"/>
    </row>
    <row r="2144" spans="2:8" x14ac:dyDescent="0.25">
      <c r="B2144"/>
      <c r="C2144"/>
      <c r="D2144"/>
      <c r="H2144"/>
    </row>
    <row r="2145" spans="2:8" x14ac:dyDescent="0.25">
      <c r="B2145"/>
      <c r="C2145"/>
      <c r="D2145"/>
      <c r="H2145"/>
    </row>
    <row r="2146" spans="2:8" x14ac:dyDescent="0.25">
      <c r="B2146"/>
      <c r="C2146"/>
      <c r="D2146"/>
      <c r="H2146"/>
    </row>
    <row r="2147" spans="2:8" x14ac:dyDescent="0.25">
      <c r="B2147"/>
      <c r="C2147"/>
      <c r="D2147"/>
      <c r="H2147"/>
    </row>
    <row r="2148" spans="2:8" x14ac:dyDescent="0.25">
      <c r="B2148"/>
      <c r="C2148"/>
      <c r="D2148"/>
      <c r="H2148"/>
    </row>
    <row r="2149" spans="2:8" x14ac:dyDescent="0.25">
      <c r="B2149"/>
      <c r="C2149"/>
      <c r="D2149"/>
      <c r="H2149"/>
    </row>
    <row r="2150" spans="2:8" x14ac:dyDescent="0.25">
      <c r="B2150"/>
      <c r="C2150"/>
      <c r="D2150"/>
      <c r="H2150"/>
    </row>
    <row r="2151" spans="2:8" x14ac:dyDescent="0.25">
      <c r="B2151"/>
      <c r="C2151"/>
      <c r="D2151"/>
      <c r="H2151"/>
    </row>
    <row r="2152" spans="2:8" x14ac:dyDescent="0.25">
      <c r="B2152"/>
      <c r="C2152"/>
      <c r="D2152"/>
      <c r="H2152"/>
    </row>
    <row r="2153" spans="2:8" x14ac:dyDescent="0.25">
      <c r="B2153"/>
      <c r="C2153"/>
      <c r="D2153"/>
      <c r="H2153"/>
    </row>
    <row r="2154" spans="2:8" x14ac:dyDescent="0.25">
      <c r="B2154"/>
      <c r="C2154"/>
      <c r="D2154"/>
      <c r="H2154"/>
    </row>
    <row r="2155" spans="2:8" x14ac:dyDescent="0.25">
      <c r="B2155"/>
      <c r="C2155"/>
      <c r="D2155"/>
      <c r="H2155"/>
    </row>
    <row r="2156" spans="2:8" x14ac:dyDescent="0.25">
      <c r="B2156"/>
      <c r="C2156"/>
      <c r="D2156"/>
      <c r="H2156"/>
    </row>
    <row r="2157" spans="2:8" x14ac:dyDescent="0.25">
      <c r="B2157"/>
      <c r="C2157"/>
      <c r="D2157"/>
      <c r="H2157"/>
    </row>
    <row r="2158" spans="2:8" x14ac:dyDescent="0.25">
      <c r="B2158"/>
      <c r="C2158"/>
      <c r="D2158"/>
      <c r="H2158"/>
    </row>
    <row r="2159" spans="2:8" x14ac:dyDescent="0.25">
      <c r="B2159"/>
      <c r="C2159"/>
      <c r="D2159"/>
      <c r="H2159"/>
    </row>
    <row r="2160" spans="2:8" x14ac:dyDescent="0.25">
      <c r="B2160"/>
      <c r="C2160"/>
      <c r="D2160"/>
      <c r="H2160"/>
    </row>
    <row r="2161" spans="2:8" x14ac:dyDescent="0.25">
      <c r="B2161"/>
      <c r="C2161"/>
      <c r="D2161"/>
      <c r="H2161"/>
    </row>
    <row r="2162" spans="2:8" x14ac:dyDescent="0.25">
      <c r="B2162"/>
      <c r="C2162"/>
      <c r="D2162"/>
      <c r="H2162"/>
    </row>
    <row r="2163" spans="2:8" x14ac:dyDescent="0.25">
      <c r="B2163"/>
      <c r="C2163"/>
      <c r="D2163"/>
      <c r="H2163"/>
    </row>
    <row r="2164" spans="2:8" x14ac:dyDescent="0.25">
      <c r="B2164"/>
      <c r="C2164"/>
      <c r="D2164"/>
      <c r="H2164"/>
    </row>
    <row r="2165" spans="2:8" x14ac:dyDescent="0.25">
      <c r="B2165"/>
      <c r="C2165"/>
      <c r="D2165"/>
      <c r="H2165"/>
    </row>
    <row r="2166" spans="2:8" x14ac:dyDescent="0.25">
      <c r="B2166"/>
      <c r="C2166"/>
      <c r="D2166"/>
      <c r="H2166"/>
    </row>
    <row r="2167" spans="2:8" x14ac:dyDescent="0.25">
      <c r="B2167"/>
      <c r="C2167"/>
      <c r="D2167"/>
      <c r="H2167"/>
    </row>
    <row r="2168" spans="2:8" x14ac:dyDescent="0.25">
      <c r="B2168"/>
      <c r="C2168"/>
      <c r="D2168"/>
      <c r="H2168"/>
    </row>
    <row r="2169" spans="2:8" x14ac:dyDescent="0.25">
      <c r="B2169"/>
      <c r="C2169"/>
      <c r="D2169"/>
      <c r="H2169"/>
    </row>
    <row r="2170" spans="2:8" x14ac:dyDescent="0.25">
      <c r="B2170"/>
      <c r="C2170"/>
      <c r="D2170"/>
      <c r="H2170"/>
    </row>
    <row r="2171" spans="2:8" x14ac:dyDescent="0.25">
      <c r="B2171"/>
      <c r="C2171"/>
      <c r="D2171"/>
      <c r="H2171"/>
    </row>
    <row r="2172" spans="2:8" x14ac:dyDescent="0.25">
      <c r="B2172"/>
      <c r="C2172"/>
      <c r="D2172"/>
      <c r="H2172"/>
    </row>
    <row r="2173" spans="2:8" x14ac:dyDescent="0.25">
      <c r="B2173"/>
      <c r="C2173"/>
      <c r="D2173"/>
      <c r="H2173"/>
    </row>
    <row r="2174" spans="2:8" x14ac:dyDescent="0.25">
      <c r="B2174"/>
      <c r="C2174"/>
      <c r="D2174"/>
      <c r="H2174"/>
    </row>
    <row r="2175" spans="2:8" x14ac:dyDescent="0.25">
      <c r="B2175"/>
      <c r="C2175"/>
      <c r="D2175"/>
      <c r="H2175"/>
    </row>
    <row r="2176" spans="2:8" x14ac:dyDescent="0.25">
      <c r="B2176"/>
      <c r="C2176"/>
      <c r="D2176"/>
      <c r="H2176"/>
    </row>
    <row r="2177" spans="2:8" x14ac:dyDescent="0.25">
      <c r="B2177"/>
      <c r="C2177"/>
      <c r="D2177"/>
      <c r="H2177"/>
    </row>
    <row r="2178" spans="2:8" x14ac:dyDescent="0.25">
      <c r="B2178"/>
      <c r="C2178"/>
      <c r="D2178"/>
      <c r="H2178"/>
    </row>
    <row r="2179" spans="2:8" x14ac:dyDescent="0.25">
      <c r="B2179"/>
      <c r="C2179"/>
      <c r="D2179"/>
      <c r="H2179"/>
    </row>
    <row r="2180" spans="2:8" x14ac:dyDescent="0.25">
      <c r="B2180"/>
      <c r="C2180"/>
      <c r="D2180"/>
      <c r="H2180"/>
    </row>
    <row r="2181" spans="2:8" x14ac:dyDescent="0.25">
      <c r="B2181"/>
      <c r="C2181"/>
      <c r="D2181"/>
      <c r="H2181"/>
    </row>
    <row r="2182" spans="2:8" x14ac:dyDescent="0.25">
      <c r="B2182"/>
      <c r="C2182"/>
      <c r="D2182"/>
      <c r="H2182"/>
    </row>
    <row r="2183" spans="2:8" x14ac:dyDescent="0.25">
      <c r="B2183"/>
      <c r="C2183"/>
      <c r="D2183"/>
      <c r="H2183"/>
    </row>
    <row r="2184" spans="2:8" x14ac:dyDescent="0.25">
      <c r="B2184"/>
      <c r="C2184"/>
      <c r="D2184"/>
      <c r="H2184"/>
    </row>
    <row r="2185" spans="2:8" x14ac:dyDescent="0.25">
      <c r="B2185"/>
      <c r="C2185"/>
      <c r="D2185"/>
      <c r="H2185"/>
    </row>
    <row r="2186" spans="2:8" x14ac:dyDescent="0.25">
      <c r="B2186"/>
      <c r="C2186"/>
      <c r="D2186"/>
      <c r="H2186"/>
    </row>
    <row r="2187" spans="2:8" x14ac:dyDescent="0.25">
      <c r="B2187"/>
      <c r="C2187"/>
      <c r="D2187"/>
      <c r="H2187"/>
    </row>
    <row r="2188" spans="2:8" x14ac:dyDescent="0.25">
      <c r="B2188"/>
      <c r="C2188"/>
      <c r="D2188"/>
      <c r="H2188"/>
    </row>
    <row r="2189" spans="2:8" x14ac:dyDescent="0.25">
      <c r="B2189"/>
      <c r="C2189"/>
      <c r="D2189"/>
      <c r="H2189"/>
    </row>
    <row r="2190" spans="2:8" x14ac:dyDescent="0.25">
      <c r="B2190"/>
      <c r="C2190"/>
      <c r="D2190"/>
      <c r="H2190"/>
    </row>
    <row r="2191" spans="2:8" x14ac:dyDescent="0.25">
      <c r="B2191"/>
      <c r="C2191"/>
      <c r="D2191"/>
      <c r="H2191"/>
    </row>
    <row r="2192" spans="2:8" x14ac:dyDescent="0.25">
      <c r="B2192"/>
      <c r="C2192"/>
      <c r="D2192"/>
      <c r="H2192"/>
    </row>
    <row r="2193" spans="2:8" x14ac:dyDescent="0.25">
      <c r="B2193"/>
      <c r="C2193"/>
      <c r="D2193"/>
      <c r="H2193"/>
    </row>
    <row r="2194" spans="2:8" x14ac:dyDescent="0.25">
      <c r="B2194"/>
      <c r="C2194"/>
      <c r="D2194"/>
      <c r="H2194"/>
    </row>
    <row r="2195" spans="2:8" x14ac:dyDescent="0.25">
      <c r="B2195"/>
      <c r="C2195"/>
      <c r="D2195"/>
      <c r="H2195"/>
    </row>
    <row r="2196" spans="2:8" x14ac:dyDescent="0.25">
      <c r="B2196"/>
      <c r="C2196"/>
      <c r="D2196"/>
      <c r="H2196"/>
    </row>
    <row r="2197" spans="2:8" x14ac:dyDescent="0.25">
      <c r="B2197"/>
      <c r="C2197"/>
      <c r="D2197"/>
      <c r="H2197"/>
    </row>
    <row r="2198" spans="2:8" x14ac:dyDescent="0.25">
      <c r="B2198"/>
      <c r="C2198"/>
      <c r="D2198"/>
      <c r="H2198"/>
    </row>
    <row r="2199" spans="2:8" x14ac:dyDescent="0.25">
      <c r="B2199"/>
      <c r="C2199"/>
      <c r="D2199"/>
      <c r="H2199"/>
    </row>
    <row r="2200" spans="2:8" x14ac:dyDescent="0.25">
      <c r="B2200"/>
      <c r="C2200"/>
      <c r="D2200"/>
      <c r="H2200"/>
    </row>
    <row r="2201" spans="2:8" x14ac:dyDescent="0.25">
      <c r="B2201"/>
      <c r="C2201"/>
      <c r="D2201"/>
      <c r="H2201"/>
    </row>
    <row r="2202" spans="2:8" x14ac:dyDescent="0.25">
      <c r="B2202"/>
      <c r="C2202"/>
      <c r="D2202"/>
      <c r="H2202"/>
    </row>
    <row r="2203" spans="2:8" x14ac:dyDescent="0.25">
      <c r="B2203"/>
      <c r="C2203"/>
      <c r="D2203"/>
      <c r="H2203"/>
    </row>
    <row r="2204" spans="2:8" x14ac:dyDescent="0.25">
      <c r="B2204"/>
      <c r="C2204"/>
      <c r="D2204"/>
      <c r="H2204"/>
    </row>
    <row r="2205" spans="2:8" x14ac:dyDescent="0.25">
      <c r="B2205"/>
      <c r="C2205"/>
      <c r="D2205"/>
      <c r="H2205"/>
    </row>
    <row r="2206" spans="2:8" x14ac:dyDescent="0.25">
      <c r="B2206"/>
      <c r="C2206"/>
      <c r="D2206"/>
      <c r="H2206"/>
    </row>
    <row r="2207" spans="2:8" x14ac:dyDescent="0.25">
      <c r="B2207"/>
      <c r="C2207"/>
      <c r="D2207"/>
      <c r="H2207"/>
    </row>
    <row r="2208" spans="2:8" x14ac:dyDescent="0.25">
      <c r="B2208"/>
      <c r="C2208"/>
      <c r="D2208"/>
      <c r="H2208"/>
    </row>
    <row r="2209" spans="2:8" x14ac:dyDescent="0.25">
      <c r="B2209"/>
      <c r="C2209"/>
      <c r="D2209"/>
      <c r="H2209"/>
    </row>
    <row r="2210" spans="2:8" x14ac:dyDescent="0.25">
      <c r="B2210"/>
      <c r="C2210"/>
      <c r="D2210"/>
      <c r="H2210"/>
    </row>
    <row r="2211" spans="2:8" x14ac:dyDescent="0.25">
      <c r="B2211"/>
      <c r="C2211"/>
      <c r="D2211"/>
      <c r="H2211"/>
    </row>
    <row r="2212" spans="2:8" x14ac:dyDescent="0.25">
      <c r="B2212"/>
      <c r="C2212"/>
      <c r="D2212"/>
      <c r="H2212"/>
    </row>
    <row r="2213" spans="2:8" x14ac:dyDescent="0.25">
      <c r="B2213"/>
      <c r="C2213"/>
      <c r="D2213"/>
      <c r="H2213"/>
    </row>
    <row r="2214" spans="2:8" x14ac:dyDescent="0.25">
      <c r="B2214"/>
      <c r="C2214"/>
      <c r="D2214"/>
      <c r="H2214"/>
    </row>
    <row r="2215" spans="2:8" x14ac:dyDescent="0.25">
      <c r="B2215"/>
      <c r="C2215"/>
      <c r="D2215"/>
      <c r="H2215"/>
    </row>
    <row r="2216" spans="2:8" x14ac:dyDescent="0.25">
      <c r="B2216"/>
      <c r="C2216"/>
      <c r="D2216"/>
      <c r="H2216"/>
    </row>
    <row r="2217" spans="2:8" x14ac:dyDescent="0.25">
      <c r="B2217"/>
      <c r="C2217"/>
      <c r="D2217"/>
      <c r="H2217"/>
    </row>
    <row r="2218" spans="2:8" x14ac:dyDescent="0.25">
      <c r="B2218"/>
      <c r="C2218"/>
      <c r="D2218"/>
      <c r="H2218"/>
    </row>
    <row r="2219" spans="2:8" x14ac:dyDescent="0.25">
      <c r="B2219"/>
      <c r="C2219"/>
      <c r="D2219"/>
      <c r="H2219"/>
    </row>
    <row r="2220" spans="2:8" x14ac:dyDescent="0.25">
      <c r="B2220"/>
      <c r="C2220"/>
      <c r="D2220"/>
      <c r="H2220"/>
    </row>
    <row r="2221" spans="2:8" x14ac:dyDescent="0.25">
      <c r="B2221"/>
      <c r="C2221"/>
      <c r="D2221"/>
      <c r="H2221"/>
    </row>
    <row r="2222" spans="2:8" x14ac:dyDescent="0.25">
      <c r="B2222"/>
      <c r="C2222"/>
      <c r="D2222"/>
      <c r="H2222"/>
    </row>
    <row r="2223" spans="2:8" x14ac:dyDescent="0.25">
      <c r="B2223"/>
      <c r="C2223"/>
      <c r="D2223"/>
      <c r="H2223"/>
    </row>
    <row r="2224" spans="2:8" x14ac:dyDescent="0.25">
      <c r="B2224"/>
      <c r="C2224"/>
      <c r="D2224"/>
      <c r="H2224"/>
    </row>
    <row r="2225" spans="2:8" x14ac:dyDescent="0.25">
      <c r="B2225"/>
      <c r="C2225"/>
      <c r="D2225"/>
      <c r="H2225"/>
    </row>
    <row r="2226" spans="2:8" x14ac:dyDescent="0.25">
      <c r="B2226"/>
      <c r="C2226"/>
      <c r="D2226"/>
      <c r="H2226"/>
    </row>
    <row r="2227" spans="2:8" x14ac:dyDescent="0.25">
      <c r="B2227"/>
      <c r="C2227"/>
      <c r="D2227"/>
      <c r="H2227"/>
    </row>
    <row r="2228" spans="2:8" x14ac:dyDescent="0.25">
      <c r="B2228"/>
      <c r="C2228"/>
      <c r="D2228"/>
      <c r="H2228"/>
    </row>
    <row r="2229" spans="2:8" x14ac:dyDescent="0.25">
      <c r="B2229"/>
      <c r="C2229"/>
      <c r="D2229"/>
      <c r="H2229"/>
    </row>
    <row r="2230" spans="2:8" x14ac:dyDescent="0.25">
      <c r="B2230"/>
      <c r="C2230"/>
      <c r="D2230"/>
      <c r="H2230"/>
    </row>
    <row r="2231" spans="2:8" x14ac:dyDescent="0.25">
      <c r="B2231"/>
      <c r="C2231"/>
      <c r="D2231"/>
      <c r="H2231"/>
    </row>
    <row r="2232" spans="2:8" x14ac:dyDescent="0.25">
      <c r="B2232"/>
      <c r="C2232"/>
      <c r="D2232"/>
      <c r="H2232"/>
    </row>
    <row r="2233" spans="2:8" x14ac:dyDescent="0.25">
      <c r="B2233"/>
      <c r="C2233"/>
      <c r="D2233"/>
      <c r="H2233"/>
    </row>
    <row r="2234" spans="2:8" x14ac:dyDescent="0.25">
      <c r="B2234"/>
      <c r="C2234"/>
      <c r="D2234"/>
      <c r="H2234"/>
    </row>
    <row r="2235" spans="2:8" x14ac:dyDescent="0.25">
      <c r="B2235"/>
      <c r="C2235"/>
      <c r="D2235"/>
      <c r="H2235"/>
    </row>
    <row r="2236" spans="2:8" x14ac:dyDescent="0.25">
      <c r="B2236"/>
      <c r="C2236"/>
      <c r="D2236"/>
      <c r="H2236"/>
    </row>
    <row r="2237" spans="2:8" x14ac:dyDescent="0.25">
      <c r="B2237"/>
      <c r="C2237"/>
      <c r="D2237"/>
      <c r="H2237"/>
    </row>
    <row r="2238" spans="2:8" x14ac:dyDescent="0.25">
      <c r="B2238"/>
      <c r="C2238"/>
      <c r="D2238"/>
      <c r="H2238"/>
    </row>
    <row r="2239" spans="2:8" x14ac:dyDescent="0.25">
      <c r="B2239"/>
      <c r="C2239"/>
      <c r="D2239"/>
      <c r="H2239"/>
    </row>
    <row r="2240" spans="2:8" x14ac:dyDescent="0.25">
      <c r="B2240"/>
      <c r="C2240"/>
      <c r="D2240"/>
      <c r="H2240"/>
    </row>
    <row r="2241" spans="2:8" x14ac:dyDescent="0.25">
      <c r="B2241"/>
      <c r="C2241"/>
      <c r="D2241"/>
      <c r="H2241"/>
    </row>
    <row r="2242" spans="2:8" x14ac:dyDescent="0.25">
      <c r="B2242"/>
      <c r="C2242"/>
      <c r="D2242"/>
      <c r="H2242"/>
    </row>
    <row r="2243" spans="2:8" x14ac:dyDescent="0.25">
      <c r="B2243"/>
      <c r="C2243"/>
      <c r="D2243"/>
      <c r="H2243"/>
    </row>
    <row r="2244" spans="2:8" x14ac:dyDescent="0.25">
      <c r="B2244"/>
      <c r="C2244"/>
      <c r="D2244"/>
      <c r="H2244"/>
    </row>
    <row r="2245" spans="2:8" x14ac:dyDescent="0.25">
      <c r="B2245"/>
      <c r="C2245"/>
      <c r="D2245"/>
      <c r="H2245"/>
    </row>
    <row r="2246" spans="2:8" x14ac:dyDescent="0.25">
      <c r="B2246"/>
      <c r="C2246"/>
      <c r="D2246"/>
      <c r="H2246"/>
    </row>
    <row r="2247" spans="2:8" x14ac:dyDescent="0.25">
      <c r="B2247"/>
      <c r="C2247"/>
      <c r="D2247"/>
      <c r="H2247"/>
    </row>
    <row r="2248" spans="2:8" x14ac:dyDescent="0.25">
      <c r="B2248"/>
      <c r="C2248"/>
      <c r="D2248"/>
      <c r="H2248"/>
    </row>
    <row r="2249" spans="2:8" x14ac:dyDescent="0.25">
      <c r="B2249"/>
      <c r="C2249"/>
      <c r="D2249"/>
      <c r="H2249"/>
    </row>
    <row r="2250" spans="2:8" x14ac:dyDescent="0.25">
      <c r="B2250"/>
      <c r="C2250"/>
      <c r="D2250"/>
      <c r="H2250"/>
    </row>
    <row r="2251" spans="2:8" x14ac:dyDescent="0.25">
      <c r="B2251"/>
      <c r="C2251"/>
      <c r="D2251"/>
      <c r="H2251"/>
    </row>
    <row r="2252" spans="2:8" x14ac:dyDescent="0.25">
      <c r="B2252"/>
      <c r="C2252"/>
      <c r="D2252"/>
      <c r="H2252"/>
    </row>
    <row r="2253" spans="2:8" x14ac:dyDescent="0.25">
      <c r="B2253"/>
      <c r="C2253"/>
      <c r="D2253"/>
      <c r="H2253"/>
    </row>
    <row r="2254" spans="2:8" x14ac:dyDescent="0.25">
      <c r="B2254"/>
      <c r="C2254"/>
      <c r="D2254"/>
      <c r="H2254"/>
    </row>
    <row r="2255" spans="2:8" x14ac:dyDescent="0.25">
      <c r="B2255"/>
      <c r="C2255"/>
      <c r="D2255"/>
      <c r="H2255"/>
    </row>
    <row r="2256" spans="2:8" x14ac:dyDescent="0.25">
      <c r="B2256"/>
      <c r="C2256"/>
      <c r="D2256"/>
      <c r="H2256"/>
    </row>
    <row r="2257" spans="2:8" x14ac:dyDescent="0.25">
      <c r="B2257"/>
      <c r="C2257"/>
      <c r="D2257"/>
      <c r="H2257"/>
    </row>
    <row r="2258" spans="2:8" x14ac:dyDescent="0.25">
      <c r="B2258"/>
      <c r="C2258"/>
      <c r="D2258"/>
      <c r="H2258"/>
    </row>
    <row r="2259" spans="2:8" x14ac:dyDescent="0.25">
      <c r="B2259"/>
      <c r="C2259"/>
      <c r="D2259"/>
      <c r="H2259"/>
    </row>
    <row r="2260" spans="2:8" x14ac:dyDescent="0.25">
      <c r="B2260"/>
      <c r="C2260"/>
      <c r="D2260"/>
      <c r="H2260"/>
    </row>
    <row r="2261" spans="2:8" x14ac:dyDescent="0.25">
      <c r="B2261"/>
      <c r="C2261"/>
      <c r="D2261"/>
      <c r="H2261"/>
    </row>
    <row r="2262" spans="2:8" x14ac:dyDescent="0.25">
      <c r="B2262"/>
      <c r="C2262"/>
      <c r="D2262"/>
      <c r="H2262"/>
    </row>
    <row r="2263" spans="2:8" x14ac:dyDescent="0.25">
      <c r="B2263"/>
      <c r="C2263"/>
      <c r="D2263"/>
      <c r="H2263"/>
    </row>
    <row r="2264" spans="2:8" x14ac:dyDescent="0.25">
      <c r="B2264"/>
      <c r="C2264"/>
      <c r="D2264"/>
      <c r="H2264"/>
    </row>
    <row r="2265" spans="2:8" x14ac:dyDescent="0.25">
      <c r="B2265"/>
      <c r="C2265"/>
      <c r="D2265"/>
      <c r="H2265"/>
    </row>
    <row r="2266" spans="2:8" x14ac:dyDescent="0.25">
      <c r="B2266"/>
      <c r="C2266"/>
      <c r="D2266"/>
      <c r="H2266"/>
    </row>
    <row r="2267" spans="2:8" x14ac:dyDescent="0.25">
      <c r="B2267"/>
      <c r="C2267"/>
      <c r="D2267"/>
      <c r="H2267"/>
    </row>
    <row r="2268" spans="2:8" x14ac:dyDescent="0.25">
      <c r="B2268"/>
      <c r="C2268"/>
      <c r="D2268"/>
      <c r="H2268"/>
    </row>
    <row r="2269" spans="2:8" x14ac:dyDescent="0.25">
      <c r="B2269"/>
      <c r="C2269"/>
      <c r="D2269"/>
      <c r="H2269"/>
    </row>
    <row r="2270" spans="2:8" x14ac:dyDescent="0.25">
      <c r="B2270"/>
      <c r="C2270"/>
      <c r="D2270"/>
      <c r="H2270"/>
    </row>
    <row r="2271" spans="2:8" x14ac:dyDescent="0.25">
      <c r="B2271"/>
      <c r="C2271"/>
      <c r="D2271"/>
      <c r="H2271"/>
    </row>
    <row r="2272" spans="2:8" x14ac:dyDescent="0.25">
      <c r="B2272"/>
      <c r="C2272"/>
      <c r="D2272"/>
      <c r="H2272"/>
    </row>
    <row r="2273" spans="2:8" x14ac:dyDescent="0.25">
      <c r="B2273"/>
      <c r="C2273"/>
      <c r="D2273"/>
      <c r="H2273"/>
    </row>
    <row r="2274" spans="2:8" x14ac:dyDescent="0.25">
      <c r="B2274"/>
      <c r="C2274"/>
      <c r="D2274"/>
      <c r="H2274"/>
    </row>
    <row r="2275" spans="2:8" x14ac:dyDescent="0.25">
      <c r="B2275"/>
      <c r="C2275"/>
      <c r="D2275"/>
      <c r="H2275"/>
    </row>
    <row r="2276" spans="2:8" x14ac:dyDescent="0.25">
      <c r="B2276"/>
      <c r="C2276"/>
      <c r="D2276"/>
      <c r="H2276"/>
    </row>
    <row r="2277" spans="2:8" x14ac:dyDescent="0.25">
      <c r="B2277"/>
      <c r="C2277"/>
      <c r="D2277"/>
      <c r="H2277"/>
    </row>
    <row r="2278" spans="2:8" x14ac:dyDescent="0.25">
      <c r="B2278"/>
      <c r="C2278"/>
      <c r="D2278"/>
      <c r="H2278"/>
    </row>
    <row r="2279" spans="2:8" x14ac:dyDescent="0.25">
      <c r="B2279"/>
      <c r="C2279"/>
      <c r="D2279"/>
      <c r="H2279"/>
    </row>
    <row r="2280" spans="2:8" x14ac:dyDescent="0.25">
      <c r="B2280"/>
      <c r="C2280"/>
      <c r="D2280"/>
      <c r="H2280"/>
    </row>
    <row r="2281" spans="2:8" x14ac:dyDescent="0.25">
      <c r="B2281"/>
      <c r="C2281"/>
      <c r="D2281"/>
      <c r="H2281"/>
    </row>
    <row r="2282" spans="2:8" x14ac:dyDescent="0.25">
      <c r="B2282"/>
      <c r="C2282"/>
      <c r="D2282"/>
      <c r="H2282"/>
    </row>
    <row r="2283" spans="2:8" x14ac:dyDescent="0.25">
      <c r="B2283"/>
      <c r="C2283"/>
      <c r="D2283"/>
      <c r="H2283"/>
    </row>
    <row r="2284" spans="2:8" x14ac:dyDescent="0.25">
      <c r="B2284"/>
      <c r="C2284"/>
      <c r="D2284"/>
      <c r="H2284"/>
    </row>
    <row r="2285" spans="2:8" x14ac:dyDescent="0.25">
      <c r="B2285"/>
      <c r="C2285"/>
      <c r="D2285"/>
      <c r="H2285"/>
    </row>
    <row r="2286" spans="2:8" x14ac:dyDescent="0.25">
      <c r="B2286"/>
      <c r="C2286"/>
      <c r="D2286"/>
      <c r="H2286"/>
    </row>
    <row r="2287" spans="2:8" x14ac:dyDescent="0.25">
      <c r="B2287"/>
      <c r="C2287"/>
      <c r="D2287"/>
      <c r="H2287"/>
    </row>
    <row r="2288" spans="2:8" x14ac:dyDescent="0.25">
      <c r="B2288"/>
      <c r="C2288"/>
      <c r="D2288"/>
      <c r="H2288"/>
    </row>
    <row r="2289" spans="2:8" x14ac:dyDescent="0.25">
      <c r="B2289"/>
      <c r="C2289"/>
      <c r="D2289"/>
      <c r="H2289"/>
    </row>
    <row r="2290" spans="2:8" x14ac:dyDescent="0.25">
      <c r="B2290"/>
      <c r="C2290"/>
      <c r="D2290"/>
      <c r="H2290"/>
    </row>
    <row r="2291" spans="2:8" x14ac:dyDescent="0.25">
      <c r="B2291"/>
      <c r="C2291"/>
      <c r="D2291"/>
      <c r="H2291"/>
    </row>
    <row r="2292" spans="2:8" x14ac:dyDescent="0.25">
      <c r="B2292"/>
      <c r="C2292"/>
      <c r="D2292"/>
      <c r="H2292"/>
    </row>
    <row r="2293" spans="2:8" x14ac:dyDescent="0.25">
      <c r="B2293"/>
      <c r="C2293"/>
      <c r="D2293"/>
      <c r="H2293"/>
    </row>
    <row r="2294" spans="2:8" x14ac:dyDescent="0.25">
      <c r="B2294"/>
      <c r="C2294"/>
      <c r="D2294"/>
      <c r="H2294"/>
    </row>
    <row r="2295" spans="2:8" x14ac:dyDescent="0.25">
      <c r="B2295"/>
      <c r="C2295"/>
      <c r="D2295"/>
      <c r="H2295"/>
    </row>
    <row r="2296" spans="2:8" x14ac:dyDescent="0.25">
      <c r="B2296"/>
      <c r="C2296"/>
      <c r="D2296"/>
      <c r="H2296"/>
    </row>
    <row r="2297" spans="2:8" x14ac:dyDescent="0.25">
      <c r="B2297"/>
      <c r="C2297"/>
      <c r="D2297"/>
      <c r="H2297"/>
    </row>
    <row r="2298" spans="2:8" x14ac:dyDescent="0.25">
      <c r="B2298"/>
      <c r="C2298"/>
      <c r="D2298"/>
      <c r="H2298"/>
    </row>
    <row r="2299" spans="2:8" x14ac:dyDescent="0.25">
      <c r="B2299"/>
      <c r="C2299"/>
      <c r="D2299"/>
      <c r="H2299"/>
    </row>
    <row r="2300" spans="2:8" x14ac:dyDescent="0.25">
      <c r="B2300"/>
      <c r="C2300"/>
      <c r="D2300"/>
      <c r="H2300"/>
    </row>
    <row r="2301" spans="2:8" x14ac:dyDescent="0.25">
      <c r="B2301"/>
      <c r="C2301"/>
      <c r="D2301"/>
      <c r="H2301"/>
    </row>
    <row r="2302" spans="2:8" x14ac:dyDescent="0.25">
      <c r="B2302"/>
      <c r="C2302"/>
      <c r="D2302"/>
      <c r="H2302"/>
    </row>
    <row r="2303" spans="2:8" x14ac:dyDescent="0.25">
      <c r="B2303"/>
      <c r="C2303"/>
      <c r="D2303"/>
      <c r="H2303"/>
    </row>
    <row r="2304" spans="2:8" x14ac:dyDescent="0.25">
      <c r="B2304"/>
      <c r="C2304"/>
      <c r="D2304"/>
      <c r="H2304"/>
    </row>
    <row r="2305" spans="2:8" x14ac:dyDescent="0.25">
      <c r="B2305"/>
      <c r="C2305"/>
      <c r="D2305"/>
      <c r="H2305"/>
    </row>
    <row r="2306" spans="2:8" x14ac:dyDescent="0.25">
      <c r="B2306"/>
      <c r="C2306"/>
      <c r="D2306"/>
      <c r="H2306"/>
    </row>
    <row r="2307" spans="2:8" x14ac:dyDescent="0.25">
      <c r="B2307"/>
      <c r="C2307"/>
      <c r="D2307"/>
      <c r="H2307"/>
    </row>
    <row r="2308" spans="2:8" x14ac:dyDescent="0.25">
      <c r="B2308"/>
      <c r="C2308"/>
      <c r="D2308"/>
      <c r="H2308"/>
    </row>
    <row r="2309" spans="2:8" x14ac:dyDescent="0.25">
      <c r="B2309"/>
      <c r="C2309"/>
      <c r="D2309"/>
      <c r="H2309"/>
    </row>
    <row r="2310" spans="2:8" x14ac:dyDescent="0.25">
      <c r="B2310"/>
      <c r="C2310"/>
      <c r="D2310"/>
      <c r="H2310"/>
    </row>
    <row r="2311" spans="2:8" x14ac:dyDescent="0.25">
      <c r="B2311"/>
      <c r="C2311"/>
      <c r="D2311"/>
      <c r="H2311"/>
    </row>
    <row r="2312" spans="2:8" x14ac:dyDescent="0.25">
      <c r="B2312"/>
      <c r="C2312"/>
      <c r="D2312"/>
      <c r="H2312"/>
    </row>
    <row r="2313" spans="2:8" x14ac:dyDescent="0.25">
      <c r="B2313"/>
      <c r="C2313"/>
      <c r="D2313"/>
      <c r="H2313"/>
    </row>
    <row r="2314" spans="2:8" x14ac:dyDescent="0.25">
      <c r="B2314"/>
      <c r="C2314"/>
      <c r="D2314"/>
      <c r="H2314"/>
    </row>
    <row r="2315" spans="2:8" x14ac:dyDescent="0.25">
      <c r="B2315"/>
      <c r="C2315"/>
      <c r="D2315"/>
      <c r="H2315"/>
    </row>
    <row r="2316" spans="2:8" x14ac:dyDescent="0.25">
      <c r="B2316"/>
      <c r="C2316"/>
      <c r="D2316"/>
      <c r="H2316"/>
    </row>
    <row r="2317" spans="2:8" x14ac:dyDescent="0.25">
      <c r="B2317"/>
      <c r="C2317"/>
      <c r="D2317"/>
      <c r="H2317"/>
    </row>
    <row r="2318" spans="2:8" x14ac:dyDescent="0.25">
      <c r="B2318"/>
      <c r="C2318"/>
      <c r="D2318"/>
      <c r="H2318"/>
    </row>
    <row r="2319" spans="2:8" x14ac:dyDescent="0.25">
      <c r="B2319"/>
      <c r="C2319"/>
      <c r="D2319"/>
      <c r="H2319"/>
    </row>
    <row r="2320" spans="2:8" x14ac:dyDescent="0.25">
      <c r="B2320"/>
      <c r="C2320"/>
      <c r="D2320"/>
      <c r="H2320"/>
    </row>
    <row r="2321" spans="2:8" x14ac:dyDescent="0.25">
      <c r="B2321"/>
      <c r="C2321"/>
      <c r="D2321"/>
      <c r="H2321"/>
    </row>
    <row r="2322" spans="2:8" x14ac:dyDescent="0.25">
      <c r="B2322"/>
      <c r="C2322"/>
      <c r="D2322"/>
      <c r="H2322"/>
    </row>
    <row r="2323" spans="2:8" x14ac:dyDescent="0.25">
      <c r="B2323"/>
      <c r="C2323"/>
      <c r="D2323"/>
      <c r="H2323"/>
    </row>
    <row r="2324" spans="2:8" x14ac:dyDescent="0.25">
      <c r="B2324"/>
      <c r="C2324"/>
      <c r="D2324"/>
      <c r="H2324"/>
    </row>
    <row r="2325" spans="2:8" x14ac:dyDescent="0.25">
      <c r="B2325"/>
      <c r="C2325"/>
      <c r="D2325"/>
      <c r="H2325"/>
    </row>
    <row r="2326" spans="2:8" x14ac:dyDescent="0.25">
      <c r="B2326"/>
      <c r="C2326"/>
      <c r="D2326"/>
      <c r="H2326"/>
    </row>
    <row r="2327" spans="2:8" x14ac:dyDescent="0.25">
      <c r="B2327"/>
      <c r="C2327"/>
      <c r="D2327"/>
      <c r="H2327"/>
    </row>
    <row r="2328" spans="2:8" x14ac:dyDescent="0.25">
      <c r="B2328"/>
      <c r="C2328"/>
      <c r="D2328"/>
      <c r="H2328"/>
    </row>
    <row r="2329" spans="2:8" x14ac:dyDescent="0.25">
      <c r="B2329"/>
      <c r="C2329"/>
      <c r="D2329"/>
      <c r="H2329"/>
    </row>
    <row r="2330" spans="2:8" x14ac:dyDescent="0.25">
      <c r="B2330"/>
      <c r="C2330"/>
      <c r="D2330"/>
      <c r="H2330"/>
    </row>
    <row r="2331" spans="2:8" x14ac:dyDescent="0.25">
      <c r="B2331"/>
      <c r="C2331"/>
      <c r="D2331"/>
      <c r="H2331"/>
    </row>
    <row r="2332" spans="2:8" x14ac:dyDescent="0.25">
      <c r="B2332"/>
      <c r="C2332"/>
      <c r="D2332"/>
      <c r="H2332"/>
    </row>
    <row r="2333" spans="2:8" x14ac:dyDescent="0.25">
      <c r="B2333"/>
      <c r="C2333"/>
      <c r="D2333"/>
      <c r="H2333"/>
    </row>
    <row r="2334" spans="2:8" x14ac:dyDescent="0.25">
      <c r="B2334"/>
      <c r="C2334"/>
      <c r="D2334"/>
      <c r="H2334"/>
    </row>
    <row r="2335" spans="2:8" x14ac:dyDescent="0.25">
      <c r="B2335"/>
      <c r="C2335"/>
      <c r="D2335"/>
      <c r="H2335"/>
    </row>
    <row r="2336" spans="2:8" x14ac:dyDescent="0.25">
      <c r="B2336"/>
      <c r="C2336"/>
      <c r="D2336"/>
      <c r="H2336"/>
    </row>
    <row r="2337" spans="2:8" x14ac:dyDescent="0.25">
      <c r="B2337"/>
      <c r="C2337"/>
      <c r="D2337"/>
      <c r="H2337"/>
    </row>
    <row r="2338" spans="2:8" x14ac:dyDescent="0.25">
      <c r="B2338"/>
      <c r="C2338"/>
      <c r="D2338"/>
      <c r="H2338"/>
    </row>
    <row r="2339" spans="2:8" x14ac:dyDescent="0.25">
      <c r="B2339"/>
      <c r="C2339"/>
      <c r="D2339"/>
      <c r="H2339"/>
    </row>
    <row r="2340" spans="2:8" x14ac:dyDescent="0.25">
      <c r="B2340"/>
      <c r="C2340"/>
      <c r="D2340"/>
      <c r="H2340"/>
    </row>
    <row r="2341" spans="2:8" x14ac:dyDescent="0.25">
      <c r="B2341"/>
      <c r="C2341"/>
      <c r="D2341"/>
      <c r="H2341"/>
    </row>
    <row r="2342" spans="2:8" x14ac:dyDescent="0.25">
      <c r="B2342"/>
      <c r="C2342"/>
      <c r="D2342"/>
      <c r="H2342"/>
    </row>
    <row r="2343" spans="2:8" x14ac:dyDescent="0.25">
      <c r="B2343"/>
      <c r="C2343"/>
      <c r="D2343"/>
      <c r="H2343"/>
    </row>
    <row r="2344" spans="2:8" x14ac:dyDescent="0.25">
      <c r="B2344"/>
      <c r="C2344"/>
      <c r="D2344"/>
      <c r="H2344"/>
    </row>
    <row r="2345" spans="2:8" x14ac:dyDescent="0.25">
      <c r="B2345"/>
      <c r="C2345"/>
      <c r="D2345"/>
      <c r="H2345"/>
    </row>
    <row r="2346" spans="2:8" x14ac:dyDescent="0.25">
      <c r="B2346"/>
      <c r="C2346"/>
      <c r="D2346"/>
      <c r="H2346"/>
    </row>
    <row r="2347" spans="2:8" x14ac:dyDescent="0.25">
      <c r="B2347"/>
      <c r="C2347"/>
      <c r="D2347"/>
      <c r="H2347"/>
    </row>
    <row r="2348" spans="2:8" x14ac:dyDescent="0.25">
      <c r="B2348"/>
      <c r="C2348"/>
      <c r="D2348"/>
      <c r="H2348"/>
    </row>
    <row r="2349" spans="2:8" x14ac:dyDescent="0.25">
      <c r="B2349"/>
      <c r="C2349"/>
      <c r="D2349"/>
      <c r="H2349"/>
    </row>
    <row r="2350" spans="2:8" x14ac:dyDescent="0.25">
      <c r="B2350"/>
      <c r="C2350"/>
      <c r="D2350"/>
      <c r="H2350"/>
    </row>
    <row r="2351" spans="2:8" x14ac:dyDescent="0.25">
      <c r="B2351"/>
      <c r="C2351"/>
      <c r="D2351"/>
      <c r="H2351"/>
    </row>
    <row r="2352" spans="2:8" x14ac:dyDescent="0.25">
      <c r="B2352"/>
      <c r="C2352"/>
      <c r="D2352"/>
      <c r="H2352"/>
    </row>
    <row r="2353" spans="2:8" x14ac:dyDescent="0.25">
      <c r="B2353"/>
      <c r="C2353"/>
      <c r="D2353"/>
      <c r="H2353"/>
    </row>
    <row r="2354" spans="2:8" x14ac:dyDescent="0.25">
      <c r="B2354"/>
      <c r="C2354"/>
      <c r="D2354"/>
      <c r="H2354"/>
    </row>
    <row r="2355" spans="2:8" x14ac:dyDescent="0.25">
      <c r="B2355"/>
      <c r="C2355"/>
      <c r="D2355"/>
      <c r="H2355"/>
    </row>
    <row r="2356" spans="2:8" x14ac:dyDescent="0.25">
      <c r="B2356"/>
      <c r="C2356"/>
      <c r="D2356"/>
      <c r="H2356"/>
    </row>
    <row r="2357" spans="2:8" x14ac:dyDescent="0.25">
      <c r="B2357"/>
      <c r="C2357"/>
      <c r="D2357"/>
      <c r="H2357"/>
    </row>
    <row r="2358" spans="2:8" x14ac:dyDescent="0.25">
      <c r="B2358"/>
      <c r="C2358"/>
      <c r="D2358"/>
      <c r="H2358"/>
    </row>
    <row r="2359" spans="2:8" x14ac:dyDescent="0.25">
      <c r="B2359"/>
      <c r="C2359"/>
      <c r="D2359"/>
      <c r="H2359"/>
    </row>
    <row r="2360" spans="2:8" x14ac:dyDescent="0.25">
      <c r="B2360"/>
      <c r="C2360"/>
      <c r="D2360"/>
      <c r="H2360"/>
    </row>
    <row r="2361" spans="2:8" x14ac:dyDescent="0.25">
      <c r="B2361"/>
      <c r="C2361"/>
      <c r="D2361"/>
      <c r="H2361"/>
    </row>
    <row r="2362" spans="2:8" x14ac:dyDescent="0.25">
      <c r="B2362"/>
      <c r="C2362"/>
      <c r="D2362"/>
      <c r="H2362"/>
    </row>
    <row r="2363" spans="2:8" x14ac:dyDescent="0.25">
      <c r="B2363"/>
      <c r="C2363"/>
      <c r="D2363"/>
      <c r="H2363"/>
    </row>
    <row r="2364" spans="2:8" x14ac:dyDescent="0.25">
      <c r="B2364"/>
      <c r="C2364"/>
      <c r="D2364"/>
      <c r="H2364"/>
    </row>
    <row r="2365" spans="2:8" x14ac:dyDescent="0.25">
      <c r="B2365"/>
      <c r="C2365"/>
      <c r="D2365"/>
      <c r="H2365"/>
    </row>
    <row r="2366" spans="2:8" x14ac:dyDescent="0.25">
      <c r="B2366"/>
      <c r="C2366"/>
      <c r="D2366"/>
      <c r="H2366"/>
    </row>
    <row r="2367" spans="2:8" x14ac:dyDescent="0.25">
      <c r="B2367"/>
      <c r="C2367"/>
      <c r="D2367"/>
      <c r="H2367"/>
    </row>
    <row r="2368" spans="2:8" x14ac:dyDescent="0.25">
      <c r="B2368"/>
      <c r="C2368"/>
      <c r="D2368"/>
      <c r="H2368"/>
    </row>
    <row r="2369" spans="2:8" x14ac:dyDescent="0.25">
      <c r="B2369"/>
      <c r="C2369"/>
      <c r="D2369"/>
      <c r="H2369"/>
    </row>
    <row r="2370" spans="2:8" x14ac:dyDescent="0.25">
      <c r="B2370"/>
      <c r="C2370"/>
      <c r="D2370"/>
      <c r="H2370"/>
    </row>
    <row r="2371" spans="2:8" x14ac:dyDescent="0.25">
      <c r="B2371"/>
      <c r="C2371"/>
      <c r="D2371"/>
      <c r="H2371"/>
    </row>
    <row r="2372" spans="2:8" x14ac:dyDescent="0.25">
      <c r="B2372"/>
      <c r="C2372"/>
      <c r="D2372"/>
      <c r="H2372"/>
    </row>
    <row r="2373" spans="2:8" x14ac:dyDescent="0.25">
      <c r="B2373"/>
      <c r="C2373"/>
      <c r="D2373"/>
      <c r="H2373"/>
    </row>
    <row r="2374" spans="2:8" x14ac:dyDescent="0.25">
      <c r="B2374"/>
      <c r="C2374"/>
      <c r="D2374"/>
      <c r="H2374"/>
    </row>
    <row r="2375" spans="2:8" x14ac:dyDescent="0.25">
      <c r="B2375"/>
      <c r="C2375"/>
      <c r="D2375"/>
      <c r="H2375"/>
    </row>
    <row r="2376" spans="2:8" x14ac:dyDescent="0.25">
      <c r="B2376"/>
      <c r="C2376"/>
      <c r="D2376"/>
      <c r="H2376"/>
    </row>
    <row r="2377" spans="2:8" x14ac:dyDescent="0.25">
      <c r="B2377"/>
      <c r="C2377"/>
      <c r="D2377"/>
      <c r="H2377"/>
    </row>
    <row r="2378" spans="2:8" x14ac:dyDescent="0.25">
      <c r="B2378"/>
      <c r="C2378"/>
      <c r="D2378"/>
      <c r="H2378"/>
    </row>
    <row r="2379" spans="2:8" x14ac:dyDescent="0.25">
      <c r="B2379"/>
      <c r="C2379"/>
      <c r="D2379"/>
      <c r="H2379"/>
    </row>
    <row r="2380" spans="2:8" x14ac:dyDescent="0.25">
      <c r="B2380"/>
      <c r="C2380"/>
      <c r="D2380"/>
      <c r="H2380"/>
    </row>
    <row r="2381" spans="2:8" x14ac:dyDescent="0.25">
      <c r="B2381"/>
      <c r="C2381"/>
      <c r="D2381"/>
      <c r="H2381"/>
    </row>
    <row r="2382" spans="2:8" x14ac:dyDescent="0.25">
      <c r="B2382"/>
      <c r="C2382"/>
      <c r="D2382"/>
      <c r="H2382"/>
    </row>
    <row r="2383" spans="2:8" x14ac:dyDescent="0.25">
      <c r="B2383"/>
      <c r="C2383"/>
      <c r="D2383"/>
      <c r="H2383"/>
    </row>
    <row r="2384" spans="2:8" x14ac:dyDescent="0.25">
      <c r="B2384"/>
      <c r="C2384"/>
      <c r="D2384"/>
      <c r="H2384"/>
    </row>
    <row r="2385" spans="2:8" x14ac:dyDescent="0.25">
      <c r="B2385"/>
      <c r="C2385"/>
      <c r="D2385"/>
      <c r="H2385"/>
    </row>
    <row r="2386" spans="2:8" x14ac:dyDescent="0.25">
      <c r="B2386"/>
      <c r="C2386"/>
      <c r="D2386"/>
      <c r="H2386"/>
    </row>
    <row r="2387" spans="2:8" x14ac:dyDescent="0.25">
      <c r="B2387"/>
      <c r="C2387"/>
      <c r="D2387"/>
      <c r="H2387"/>
    </row>
    <row r="2388" spans="2:8" x14ac:dyDescent="0.25">
      <c r="B2388"/>
      <c r="C2388"/>
      <c r="D2388"/>
      <c r="H2388"/>
    </row>
    <row r="2389" spans="2:8" x14ac:dyDescent="0.25">
      <c r="B2389"/>
      <c r="C2389"/>
      <c r="D2389"/>
      <c r="H2389"/>
    </row>
    <row r="2390" spans="2:8" x14ac:dyDescent="0.25">
      <c r="B2390"/>
      <c r="C2390"/>
      <c r="D2390"/>
      <c r="H2390"/>
    </row>
    <row r="2391" spans="2:8" x14ac:dyDescent="0.25">
      <c r="B2391"/>
      <c r="C2391"/>
      <c r="D2391"/>
      <c r="H2391"/>
    </row>
    <row r="2392" spans="2:8" x14ac:dyDescent="0.25">
      <c r="B2392"/>
      <c r="C2392"/>
      <c r="D2392"/>
      <c r="H2392"/>
    </row>
    <row r="2393" spans="2:8" x14ac:dyDescent="0.25">
      <c r="B2393"/>
      <c r="C2393"/>
      <c r="D2393"/>
      <c r="H2393"/>
    </row>
    <row r="2394" spans="2:8" x14ac:dyDescent="0.25">
      <c r="B2394"/>
      <c r="C2394"/>
      <c r="D2394"/>
      <c r="H2394"/>
    </row>
    <row r="2395" spans="2:8" x14ac:dyDescent="0.25">
      <c r="B2395"/>
      <c r="C2395"/>
      <c r="D2395"/>
      <c r="H2395"/>
    </row>
    <row r="2396" spans="2:8" x14ac:dyDescent="0.25">
      <c r="B2396"/>
      <c r="C2396"/>
      <c r="D2396"/>
      <c r="H2396"/>
    </row>
    <row r="2397" spans="2:8" x14ac:dyDescent="0.25">
      <c r="B2397"/>
      <c r="C2397"/>
      <c r="D2397"/>
      <c r="H2397"/>
    </row>
    <row r="2398" spans="2:8" x14ac:dyDescent="0.25">
      <c r="B2398"/>
      <c r="C2398"/>
      <c r="D2398"/>
      <c r="H2398"/>
    </row>
    <row r="2399" spans="2:8" x14ac:dyDescent="0.25">
      <c r="B2399"/>
      <c r="C2399"/>
      <c r="D2399"/>
      <c r="H2399"/>
    </row>
    <row r="2400" spans="2:8" x14ac:dyDescent="0.25">
      <c r="B2400"/>
      <c r="C2400"/>
      <c r="D2400"/>
      <c r="H2400"/>
    </row>
    <row r="2401" spans="2:8" x14ac:dyDescent="0.25">
      <c r="B2401"/>
      <c r="C2401"/>
      <c r="D2401"/>
      <c r="H2401"/>
    </row>
    <row r="2402" spans="2:8" x14ac:dyDescent="0.25">
      <c r="B2402"/>
      <c r="C2402"/>
      <c r="D2402"/>
      <c r="H2402"/>
    </row>
    <row r="2403" spans="2:8" x14ac:dyDescent="0.25">
      <c r="B2403"/>
      <c r="C2403"/>
      <c r="D2403"/>
      <c r="H2403"/>
    </row>
    <row r="2404" spans="2:8" x14ac:dyDescent="0.25">
      <c r="B2404"/>
      <c r="C2404"/>
      <c r="D2404"/>
      <c r="H2404"/>
    </row>
    <row r="2405" spans="2:8" x14ac:dyDescent="0.25">
      <c r="B2405"/>
      <c r="C2405"/>
      <c r="D2405"/>
      <c r="H2405"/>
    </row>
    <row r="2406" spans="2:8" x14ac:dyDescent="0.25">
      <c r="B2406"/>
      <c r="C2406"/>
      <c r="D2406"/>
      <c r="H2406"/>
    </row>
    <row r="2407" spans="2:8" x14ac:dyDescent="0.25">
      <c r="B2407"/>
      <c r="C2407"/>
      <c r="D2407"/>
      <c r="H2407"/>
    </row>
    <row r="2408" spans="2:8" x14ac:dyDescent="0.25">
      <c r="B2408"/>
      <c r="C2408"/>
      <c r="D2408"/>
      <c r="H2408"/>
    </row>
    <row r="2409" spans="2:8" x14ac:dyDescent="0.25">
      <c r="B2409"/>
      <c r="C2409"/>
      <c r="D2409"/>
      <c r="H2409"/>
    </row>
    <row r="2410" spans="2:8" x14ac:dyDescent="0.25">
      <c r="B2410"/>
      <c r="C2410"/>
      <c r="D2410"/>
      <c r="H2410"/>
    </row>
    <row r="2411" spans="2:8" x14ac:dyDescent="0.25">
      <c r="B2411"/>
      <c r="C2411"/>
      <c r="D2411"/>
      <c r="H2411"/>
    </row>
    <row r="2412" spans="2:8" x14ac:dyDescent="0.25">
      <c r="B2412"/>
      <c r="C2412"/>
      <c r="D2412"/>
      <c r="H2412"/>
    </row>
    <row r="2413" spans="2:8" x14ac:dyDescent="0.25">
      <c r="B2413"/>
      <c r="C2413"/>
      <c r="D2413"/>
      <c r="H2413"/>
    </row>
    <row r="2414" spans="2:8" x14ac:dyDescent="0.25">
      <c r="B2414"/>
      <c r="C2414"/>
      <c r="D2414"/>
      <c r="H2414"/>
    </row>
    <row r="2415" spans="2:8" x14ac:dyDescent="0.25">
      <c r="B2415"/>
      <c r="C2415"/>
      <c r="D2415"/>
      <c r="H2415"/>
    </row>
    <row r="2416" spans="2:8" x14ac:dyDescent="0.25">
      <c r="B2416"/>
      <c r="C2416"/>
      <c r="D2416"/>
      <c r="H2416"/>
    </row>
    <row r="2417" spans="2:8" x14ac:dyDescent="0.25">
      <c r="B2417"/>
      <c r="C2417"/>
      <c r="D2417"/>
      <c r="H2417"/>
    </row>
    <row r="2418" spans="2:8" x14ac:dyDescent="0.25">
      <c r="B2418"/>
      <c r="C2418"/>
      <c r="D2418"/>
      <c r="H2418"/>
    </row>
    <row r="2419" spans="2:8" x14ac:dyDescent="0.25">
      <c r="B2419"/>
      <c r="C2419"/>
      <c r="D2419"/>
      <c r="H2419"/>
    </row>
    <row r="2420" spans="2:8" x14ac:dyDescent="0.25">
      <c r="B2420"/>
      <c r="C2420"/>
      <c r="D2420"/>
      <c r="H2420"/>
    </row>
    <row r="2421" spans="2:8" x14ac:dyDescent="0.25">
      <c r="B2421"/>
      <c r="C2421"/>
      <c r="D2421"/>
      <c r="H2421"/>
    </row>
    <row r="2422" spans="2:8" x14ac:dyDescent="0.25">
      <c r="B2422"/>
      <c r="C2422"/>
      <c r="D2422"/>
      <c r="H2422"/>
    </row>
    <row r="2423" spans="2:8" x14ac:dyDescent="0.25">
      <c r="B2423"/>
      <c r="C2423"/>
      <c r="D2423"/>
      <c r="H2423"/>
    </row>
    <row r="2424" spans="2:8" x14ac:dyDescent="0.25">
      <c r="B2424"/>
      <c r="C2424"/>
      <c r="D2424"/>
      <c r="H2424"/>
    </row>
    <row r="2425" spans="2:8" x14ac:dyDescent="0.25">
      <c r="B2425"/>
      <c r="C2425"/>
      <c r="D2425"/>
      <c r="H2425"/>
    </row>
    <row r="2426" spans="2:8" x14ac:dyDescent="0.25">
      <c r="B2426"/>
      <c r="C2426"/>
      <c r="D2426"/>
      <c r="H2426"/>
    </row>
    <row r="2427" spans="2:8" x14ac:dyDescent="0.25">
      <c r="B2427"/>
      <c r="C2427"/>
      <c r="D2427"/>
      <c r="H2427"/>
    </row>
    <row r="2428" spans="2:8" x14ac:dyDescent="0.25">
      <c r="B2428"/>
      <c r="C2428"/>
      <c r="D2428"/>
      <c r="H2428"/>
    </row>
    <row r="2429" spans="2:8" x14ac:dyDescent="0.25">
      <c r="B2429"/>
      <c r="C2429"/>
      <c r="D2429"/>
      <c r="H2429"/>
    </row>
    <row r="2430" spans="2:8" x14ac:dyDescent="0.25">
      <c r="B2430"/>
      <c r="C2430"/>
      <c r="D2430"/>
      <c r="H2430"/>
    </row>
    <row r="2431" spans="2:8" x14ac:dyDescent="0.25">
      <c r="B2431"/>
      <c r="C2431"/>
      <c r="D2431"/>
      <c r="H2431"/>
    </row>
    <row r="2432" spans="2:8" x14ac:dyDescent="0.25">
      <c r="B2432"/>
      <c r="C2432"/>
      <c r="D2432"/>
      <c r="H2432"/>
    </row>
    <row r="2433" spans="2:8" x14ac:dyDescent="0.25">
      <c r="B2433"/>
      <c r="C2433"/>
      <c r="D2433"/>
      <c r="H2433"/>
    </row>
    <row r="2434" spans="2:8" x14ac:dyDescent="0.25">
      <c r="B2434"/>
      <c r="C2434"/>
      <c r="D2434"/>
      <c r="H2434"/>
    </row>
    <row r="2435" spans="2:8" x14ac:dyDescent="0.25">
      <c r="B2435"/>
      <c r="C2435"/>
      <c r="D2435"/>
      <c r="H2435"/>
    </row>
    <row r="2436" spans="2:8" x14ac:dyDescent="0.25">
      <c r="B2436"/>
      <c r="C2436"/>
      <c r="D2436"/>
      <c r="H2436"/>
    </row>
    <row r="2437" spans="2:8" x14ac:dyDescent="0.25">
      <c r="B2437"/>
      <c r="C2437"/>
      <c r="D2437"/>
      <c r="H2437"/>
    </row>
    <row r="2438" spans="2:8" x14ac:dyDescent="0.25">
      <c r="B2438"/>
      <c r="C2438"/>
      <c r="D2438"/>
      <c r="H2438"/>
    </row>
    <row r="2439" spans="2:8" x14ac:dyDescent="0.25">
      <c r="B2439"/>
      <c r="C2439"/>
      <c r="D2439"/>
      <c r="H2439"/>
    </row>
    <row r="2440" spans="2:8" x14ac:dyDescent="0.25">
      <c r="B2440"/>
      <c r="C2440"/>
      <c r="D2440"/>
      <c r="H2440"/>
    </row>
    <row r="2441" spans="2:8" x14ac:dyDescent="0.25">
      <c r="B2441"/>
      <c r="C2441"/>
      <c r="D2441"/>
      <c r="H2441"/>
    </row>
    <row r="2442" spans="2:8" x14ac:dyDescent="0.25">
      <c r="B2442"/>
      <c r="C2442"/>
      <c r="D2442"/>
      <c r="H2442"/>
    </row>
    <row r="2443" spans="2:8" x14ac:dyDescent="0.25">
      <c r="B2443"/>
      <c r="C2443"/>
      <c r="D2443"/>
      <c r="H2443"/>
    </row>
    <row r="2444" spans="2:8" x14ac:dyDescent="0.25">
      <c r="B2444"/>
      <c r="C2444"/>
      <c r="D2444"/>
      <c r="H2444"/>
    </row>
    <row r="2445" spans="2:8" x14ac:dyDescent="0.25">
      <c r="B2445"/>
      <c r="C2445"/>
      <c r="D2445"/>
      <c r="H2445"/>
    </row>
    <row r="2446" spans="2:8" x14ac:dyDescent="0.25">
      <c r="B2446"/>
      <c r="C2446"/>
      <c r="D2446"/>
      <c r="H2446"/>
    </row>
    <row r="2447" spans="2:8" x14ac:dyDescent="0.25">
      <c r="B2447"/>
      <c r="C2447"/>
      <c r="D2447"/>
      <c r="H2447"/>
    </row>
    <row r="2448" spans="2:8" x14ac:dyDescent="0.25">
      <c r="B2448"/>
      <c r="C2448"/>
      <c r="D2448"/>
      <c r="H2448"/>
    </row>
    <row r="2449" spans="2:8" x14ac:dyDescent="0.25">
      <c r="B2449"/>
      <c r="C2449"/>
      <c r="D2449"/>
      <c r="H2449"/>
    </row>
    <row r="2450" spans="2:8" x14ac:dyDescent="0.25">
      <c r="B2450"/>
      <c r="C2450"/>
      <c r="D2450"/>
      <c r="H2450"/>
    </row>
    <row r="2451" spans="2:8" x14ac:dyDescent="0.25">
      <c r="B2451"/>
      <c r="C2451"/>
      <c r="D2451"/>
      <c r="H2451"/>
    </row>
    <row r="2452" spans="2:8" x14ac:dyDescent="0.25">
      <c r="B2452"/>
      <c r="C2452"/>
      <c r="D2452"/>
      <c r="H2452"/>
    </row>
    <row r="2453" spans="2:8" x14ac:dyDescent="0.25">
      <c r="B2453"/>
      <c r="C2453"/>
      <c r="D2453"/>
      <c r="H2453"/>
    </row>
    <row r="2454" spans="2:8" x14ac:dyDescent="0.25">
      <c r="B2454"/>
      <c r="C2454"/>
      <c r="D2454"/>
      <c r="H2454"/>
    </row>
    <row r="2455" spans="2:8" x14ac:dyDescent="0.25">
      <c r="B2455"/>
      <c r="C2455"/>
      <c r="D2455"/>
      <c r="H2455"/>
    </row>
    <row r="2456" spans="2:8" x14ac:dyDescent="0.25">
      <c r="B2456"/>
      <c r="C2456"/>
      <c r="D2456"/>
      <c r="H2456"/>
    </row>
    <row r="2457" spans="2:8" x14ac:dyDescent="0.25">
      <c r="B2457"/>
      <c r="C2457"/>
      <c r="D2457"/>
      <c r="H2457"/>
    </row>
    <row r="2458" spans="2:8" x14ac:dyDescent="0.25">
      <c r="B2458"/>
      <c r="C2458"/>
      <c r="D2458"/>
      <c r="H2458"/>
    </row>
    <row r="2459" spans="2:8" x14ac:dyDescent="0.25">
      <c r="B2459"/>
      <c r="C2459"/>
      <c r="D2459"/>
      <c r="H2459"/>
    </row>
    <row r="2460" spans="2:8" x14ac:dyDescent="0.25">
      <c r="B2460"/>
      <c r="C2460"/>
      <c r="D2460"/>
      <c r="H2460"/>
    </row>
    <row r="2461" spans="2:8" x14ac:dyDescent="0.25">
      <c r="B2461"/>
      <c r="C2461"/>
      <c r="D2461"/>
      <c r="H2461"/>
    </row>
    <row r="2462" spans="2:8" x14ac:dyDescent="0.25">
      <c r="B2462"/>
      <c r="C2462"/>
      <c r="D2462"/>
      <c r="H2462"/>
    </row>
    <row r="2463" spans="2:8" x14ac:dyDescent="0.25">
      <c r="B2463"/>
      <c r="C2463"/>
      <c r="D2463"/>
      <c r="H2463"/>
    </row>
    <row r="2464" spans="2:8" x14ac:dyDescent="0.25">
      <c r="B2464"/>
      <c r="C2464"/>
      <c r="D2464"/>
      <c r="H2464"/>
    </row>
    <row r="2465" spans="2:8" x14ac:dyDescent="0.25">
      <c r="B2465"/>
      <c r="C2465"/>
      <c r="D2465"/>
      <c r="H2465"/>
    </row>
    <row r="2466" spans="2:8" x14ac:dyDescent="0.25">
      <c r="B2466"/>
      <c r="C2466"/>
      <c r="D2466"/>
      <c r="H2466"/>
    </row>
    <row r="2467" spans="2:8" x14ac:dyDescent="0.25">
      <c r="B2467"/>
      <c r="C2467"/>
      <c r="D2467"/>
      <c r="H2467"/>
    </row>
    <row r="2468" spans="2:8" x14ac:dyDescent="0.25">
      <c r="B2468"/>
      <c r="C2468"/>
      <c r="D2468"/>
      <c r="H2468"/>
    </row>
    <row r="2469" spans="2:8" x14ac:dyDescent="0.25">
      <c r="B2469"/>
      <c r="C2469"/>
      <c r="D2469"/>
      <c r="H2469"/>
    </row>
    <row r="2470" spans="2:8" x14ac:dyDescent="0.25">
      <c r="B2470"/>
      <c r="C2470"/>
      <c r="D2470"/>
      <c r="H2470"/>
    </row>
    <row r="2471" spans="2:8" x14ac:dyDescent="0.25">
      <c r="B2471"/>
      <c r="C2471"/>
      <c r="D2471"/>
      <c r="H2471"/>
    </row>
    <row r="2472" spans="2:8" x14ac:dyDescent="0.25">
      <c r="B2472"/>
      <c r="C2472"/>
      <c r="D2472"/>
      <c r="H2472"/>
    </row>
    <row r="2473" spans="2:8" x14ac:dyDescent="0.25">
      <c r="B2473"/>
      <c r="C2473"/>
      <c r="D2473"/>
      <c r="H2473"/>
    </row>
    <row r="2474" spans="2:8" x14ac:dyDescent="0.25">
      <c r="B2474"/>
      <c r="C2474"/>
      <c r="D2474"/>
      <c r="H2474"/>
    </row>
    <row r="2475" spans="2:8" x14ac:dyDescent="0.25">
      <c r="B2475"/>
      <c r="C2475"/>
      <c r="D2475"/>
      <c r="H2475"/>
    </row>
    <row r="2476" spans="2:8" x14ac:dyDescent="0.25">
      <c r="B2476"/>
      <c r="C2476"/>
      <c r="D2476"/>
      <c r="H2476"/>
    </row>
    <row r="2477" spans="2:8" x14ac:dyDescent="0.25">
      <c r="B2477"/>
      <c r="C2477"/>
      <c r="D2477"/>
      <c r="H2477"/>
    </row>
    <row r="2478" spans="2:8" x14ac:dyDescent="0.25">
      <c r="B2478"/>
      <c r="C2478"/>
      <c r="D2478"/>
      <c r="H2478"/>
    </row>
    <row r="2479" spans="2:8" x14ac:dyDescent="0.25">
      <c r="B2479"/>
      <c r="C2479"/>
      <c r="D2479"/>
      <c r="H2479"/>
    </row>
    <row r="2480" spans="2:8" x14ac:dyDescent="0.25">
      <c r="B2480"/>
      <c r="C2480"/>
      <c r="D2480"/>
      <c r="H2480"/>
    </row>
    <row r="2481" spans="2:8" x14ac:dyDescent="0.25">
      <c r="B2481"/>
      <c r="C2481"/>
      <c r="D2481"/>
      <c r="H2481"/>
    </row>
    <row r="2482" spans="2:8" x14ac:dyDescent="0.25">
      <c r="B2482"/>
      <c r="C2482"/>
      <c r="D2482"/>
      <c r="H2482"/>
    </row>
    <row r="2483" spans="2:8" x14ac:dyDescent="0.25">
      <c r="B2483"/>
      <c r="C2483"/>
      <c r="D2483"/>
      <c r="H2483"/>
    </row>
    <row r="2484" spans="2:8" x14ac:dyDescent="0.25">
      <c r="B2484"/>
      <c r="C2484"/>
      <c r="D2484"/>
      <c r="H2484"/>
    </row>
    <row r="2485" spans="2:8" x14ac:dyDescent="0.25">
      <c r="B2485"/>
      <c r="C2485"/>
      <c r="D2485"/>
      <c r="H2485"/>
    </row>
    <row r="2486" spans="2:8" x14ac:dyDescent="0.25">
      <c r="B2486"/>
      <c r="C2486"/>
      <c r="D2486"/>
      <c r="H2486"/>
    </row>
    <row r="2487" spans="2:8" x14ac:dyDescent="0.25">
      <c r="B2487"/>
      <c r="C2487"/>
      <c r="D2487"/>
      <c r="H2487"/>
    </row>
    <row r="2488" spans="2:8" x14ac:dyDescent="0.25">
      <c r="B2488"/>
      <c r="C2488"/>
      <c r="D2488"/>
      <c r="H2488"/>
    </row>
    <row r="2489" spans="2:8" x14ac:dyDescent="0.25">
      <c r="B2489"/>
      <c r="C2489"/>
      <c r="D2489"/>
      <c r="H2489"/>
    </row>
    <row r="2490" spans="2:8" x14ac:dyDescent="0.25">
      <c r="B2490"/>
      <c r="C2490"/>
      <c r="D2490"/>
      <c r="H2490"/>
    </row>
    <row r="2491" spans="2:8" x14ac:dyDescent="0.25">
      <c r="B2491"/>
      <c r="C2491"/>
      <c r="D2491"/>
      <c r="H2491"/>
    </row>
    <row r="2492" spans="2:8" x14ac:dyDescent="0.25">
      <c r="B2492"/>
      <c r="C2492"/>
      <c r="D2492"/>
      <c r="H2492"/>
    </row>
    <row r="2493" spans="2:8" x14ac:dyDescent="0.25">
      <c r="B2493"/>
      <c r="C2493"/>
      <c r="D2493"/>
      <c r="H2493"/>
    </row>
    <row r="2494" spans="2:8" x14ac:dyDescent="0.25">
      <c r="B2494"/>
      <c r="C2494"/>
      <c r="D2494"/>
      <c r="H2494"/>
    </row>
    <row r="2495" spans="2:8" x14ac:dyDescent="0.25">
      <c r="B2495"/>
      <c r="C2495"/>
      <c r="D2495"/>
      <c r="H2495"/>
    </row>
    <row r="2496" spans="2:8" x14ac:dyDescent="0.25">
      <c r="B2496"/>
      <c r="C2496"/>
      <c r="D2496"/>
      <c r="H2496"/>
    </row>
    <row r="2497" spans="2:8" x14ac:dyDescent="0.25">
      <c r="B2497"/>
      <c r="C2497"/>
      <c r="D2497"/>
      <c r="H2497"/>
    </row>
    <row r="2498" spans="2:8" x14ac:dyDescent="0.25">
      <c r="B2498"/>
      <c r="C2498"/>
      <c r="D2498"/>
      <c r="H2498"/>
    </row>
    <row r="2499" spans="2:8" x14ac:dyDescent="0.25">
      <c r="B2499"/>
      <c r="C2499"/>
      <c r="D2499"/>
      <c r="H2499"/>
    </row>
    <row r="2500" spans="2:8" x14ac:dyDescent="0.25">
      <c r="B2500"/>
      <c r="C2500"/>
      <c r="D2500"/>
      <c r="H2500"/>
    </row>
    <row r="2501" spans="2:8" x14ac:dyDescent="0.25">
      <c r="B2501"/>
      <c r="C2501"/>
      <c r="D2501"/>
      <c r="H2501"/>
    </row>
    <row r="2502" spans="2:8" x14ac:dyDescent="0.25">
      <c r="B2502"/>
      <c r="C2502"/>
      <c r="D2502"/>
      <c r="H2502"/>
    </row>
    <row r="2503" spans="2:8" x14ac:dyDescent="0.25">
      <c r="B2503"/>
      <c r="C2503"/>
      <c r="D2503"/>
      <c r="H2503"/>
    </row>
    <row r="2504" spans="2:8" x14ac:dyDescent="0.25">
      <c r="B2504"/>
      <c r="C2504"/>
      <c r="D2504"/>
      <c r="H2504"/>
    </row>
    <row r="2505" spans="2:8" x14ac:dyDescent="0.25">
      <c r="B2505"/>
      <c r="C2505"/>
      <c r="D2505"/>
      <c r="H2505"/>
    </row>
    <row r="2506" spans="2:8" x14ac:dyDescent="0.25">
      <c r="B2506"/>
      <c r="C2506"/>
      <c r="D2506"/>
      <c r="H2506"/>
    </row>
    <row r="2507" spans="2:8" x14ac:dyDescent="0.25">
      <c r="B2507"/>
      <c r="C2507"/>
      <c r="D2507"/>
      <c r="H2507"/>
    </row>
    <row r="2508" spans="2:8" x14ac:dyDescent="0.25">
      <c r="B2508"/>
      <c r="C2508"/>
      <c r="D2508"/>
      <c r="H2508"/>
    </row>
    <row r="2509" spans="2:8" x14ac:dyDescent="0.25">
      <c r="B2509"/>
      <c r="C2509"/>
      <c r="D2509"/>
      <c r="H2509"/>
    </row>
    <row r="2510" spans="2:8" x14ac:dyDescent="0.25">
      <c r="B2510"/>
      <c r="C2510"/>
      <c r="D2510"/>
      <c r="H2510"/>
    </row>
    <row r="2511" spans="2:8" x14ac:dyDescent="0.25">
      <c r="B2511"/>
      <c r="C2511"/>
      <c r="D2511"/>
      <c r="H2511"/>
    </row>
    <row r="2512" spans="2:8" x14ac:dyDescent="0.25">
      <c r="B2512"/>
      <c r="C2512"/>
      <c r="D2512"/>
      <c r="H2512"/>
    </row>
    <row r="2513" spans="2:8" x14ac:dyDescent="0.25">
      <c r="B2513"/>
      <c r="C2513"/>
      <c r="D2513"/>
      <c r="H2513"/>
    </row>
    <row r="2514" spans="2:8" x14ac:dyDescent="0.25">
      <c r="B2514"/>
      <c r="C2514"/>
      <c r="D2514"/>
      <c r="H2514"/>
    </row>
    <row r="2515" spans="2:8" x14ac:dyDescent="0.25">
      <c r="B2515"/>
      <c r="C2515"/>
      <c r="D2515"/>
      <c r="H2515"/>
    </row>
    <row r="2516" spans="2:8" x14ac:dyDescent="0.25">
      <c r="B2516"/>
      <c r="C2516"/>
      <c r="D2516"/>
      <c r="H2516"/>
    </row>
    <row r="2517" spans="2:8" x14ac:dyDescent="0.25">
      <c r="B2517"/>
      <c r="C2517"/>
      <c r="D2517"/>
      <c r="H2517"/>
    </row>
    <row r="2518" spans="2:8" x14ac:dyDescent="0.25">
      <c r="B2518"/>
      <c r="C2518"/>
      <c r="D2518"/>
      <c r="H2518"/>
    </row>
    <row r="2519" spans="2:8" x14ac:dyDescent="0.25">
      <c r="B2519"/>
      <c r="C2519"/>
      <c r="D2519"/>
      <c r="H2519"/>
    </row>
    <row r="2520" spans="2:8" x14ac:dyDescent="0.25">
      <c r="B2520"/>
      <c r="C2520"/>
      <c r="D2520"/>
      <c r="H2520"/>
    </row>
    <row r="2521" spans="2:8" x14ac:dyDescent="0.25">
      <c r="B2521"/>
      <c r="C2521"/>
      <c r="D2521"/>
      <c r="H2521"/>
    </row>
    <row r="2522" spans="2:8" x14ac:dyDescent="0.25">
      <c r="B2522"/>
      <c r="C2522"/>
      <c r="D2522"/>
      <c r="H2522"/>
    </row>
    <row r="2523" spans="2:8" x14ac:dyDescent="0.25">
      <c r="B2523"/>
      <c r="C2523"/>
      <c r="D2523"/>
      <c r="H2523"/>
    </row>
    <row r="2524" spans="2:8" x14ac:dyDescent="0.25">
      <c r="B2524"/>
      <c r="C2524"/>
      <c r="D2524"/>
      <c r="H2524"/>
    </row>
    <row r="2525" spans="2:8" x14ac:dyDescent="0.25">
      <c r="B2525"/>
      <c r="C2525"/>
      <c r="D2525"/>
      <c r="H2525"/>
    </row>
    <row r="2526" spans="2:8" x14ac:dyDescent="0.25">
      <c r="B2526"/>
      <c r="C2526"/>
      <c r="D2526"/>
      <c r="H2526"/>
    </row>
    <row r="2527" spans="2:8" x14ac:dyDescent="0.25">
      <c r="B2527"/>
      <c r="C2527"/>
      <c r="D2527"/>
      <c r="H2527"/>
    </row>
    <row r="2528" spans="2:8" x14ac:dyDescent="0.25">
      <c r="B2528"/>
      <c r="C2528"/>
      <c r="D2528"/>
      <c r="H2528"/>
    </row>
    <row r="2529" spans="2:8" x14ac:dyDescent="0.25">
      <c r="B2529"/>
      <c r="C2529"/>
      <c r="D2529"/>
      <c r="H2529"/>
    </row>
    <row r="2530" spans="2:8" x14ac:dyDescent="0.25">
      <c r="B2530"/>
      <c r="C2530"/>
      <c r="D2530"/>
      <c r="H2530"/>
    </row>
    <row r="2531" spans="2:8" x14ac:dyDescent="0.25">
      <c r="B2531"/>
      <c r="C2531"/>
      <c r="D2531"/>
      <c r="H2531"/>
    </row>
    <row r="2532" spans="2:8" x14ac:dyDescent="0.25">
      <c r="B2532"/>
      <c r="C2532"/>
      <c r="D2532"/>
      <c r="H2532"/>
    </row>
    <row r="2533" spans="2:8" x14ac:dyDescent="0.25">
      <c r="B2533"/>
      <c r="C2533"/>
      <c r="D2533"/>
      <c r="H2533"/>
    </row>
    <row r="2534" spans="2:8" x14ac:dyDescent="0.25">
      <c r="B2534"/>
      <c r="C2534"/>
      <c r="D2534"/>
      <c r="H2534"/>
    </row>
    <row r="2535" spans="2:8" x14ac:dyDescent="0.25">
      <c r="B2535"/>
      <c r="C2535"/>
      <c r="D2535"/>
      <c r="H2535"/>
    </row>
    <row r="2536" spans="2:8" x14ac:dyDescent="0.25">
      <c r="B2536"/>
      <c r="C2536"/>
      <c r="D2536"/>
      <c r="H2536"/>
    </row>
    <row r="2537" spans="2:8" x14ac:dyDescent="0.25">
      <c r="B2537"/>
      <c r="C2537"/>
      <c r="D2537"/>
      <c r="H2537"/>
    </row>
    <row r="2538" spans="2:8" x14ac:dyDescent="0.25">
      <c r="B2538"/>
      <c r="C2538"/>
      <c r="D2538"/>
      <c r="H2538"/>
    </row>
    <row r="2539" spans="2:8" x14ac:dyDescent="0.25">
      <c r="B2539"/>
      <c r="C2539"/>
      <c r="D2539"/>
      <c r="H2539"/>
    </row>
    <row r="2540" spans="2:8" x14ac:dyDescent="0.25">
      <c r="B2540"/>
      <c r="C2540"/>
      <c r="D2540"/>
      <c r="H2540"/>
    </row>
    <row r="2541" spans="2:8" x14ac:dyDescent="0.25">
      <c r="B2541"/>
      <c r="C2541"/>
      <c r="D2541"/>
      <c r="H2541"/>
    </row>
    <row r="2542" spans="2:8" x14ac:dyDescent="0.25">
      <c r="B2542"/>
      <c r="C2542"/>
      <c r="D2542"/>
      <c r="H2542"/>
    </row>
    <row r="2543" spans="2:8" x14ac:dyDescent="0.25">
      <c r="B2543"/>
      <c r="C2543"/>
      <c r="D2543"/>
      <c r="H2543"/>
    </row>
    <row r="2544" spans="2:8" x14ac:dyDescent="0.25">
      <c r="B2544"/>
      <c r="C2544"/>
      <c r="D2544"/>
      <c r="H2544"/>
    </row>
    <row r="2545" spans="2:8" x14ac:dyDescent="0.25">
      <c r="B2545"/>
      <c r="C2545"/>
      <c r="D2545"/>
      <c r="H2545"/>
    </row>
    <row r="2546" spans="2:8" x14ac:dyDescent="0.25">
      <c r="B2546"/>
      <c r="C2546"/>
      <c r="D2546"/>
      <c r="H2546"/>
    </row>
    <row r="2547" spans="2:8" x14ac:dyDescent="0.25">
      <c r="B2547"/>
      <c r="C2547"/>
      <c r="D2547"/>
      <c r="H2547"/>
    </row>
    <row r="2548" spans="2:8" x14ac:dyDescent="0.25">
      <c r="B2548"/>
      <c r="C2548"/>
      <c r="D2548"/>
      <c r="H2548"/>
    </row>
    <row r="2549" spans="2:8" x14ac:dyDescent="0.25">
      <c r="B2549"/>
      <c r="C2549"/>
      <c r="D2549"/>
      <c r="H2549"/>
    </row>
    <row r="2550" spans="2:8" x14ac:dyDescent="0.25">
      <c r="B2550"/>
      <c r="C2550"/>
      <c r="D2550"/>
      <c r="H2550"/>
    </row>
    <row r="2551" spans="2:8" x14ac:dyDescent="0.25">
      <c r="B2551"/>
      <c r="C2551"/>
      <c r="D2551"/>
      <c r="H2551"/>
    </row>
    <row r="2552" spans="2:8" x14ac:dyDescent="0.25">
      <c r="B2552"/>
      <c r="C2552"/>
      <c r="D2552"/>
      <c r="H2552"/>
    </row>
    <row r="2553" spans="2:8" x14ac:dyDescent="0.25">
      <c r="B2553"/>
      <c r="C2553"/>
      <c r="D2553"/>
      <c r="H2553"/>
    </row>
    <row r="2554" spans="2:8" x14ac:dyDescent="0.25">
      <c r="B2554"/>
      <c r="C2554"/>
      <c r="D2554"/>
      <c r="H2554"/>
    </row>
    <row r="2555" spans="2:8" x14ac:dyDescent="0.25">
      <c r="B2555"/>
      <c r="C2555"/>
      <c r="D2555"/>
      <c r="H2555"/>
    </row>
    <row r="2556" spans="2:8" x14ac:dyDescent="0.25">
      <c r="B2556"/>
      <c r="C2556"/>
      <c r="D2556"/>
      <c r="H2556"/>
    </row>
    <row r="2557" spans="2:8" x14ac:dyDescent="0.25">
      <c r="B2557"/>
      <c r="C2557"/>
      <c r="D2557"/>
      <c r="H2557"/>
    </row>
    <row r="2558" spans="2:8" x14ac:dyDescent="0.25">
      <c r="B2558"/>
      <c r="C2558"/>
      <c r="D2558"/>
      <c r="H2558"/>
    </row>
    <row r="2559" spans="2:8" x14ac:dyDescent="0.25">
      <c r="B2559"/>
      <c r="C2559"/>
      <c r="D2559"/>
      <c r="H2559"/>
    </row>
    <row r="2560" spans="2:8" x14ac:dyDescent="0.25">
      <c r="B2560"/>
      <c r="C2560"/>
      <c r="D2560"/>
      <c r="H2560"/>
    </row>
    <row r="2561" spans="2:8" x14ac:dyDescent="0.25">
      <c r="B2561"/>
      <c r="C2561"/>
      <c r="D2561"/>
      <c r="H2561"/>
    </row>
    <row r="2562" spans="2:8" x14ac:dyDescent="0.25">
      <c r="B2562"/>
      <c r="C2562"/>
      <c r="D2562"/>
      <c r="H2562"/>
    </row>
    <row r="2563" spans="2:8" x14ac:dyDescent="0.25">
      <c r="B2563"/>
      <c r="C2563"/>
      <c r="D2563"/>
      <c r="H2563"/>
    </row>
    <row r="2564" spans="2:8" x14ac:dyDescent="0.25">
      <c r="B2564"/>
      <c r="C2564"/>
      <c r="D2564"/>
      <c r="H2564"/>
    </row>
    <row r="2565" spans="2:8" x14ac:dyDescent="0.25">
      <c r="B2565"/>
      <c r="C2565"/>
      <c r="D2565"/>
      <c r="H2565"/>
    </row>
    <row r="2566" spans="2:8" x14ac:dyDescent="0.25">
      <c r="B2566"/>
      <c r="C2566"/>
      <c r="D2566"/>
      <c r="H2566"/>
    </row>
    <row r="2567" spans="2:8" x14ac:dyDescent="0.25">
      <c r="B2567"/>
      <c r="C2567"/>
      <c r="D2567"/>
      <c r="H2567"/>
    </row>
    <row r="2568" spans="2:8" x14ac:dyDescent="0.25">
      <c r="B2568"/>
      <c r="C2568"/>
      <c r="D2568"/>
      <c r="H2568"/>
    </row>
    <row r="2569" spans="2:8" x14ac:dyDescent="0.25">
      <c r="B2569"/>
      <c r="C2569"/>
      <c r="D2569"/>
      <c r="H2569"/>
    </row>
    <row r="2570" spans="2:8" x14ac:dyDescent="0.25">
      <c r="B2570"/>
      <c r="C2570"/>
      <c r="D2570"/>
      <c r="H2570"/>
    </row>
    <row r="2571" spans="2:8" x14ac:dyDescent="0.25">
      <c r="B2571"/>
      <c r="C2571"/>
      <c r="D2571"/>
      <c r="H2571"/>
    </row>
    <row r="2572" spans="2:8" x14ac:dyDescent="0.25">
      <c r="B2572"/>
      <c r="C2572"/>
      <c r="D2572"/>
      <c r="H2572"/>
    </row>
    <row r="2573" spans="2:8" x14ac:dyDescent="0.25">
      <c r="B2573"/>
      <c r="C2573"/>
      <c r="D2573"/>
      <c r="H2573"/>
    </row>
    <row r="2574" spans="2:8" x14ac:dyDescent="0.25">
      <c r="B2574"/>
      <c r="C2574"/>
      <c r="D2574"/>
      <c r="H2574"/>
    </row>
    <row r="2575" spans="2:8" x14ac:dyDescent="0.25">
      <c r="B2575"/>
      <c r="C2575"/>
      <c r="D2575"/>
      <c r="H2575"/>
    </row>
    <row r="2576" spans="2:8" x14ac:dyDescent="0.25">
      <c r="B2576"/>
      <c r="C2576"/>
      <c r="D2576"/>
      <c r="H2576"/>
    </row>
    <row r="2577" spans="2:8" x14ac:dyDescent="0.25">
      <c r="B2577"/>
      <c r="C2577"/>
      <c r="D2577"/>
      <c r="H2577"/>
    </row>
    <row r="2578" spans="2:8" x14ac:dyDescent="0.25">
      <c r="B2578"/>
      <c r="C2578"/>
      <c r="D2578"/>
      <c r="H2578"/>
    </row>
    <row r="2579" spans="2:8" x14ac:dyDescent="0.25">
      <c r="B2579"/>
      <c r="C2579"/>
      <c r="D2579"/>
      <c r="H2579"/>
    </row>
    <row r="2580" spans="2:8" x14ac:dyDescent="0.25">
      <c r="B2580"/>
      <c r="C2580"/>
      <c r="D2580"/>
      <c r="H2580"/>
    </row>
    <row r="2581" spans="2:8" x14ac:dyDescent="0.25">
      <c r="B2581"/>
      <c r="C2581"/>
      <c r="D2581"/>
      <c r="H2581"/>
    </row>
    <row r="2582" spans="2:8" x14ac:dyDescent="0.25">
      <c r="B2582"/>
      <c r="C2582"/>
      <c r="D2582"/>
      <c r="H2582"/>
    </row>
    <row r="2583" spans="2:8" x14ac:dyDescent="0.25">
      <c r="B2583"/>
      <c r="C2583"/>
      <c r="D2583"/>
      <c r="H2583"/>
    </row>
    <row r="2584" spans="2:8" x14ac:dyDescent="0.25">
      <c r="B2584"/>
      <c r="C2584"/>
      <c r="D2584"/>
      <c r="H2584"/>
    </row>
    <row r="2585" spans="2:8" x14ac:dyDescent="0.25">
      <c r="B2585"/>
      <c r="C2585"/>
      <c r="D2585"/>
      <c r="H2585"/>
    </row>
    <row r="2586" spans="2:8" x14ac:dyDescent="0.25">
      <c r="B2586"/>
      <c r="C2586"/>
      <c r="D2586"/>
      <c r="H2586"/>
    </row>
    <row r="2587" spans="2:8" x14ac:dyDescent="0.25">
      <c r="B2587"/>
      <c r="C2587"/>
      <c r="D2587"/>
      <c r="H2587"/>
    </row>
    <row r="2588" spans="2:8" x14ac:dyDescent="0.25">
      <c r="B2588"/>
      <c r="C2588"/>
      <c r="D2588"/>
      <c r="H2588"/>
    </row>
    <row r="2589" spans="2:8" x14ac:dyDescent="0.25">
      <c r="B2589"/>
      <c r="C2589"/>
      <c r="D2589"/>
      <c r="H2589"/>
    </row>
    <row r="2590" spans="2:8" x14ac:dyDescent="0.25">
      <c r="B2590"/>
      <c r="C2590"/>
      <c r="D2590"/>
      <c r="H2590"/>
    </row>
    <row r="2591" spans="2:8" x14ac:dyDescent="0.25">
      <c r="B2591"/>
      <c r="C2591"/>
      <c r="D2591"/>
      <c r="H2591"/>
    </row>
    <row r="2592" spans="2:8" x14ac:dyDescent="0.25">
      <c r="B2592"/>
      <c r="C2592"/>
      <c r="D2592"/>
      <c r="H2592"/>
    </row>
    <row r="2593" spans="2:8" x14ac:dyDescent="0.25">
      <c r="B2593"/>
      <c r="C2593"/>
      <c r="D2593"/>
      <c r="H2593"/>
    </row>
    <row r="2594" spans="2:8" x14ac:dyDescent="0.25">
      <c r="B2594"/>
      <c r="C2594"/>
      <c r="D2594"/>
      <c r="H2594"/>
    </row>
    <row r="2595" spans="2:8" x14ac:dyDescent="0.25">
      <c r="B2595"/>
      <c r="C2595"/>
      <c r="D2595"/>
      <c r="H2595"/>
    </row>
    <row r="2596" spans="2:8" x14ac:dyDescent="0.25">
      <c r="B2596"/>
      <c r="C2596"/>
      <c r="D2596"/>
      <c r="H2596"/>
    </row>
    <row r="2597" spans="2:8" x14ac:dyDescent="0.25">
      <c r="B2597"/>
      <c r="C2597"/>
      <c r="D2597"/>
      <c r="H2597"/>
    </row>
    <row r="2598" spans="2:8" x14ac:dyDescent="0.25">
      <c r="B2598"/>
      <c r="C2598"/>
      <c r="D2598"/>
      <c r="H2598"/>
    </row>
    <row r="2599" spans="2:8" x14ac:dyDescent="0.25">
      <c r="B2599"/>
      <c r="C2599"/>
      <c r="D2599"/>
      <c r="H2599"/>
    </row>
    <row r="2600" spans="2:8" x14ac:dyDescent="0.25">
      <c r="B2600"/>
      <c r="C2600"/>
      <c r="D2600"/>
      <c r="H2600"/>
    </row>
    <row r="2601" spans="2:8" x14ac:dyDescent="0.25">
      <c r="B2601"/>
      <c r="C2601"/>
      <c r="D2601"/>
      <c r="H2601"/>
    </row>
    <row r="2602" spans="2:8" x14ac:dyDescent="0.25">
      <c r="B2602"/>
      <c r="C2602"/>
      <c r="D2602"/>
      <c r="H2602"/>
    </row>
    <row r="2603" spans="2:8" x14ac:dyDescent="0.25">
      <c r="B2603"/>
      <c r="C2603"/>
      <c r="D2603"/>
      <c r="H2603"/>
    </row>
    <row r="2604" spans="2:8" x14ac:dyDescent="0.25">
      <c r="B2604"/>
      <c r="C2604"/>
      <c r="D2604"/>
      <c r="H2604"/>
    </row>
    <row r="2605" spans="2:8" x14ac:dyDescent="0.25">
      <c r="B2605"/>
      <c r="C2605"/>
      <c r="D2605"/>
      <c r="H2605"/>
    </row>
    <row r="2606" spans="2:8" x14ac:dyDescent="0.25">
      <c r="B2606"/>
      <c r="C2606"/>
      <c r="D2606"/>
      <c r="H2606"/>
    </row>
    <row r="2607" spans="2:8" x14ac:dyDescent="0.25">
      <c r="B2607"/>
      <c r="C2607"/>
      <c r="D2607"/>
      <c r="H2607"/>
    </row>
    <row r="2608" spans="2:8" x14ac:dyDescent="0.25">
      <c r="B2608"/>
      <c r="C2608"/>
      <c r="D2608"/>
      <c r="H2608"/>
    </row>
    <row r="2609" spans="2:8" x14ac:dyDescent="0.25">
      <c r="B2609"/>
      <c r="C2609"/>
      <c r="D2609"/>
      <c r="H2609"/>
    </row>
    <row r="2610" spans="2:8" x14ac:dyDescent="0.25">
      <c r="B2610"/>
      <c r="C2610"/>
      <c r="D2610"/>
      <c r="H2610"/>
    </row>
    <row r="2611" spans="2:8" x14ac:dyDescent="0.25">
      <c r="B2611"/>
      <c r="C2611"/>
      <c r="D2611"/>
      <c r="H2611"/>
    </row>
    <row r="2612" spans="2:8" x14ac:dyDescent="0.25">
      <c r="B2612"/>
      <c r="C2612"/>
      <c r="D2612"/>
      <c r="H2612"/>
    </row>
    <row r="2613" spans="2:8" x14ac:dyDescent="0.25">
      <c r="B2613"/>
      <c r="C2613"/>
      <c r="D2613"/>
      <c r="H2613"/>
    </row>
    <row r="2614" spans="2:8" x14ac:dyDescent="0.25">
      <c r="B2614"/>
      <c r="C2614"/>
      <c r="D2614"/>
      <c r="H2614"/>
    </row>
    <row r="2615" spans="2:8" x14ac:dyDescent="0.25">
      <c r="B2615"/>
      <c r="C2615"/>
      <c r="D2615"/>
      <c r="H2615"/>
    </row>
    <row r="2616" spans="2:8" x14ac:dyDescent="0.25">
      <c r="B2616"/>
      <c r="C2616"/>
      <c r="D2616"/>
      <c r="H2616"/>
    </row>
    <row r="2617" spans="2:8" x14ac:dyDescent="0.25">
      <c r="B2617"/>
      <c r="C2617"/>
      <c r="D2617"/>
      <c r="H2617"/>
    </row>
    <row r="2618" spans="2:8" x14ac:dyDescent="0.25">
      <c r="B2618"/>
      <c r="C2618"/>
      <c r="D2618"/>
      <c r="H2618"/>
    </row>
    <row r="2619" spans="2:8" x14ac:dyDescent="0.25">
      <c r="B2619"/>
      <c r="C2619"/>
      <c r="D2619"/>
      <c r="H2619"/>
    </row>
    <row r="2620" spans="2:8" x14ac:dyDescent="0.25">
      <c r="B2620"/>
      <c r="C2620"/>
      <c r="D2620"/>
      <c r="H2620"/>
    </row>
    <row r="2621" spans="2:8" x14ac:dyDescent="0.25">
      <c r="B2621"/>
      <c r="C2621"/>
      <c r="D2621"/>
      <c r="H2621"/>
    </row>
    <row r="2622" spans="2:8" x14ac:dyDescent="0.25">
      <c r="B2622"/>
      <c r="C2622"/>
      <c r="D2622"/>
      <c r="H2622"/>
    </row>
    <row r="2623" spans="2:8" x14ac:dyDescent="0.25">
      <c r="B2623"/>
      <c r="C2623"/>
      <c r="D2623"/>
      <c r="H2623"/>
    </row>
    <row r="2624" spans="2:8" x14ac:dyDescent="0.25">
      <c r="B2624"/>
      <c r="C2624"/>
      <c r="D2624"/>
      <c r="H2624"/>
    </row>
    <row r="2625" spans="2:8" x14ac:dyDescent="0.25">
      <c r="B2625"/>
      <c r="C2625"/>
      <c r="D2625"/>
      <c r="H2625"/>
    </row>
    <row r="2626" spans="2:8" x14ac:dyDescent="0.25">
      <c r="B2626"/>
      <c r="C2626"/>
      <c r="D2626"/>
      <c r="H2626"/>
    </row>
    <row r="2627" spans="2:8" x14ac:dyDescent="0.25">
      <c r="B2627"/>
      <c r="C2627"/>
      <c r="D2627"/>
      <c r="H2627"/>
    </row>
    <row r="2628" spans="2:8" x14ac:dyDescent="0.25">
      <c r="B2628"/>
      <c r="C2628"/>
      <c r="D2628"/>
      <c r="H2628"/>
    </row>
    <row r="2629" spans="2:8" x14ac:dyDescent="0.25">
      <c r="B2629"/>
      <c r="C2629"/>
      <c r="D2629"/>
      <c r="H2629"/>
    </row>
    <row r="2630" spans="2:8" x14ac:dyDescent="0.25">
      <c r="B2630"/>
      <c r="C2630"/>
      <c r="D2630"/>
      <c r="H2630"/>
    </row>
    <row r="2631" spans="2:8" x14ac:dyDescent="0.25">
      <c r="B2631"/>
      <c r="C2631"/>
      <c r="D2631"/>
      <c r="H2631"/>
    </row>
    <row r="2632" spans="2:8" x14ac:dyDescent="0.25">
      <c r="B2632"/>
      <c r="C2632"/>
      <c r="D2632"/>
      <c r="H2632"/>
    </row>
    <row r="2633" spans="2:8" x14ac:dyDescent="0.25">
      <c r="B2633"/>
      <c r="C2633"/>
      <c r="D2633"/>
      <c r="H2633"/>
    </row>
    <row r="2634" spans="2:8" x14ac:dyDescent="0.25">
      <c r="B2634"/>
      <c r="C2634"/>
      <c r="D2634"/>
      <c r="H2634"/>
    </row>
    <row r="2635" spans="2:8" x14ac:dyDescent="0.25">
      <c r="B2635"/>
      <c r="C2635"/>
      <c r="D2635"/>
      <c r="H2635"/>
    </row>
    <row r="2636" spans="2:8" x14ac:dyDescent="0.25">
      <c r="B2636"/>
      <c r="C2636"/>
      <c r="D2636"/>
      <c r="H2636"/>
    </row>
    <row r="2637" spans="2:8" x14ac:dyDescent="0.25">
      <c r="B2637"/>
      <c r="C2637"/>
      <c r="D2637"/>
      <c r="H2637"/>
    </row>
    <row r="2638" spans="2:8" x14ac:dyDescent="0.25">
      <c r="B2638"/>
      <c r="C2638"/>
      <c r="D2638"/>
      <c r="H2638"/>
    </row>
    <row r="2639" spans="2:8" x14ac:dyDescent="0.25">
      <c r="B2639"/>
      <c r="C2639"/>
      <c r="D2639"/>
      <c r="H2639"/>
    </row>
    <row r="2640" spans="2:8" x14ac:dyDescent="0.25">
      <c r="B2640"/>
      <c r="C2640"/>
      <c r="D2640"/>
      <c r="H2640"/>
    </row>
    <row r="2641" spans="2:8" x14ac:dyDescent="0.25">
      <c r="B2641"/>
      <c r="C2641"/>
      <c r="D2641"/>
      <c r="H2641"/>
    </row>
    <row r="2642" spans="2:8" x14ac:dyDescent="0.25">
      <c r="B2642"/>
      <c r="C2642"/>
      <c r="D2642"/>
      <c r="H2642"/>
    </row>
    <row r="2643" spans="2:8" x14ac:dyDescent="0.25">
      <c r="B2643"/>
      <c r="C2643"/>
      <c r="D2643"/>
      <c r="H2643"/>
    </row>
    <row r="2644" spans="2:8" x14ac:dyDescent="0.25">
      <c r="B2644"/>
      <c r="C2644"/>
      <c r="D2644"/>
      <c r="H2644"/>
    </row>
    <row r="2645" spans="2:8" x14ac:dyDescent="0.25">
      <c r="B2645"/>
      <c r="C2645"/>
      <c r="D2645"/>
      <c r="H2645"/>
    </row>
    <row r="2646" spans="2:8" x14ac:dyDescent="0.25">
      <c r="B2646"/>
      <c r="C2646"/>
      <c r="D2646"/>
      <c r="H2646"/>
    </row>
    <row r="2647" spans="2:8" x14ac:dyDescent="0.25">
      <c r="B2647"/>
      <c r="C2647"/>
      <c r="D2647"/>
      <c r="H2647"/>
    </row>
    <row r="2648" spans="2:8" x14ac:dyDescent="0.25">
      <c r="B2648"/>
      <c r="C2648"/>
      <c r="D2648"/>
      <c r="H2648"/>
    </row>
    <row r="2649" spans="2:8" x14ac:dyDescent="0.25">
      <c r="B2649"/>
      <c r="C2649"/>
      <c r="D2649"/>
      <c r="H2649"/>
    </row>
    <row r="2650" spans="2:8" x14ac:dyDescent="0.25">
      <c r="B2650"/>
      <c r="C2650"/>
      <c r="D2650"/>
      <c r="H2650"/>
    </row>
    <row r="2651" spans="2:8" x14ac:dyDescent="0.25">
      <c r="B2651"/>
      <c r="C2651"/>
      <c r="D2651"/>
      <c r="H2651"/>
    </row>
    <row r="2652" spans="2:8" x14ac:dyDescent="0.25">
      <c r="B2652"/>
      <c r="C2652"/>
      <c r="D2652"/>
      <c r="H2652"/>
    </row>
    <row r="2653" spans="2:8" x14ac:dyDescent="0.25">
      <c r="B2653"/>
      <c r="C2653"/>
      <c r="D2653"/>
      <c r="H2653"/>
    </row>
    <row r="2654" spans="2:8" x14ac:dyDescent="0.25">
      <c r="B2654"/>
      <c r="C2654"/>
      <c r="D2654"/>
      <c r="H2654"/>
    </row>
    <row r="2655" spans="2:8" x14ac:dyDescent="0.25">
      <c r="B2655"/>
      <c r="C2655"/>
      <c r="D2655"/>
      <c r="H2655"/>
    </row>
    <row r="2656" spans="2:8" x14ac:dyDescent="0.25">
      <c r="B2656"/>
      <c r="C2656"/>
      <c r="D2656"/>
      <c r="H2656"/>
    </row>
    <row r="2657" spans="2:8" x14ac:dyDescent="0.25">
      <c r="B2657"/>
      <c r="C2657"/>
      <c r="D2657"/>
      <c r="H2657"/>
    </row>
    <row r="2658" spans="2:8" x14ac:dyDescent="0.25">
      <c r="B2658"/>
      <c r="C2658"/>
      <c r="D2658"/>
      <c r="H2658"/>
    </row>
    <row r="2659" spans="2:8" x14ac:dyDescent="0.25">
      <c r="B2659"/>
      <c r="C2659"/>
      <c r="D2659"/>
      <c r="H2659"/>
    </row>
    <row r="2660" spans="2:8" x14ac:dyDescent="0.25">
      <c r="B2660"/>
      <c r="C2660"/>
      <c r="D2660"/>
      <c r="H2660"/>
    </row>
    <row r="2661" spans="2:8" x14ac:dyDescent="0.25">
      <c r="B2661"/>
      <c r="C2661"/>
      <c r="D2661"/>
      <c r="H2661"/>
    </row>
    <row r="2662" spans="2:8" x14ac:dyDescent="0.25">
      <c r="B2662"/>
      <c r="C2662"/>
      <c r="D2662"/>
      <c r="H2662"/>
    </row>
    <row r="2663" spans="2:8" x14ac:dyDescent="0.25">
      <c r="B2663"/>
      <c r="C2663"/>
      <c r="D2663"/>
      <c r="H2663"/>
    </row>
    <row r="2664" spans="2:8" x14ac:dyDescent="0.25">
      <c r="B2664"/>
      <c r="C2664"/>
      <c r="D2664"/>
      <c r="H2664"/>
    </row>
    <row r="2665" spans="2:8" x14ac:dyDescent="0.25">
      <c r="B2665"/>
      <c r="C2665"/>
      <c r="D2665"/>
      <c r="H2665"/>
    </row>
    <row r="2666" spans="2:8" x14ac:dyDescent="0.25">
      <c r="B2666"/>
      <c r="C2666"/>
      <c r="D2666"/>
      <c r="H2666"/>
    </row>
    <row r="2667" spans="2:8" x14ac:dyDescent="0.25">
      <c r="B2667"/>
      <c r="C2667"/>
      <c r="D2667"/>
      <c r="H2667"/>
    </row>
    <row r="2668" spans="2:8" x14ac:dyDescent="0.25">
      <c r="B2668"/>
      <c r="C2668"/>
      <c r="D2668"/>
      <c r="H2668"/>
    </row>
    <row r="2669" spans="2:8" x14ac:dyDescent="0.25">
      <c r="B2669"/>
      <c r="C2669"/>
      <c r="D2669"/>
      <c r="H2669"/>
    </row>
    <row r="2670" spans="2:8" x14ac:dyDescent="0.25">
      <c r="B2670"/>
      <c r="C2670"/>
      <c r="D2670"/>
      <c r="H2670"/>
    </row>
    <row r="2671" spans="2:8" x14ac:dyDescent="0.25">
      <c r="B2671"/>
      <c r="C2671"/>
      <c r="D2671"/>
      <c r="H2671"/>
    </row>
    <row r="2672" spans="2:8" x14ac:dyDescent="0.25">
      <c r="B2672"/>
      <c r="C2672"/>
      <c r="D2672"/>
      <c r="H2672"/>
    </row>
    <row r="2673" spans="2:8" x14ac:dyDescent="0.25">
      <c r="B2673"/>
      <c r="C2673"/>
      <c r="D2673"/>
      <c r="H2673"/>
    </row>
    <row r="2674" spans="2:8" x14ac:dyDescent="0.25">
      <c r="B2674"/>
      <c r="C2674"/>
      <c r="D2674"/>
      <c r="H2674"/>
    </row>
    <row r="2675" spans="2:8" x14ac:dyDescent="0.25">
      <c r="B2675"/>
      <c r="C2675"/>
      <c r="D2675"/>
      <c r="H2675"/>
    </row>
    <row r="2676" spans="2:8" x14ac:dyDescent="0.25">
      <c r="B2676"/>
      <c r="C2676"/>
      <c r="D2676"/>
      <c r="H2676"/>
    </row>
    <row r="2677" spans="2:8" x14ac:dyDescent="0.25">
      <c r="B2677"/>
      <c r="C2677"/>
      <c r="D2677"/>
      <c r="H2677"/>
    </row>
    <row r="2678" spans="2:8" x14ac:dyDescent="0.25">
      <c r="B2678"/>
      <c r="C2678"/>
      <c r="D2678"/>
      <c r="H2678"/>
    </row>
    <row r="2679" spans="2:8" x14ac:dyDescent="0.25">
      <c r="B2679"/>
      <c r="C2679"/>
      <c r="D2679"/>
      <c r="H2679"/>
    </row>
    <row r="2680" spans="2:8" x14ac:dyDescent="0.25">
      <c r="B2680"/>
      <c r="C2680"/>
      <c r="D2680"/>
      <c r="H2680"/>
    </row>
    <row r="2681" spans="2:8" x14ac:dyDescent="0.25">
      <c r="B2681"/>
      <c r="C2681"/>
      <c r="D2681"/>
      <c r="H2681"/>
    </row>
    <row r="2682" spans="2:8" x14ac:dyDescent="0.25">
      <c r="B2682"/>
      <c r="C2682"/>
      <c r="D2682"/>
      <c r="H2682"/>
    </row>
    <row r="2683" spans="2:8" x14ac:dyDescent="0.25">
      <c r="B2683"/>
      <c r="C2683"/>
      <c r="D2683"/>
      <c r="H2683"/>
    </row>
    <row r="2684" spans="2:8" x14ac:dyDescent="0.25">
      <c r="B2684"/>
      <c r="C2684"/>
      <c r="D2684"/>
      <c r="H2684"/>
    </row>
    <row r="2685" spans="2:8" x14ac:dyDescent="0.25">
      <c r="B2685"/>
      <c r="C2685"/>
      <c r="D2685"/>
      <c r="H2685"/>
    </row>
    <row r="2686" spans="2:8" x14ac:dyDescent="0.25">
      <c r="B2686"/>
      <c r="C2686"/>
      <c r="D2686"/>
      <c r="H2686"/>
    </row>
    <row r="2687" spans="2:8" x14ac:dyDescent="0.25">
      <c r="B2687"/>
      <c r="C2687"/>
      <c r="D2687"/>
      <c r="H2687"/>
    </row>
    <row r="2688" spans="2:8" x14ac:dyDescent="0.25">
      <c r="B2688"/>
      <c r="C2688"/>
      <c r="D2688"/>
      <c r="H2688"/>
    </row>
    <row r="2689" spans="2:8" x14ac:dyDescent="0.25">
      <c r="B2689"/>
      <c r="C2689"/>
      <c r="D2689"/>
      <c r="H2689"/>
    </row>
    <row r="2690" spans="2:8" x14ac:dyDescent="0.25">
      <c r="B2690"/>
      <c r="C2690"/>
      <c r="D2690"/>
      <c r="H2690"/>
    </row>
    <row r="2691" spans="2:8" x14ac:dyDescent="0.25">
      <c r="B2691"/>
      <c r="C2691"/>
      <c r="D2691"/>
      <c r="H2691"/>
    </row>
    <row r="2692" spans="2:8" x14ac:dyDescent="0.25">
      <c r="B2692"/>
      <c r="C2692"/>
      <c r="D2692"/>
      <c r="H2692"/>
    </row>
    <row r="2693" spans="2:8" x14ac:dyDescent="0.25">
      <c r="B2693"/>
      <c r="C2693"/>
      <c r="D2693"/>
      <c r="H2693"/>
    </row>
    <row r="2694" spans="2:8" x14ac:dyDescent="0.25">
      <c r="B2694"/>
      <c r="C2694"/>
      <c r="D2694"/>
      <c r="H2694"/>
    </row>
    <row r="2695" spans="2:8" x14ac:dyDescent="0.25">
      <c r="B2695"/>
      <c r="C2695"/>
      <c r="D2695"/>
      <c r="H2695"/>
    </row>
    <row r="2696" spans="2:8" x14ac:dyDescent="0.25">
      <c r="B2696"/>
      <c r="C2696"/>
      <c r="D2696"/>
      <c r="H2696"/>
    </row>
    <row r="2697" spans="2:8" x14ac:dyDescent="0.25">
      <c r="B2697"/>
      <c r="C2697"/>
      <c r="D2697"/>
      <c r="H2697"/>
    </row>
    <row r="2698" spans="2:8" x14ac:dyDescent="0.25">
      <c r="B2698"/>
      <c r="C2698"/>
      <c r="D2698"/>
      <c r="H2698"/>
    </row>
    <row r="2699" spans="2:8" x14ac:dyDescent="0.25">
      <c r="B2699"/>
      <c r="C2699"/>
      <c r="D2699"/>
      <c r="H2699"/>
    </row>
    <row r="2700" spans="2:8" x14ac:dyDescent="0.25">
      <c r="B2700"/>
      <c r="C2700"/>
      <c r="D2700"/>
      <c r="H2700"/>
    </row>
    <row r="2701" spans="2:8" x14ac:dyDescent="0.25">
      <c r="B2701"/>
      <c r="C2701"/>
      <c r="D2701"/>
      <c r="H2701"/>
    </row>
    <row r="2702" spans="2:8" x14ac:dyDescent="0.25">
      <c r="B2702"/>
      <c r="C2702"/>
      <c r="D2702"/>
      <c r="H2702"/>
    </row>
    <row r="2703" spans="2:8" x14ac:dyDescent="0.25">
      <c r="B2703"/>
      <c r="C2703"/>
      <c r="D2703"/>
      <c r="H2703"/>
    </row>
    <row r="2704" spans="2:8" x14ac:dyDescent="0.25">
      <c r="B2704"/>
      <c r="C2704"/>
      <c r="D2704"/>
      <c r="H2704"/>
    </row>
    <row r="2705" spans="2:8" x14ac:dyDescent="0.25">
      <c r="B2705"/>
      <c r="C2705"/>
      <c r="D2705"/>
      <c r="H2705"/>
    </row>
    <row r="2706" spans="2:8" x14ac:dyDescent="0.25">
      <c r="B2706"/>
      <c r="C2706"/>
      <c r="D2706"/>
      <c r="H2706"/>
    </row>
    <row r="2707" spans="2:8" x14ac:dyDescent="0.25">
      <c r="B2707"/>
      <c r="C2707"/>
      <c r="D2707"/>
      <c r="H2707"/>
    </row>
    <row r="2708" spans="2:8" x14ac:dyDescent="0.25">
      <c r="B2708"/>
      <c r="C2708"/>
      <c r="D2708"/>
      <c r="H2708"/>
    </row>
    <row r="2709" spans="2:8" x14ac:dyDescent="0.25">
      <c r="B2709"/>
      <c r="C2709"/>
      <c r="D2709"/>
      <c r="H2709"/>
    </row>
    <row r="2710" spans="2:8" x14ac:dyDescent="0.25">
      <c r="B2710"/>
      <c r="C2710"/>
      <c r="D2710"/>
      <c r="H2710"/>
    </row>
    <row r="2711" spans="2:8" x14ac:dyDescent="0.25">
      <c r="B2711"/>
      <c r="C2711"/>
      <c r="D2711"/>
      <c r="H2711"/>
    </row>
    <row r="2712" spans="2:8" x14ac:dyDescent="0.25">
      <c r="B2712"/>
      <c r="C2712"/>
      <c r="D2712"/>
      <c r="H2712"/>
    </row>
    <row r="2713" spans="2:8" x14ac:dyDescent="0.25">
      <c r="B2713"/>
      <c r="C2713"/>
      <c r="D2713"/>
      <c r="H2713"/>
    </row>
    <row r="2714" spans="2:8" x14ac:dyDescent="0.25">
      <c r="B2714"/>
      <c r="C2714"/>
      <c r="D2714"/>
      <c r="H2714"/>
    </row>
    <row r="2715" spans="2:8" x14ac:dyDescent="0.25">
      <c r="B2715"/>
      <c r="C2715"/>
      <c r="D2715"/>
      <c r="H2715"/>
    </row>
    <row r="2716" spans="2:8" x14ac:dyDescent="0.25">
      <c r="B2716"/>
      <c r="C2716"/>
      <c r="D2716"/>
      <c r="H2716"/>
    </row>
    <row r="2717" spans="2:8" x14ac:dyDescent="0.25">
      <c r="B2717"/>
      <c r="C2717"/>
      <c r="D2717"/>
      <c r="H2717"/>
    </row>
    <row r="2718" spans="2:8" x14ac:dyDescent="0.25">
      <c r="B2718"/>
      <c r="C2718"/>
      <c r="D2718"/>
      <c r="H2718"/>
    </row>
    <row r="2719" spans="2:8" x14ac:dyDescent="0.25">
      <c r="B2719"/>
      <c r="C2719"/>
      <c r="D2719"/>
      <c r="H2719"/>
    </row>
    <row r="2720" spans="2:8" x14ac:dyDescent="0.25">
      <c r="B2720"/>
      <c r="C2720"/>
      <c r="D2720"/>
      <c r="H2720"/>
    </row>
    <row r="2721" spans="2:8" x14ac:dyDescent="0.25">
      <c r="B2721"/>
      <c r="C2721"/>
      <c r="D2721"/>
      <c r="H2721"/>
    </row>
    <row r="2722" spans="2:8" x14ac:dyDescent="0.25">
      <c r="B2722"/>
      <c r="C2722"/>
      <c r="D2722"/>
      <c r="H2722"/>
    </row>
    <row r="2723" spans="2:8" x14ac:dyDescent="0.25">
      <c r="B2723"/>
      <c r="C2723"/>
      <c r="D2723"/>
      <c r="H2723"/>
    </row>
    <row r="2724" spans="2:8" x14ac:dyDescent="0.25">
      <c r="B2724"/>
      <c r="C2724"/>
      <c r="D2724"/>
      <c r="H2724"/>
    </row>
    <row r="2725" spans="2:8" x14ac:dyDescent="0.25">
      <c r="B2725"/>
      <c r="C2725"/>
      <c r="D2725"/>
      <c r="H2725"/>
    </row>
    <row r="2726" spans="2:8" x14ac:dyDescent="0.25">
      <c r="B2726"/>
      <c r="C2726"/>
      <c r="D2726"/>
      <c r="H2726"/>
    </row>
    <row r="2727" spans="2:8" x14ac:dyDescent="0.25">
      <c r="B2727"/>
      <c r="C2727"/>
      <c r="D2727"/>
      <c r="H2727"/>
    </row>
    <row r="2728" spans="2:8" x14ac:dyDescent="0.25">
      <c r="B2728"/>
      <c r="C2728"/>
      <c r="D2728"/>
      <c r="H2728"/>
    </row>
    <row r="2729" spans="2:8" x14ac:dyDescent="0.25">
      <c r="B2729"/>
      <c r="C2729"/>
      <c r="D2729"/>
      <c r="H2729"/>
    </row>
    <row r="2730" spans="2:8" x14ac:dyDescent="0.25">
      <c r="B2730"/>
      <c r="C2730"/>
      <c r="D2730"/>
      <c r="H2730"/>
    </row>
    <row r="2731" spans="2:8" x14ac:dyDescent="0.25">
      <c r="B2731"/>
      <c r="C2731"/>
      <c r="D2731"/>
      <c r="H2731"/>
    </row>
    <row r="2732" spans="2:8" x14ac:dyDescent="0.25">
      <c r="B2732"/>
      <c r="C2732"/>
      <c r="D2732"/>
      <c r="H2732"/>
    </row>
    <row r="2733" spans="2:8" x14ac:dyDescent="0.25">
      <c r="B2733"/>
      <c r="C2733"/>
      <c r="D2733"/>
      <c r="H2733"/>
    </row>
    <row r="2734" spans="2:8" x14ac:dyDescent="0.25">
      <c r="B2734"/>
      <c r="C2734"/>
      <c r="D2734"/>
      <c r="H2734"/>
    </row>
    <row r="2735" spans="2:8" x14ac:dyDescent="0.25">
      <c r="B2735"/>
      <c r="C2735"/>
      <c r="D2735"/>
      <c r="H2735"/>
    </row>
    <row r="2736" spans="2:8" x14ac:dyDescent="0.25">
      <c r="B2736"/>
      <c r="C2736"/>
      <c r="D2736"/>
      <c r="H2736"/>
    </row>
    <row r="2737" spans="2:8" x14ac:dyDescent="0.25">
      <c r="B2737"/>
      <c r="C2737"/>
      <c r="D2737"/>
      <c r="H2737"/>
    </row>
    <row r="2738" spans="2:8" x14ac:dyDescent="0.25">
      <c r="B2738"/>
      <c r="C2738"/>
      <c r="D2738"/>
      <c r="H2738"/>
    </row>
    <row r="2739" spans="2:8" x14ac:dyDescent="0.25">
      <c r="B2739"/>
      <c r="C2739"/>
      <c r="D2739"/>
      <c r="H2739"/>
    </row>
    <row r="2740" spans="2:8" x14ac:dyDescent="0.25">
      <c r="B2740"/>
      <c r="C2740"/>
      <c r="D2740"/>
      <c r="H2740"/>
    </row>
    <row r="2741" spans="2:8" x14ac:dyDescent="0.25">
      <c r="B2741"/>
      <c r="C2741"/>
      <c r="D2741"/>
      <c r="H2741"/>
    </row>
    <row r="2742" spans="2:8" x14ac:dyDescent="0.25">
      <c r="B2742"/>
      <c r="C2742"/>
      <c r="D2742"/>
      <c r="H2742"/>
    </row>
    <row r="2743" spans="2:8" x14ac:dyDescent="0.25">
      <c r="B2743"/>
      <c r="C2743"/>
      <c r="D2743"/>
      <c r="H2743"/>
    </row>
    <row r="2744" spans="2:8" x14ac:dyDescent="0.25">
      <c r="B2744"/>
      <c r="C2744"/>
      <c r="D2744"/>
      <c r="H2744"/>
    </row>
    <row r="2745" spans="2:8" x14ac:dyDescent="0.25">
      <c r="B2745"/>
      <c r="C2745"/>
      <c r="D2745"/>
      <c r="H2745"/>
    </row>
    <row r="2746" spans="2:8" x14ac:dyDescent="0.25">
      <c r="B2746"/>
      <c r="C2746"/>
      <c r="D2746"/>
      <c r="H2746"/>
    </row>
    <row r="2747" spans="2:8" x14ac:dyDescent="0.25">
      <c r="B2747"/>
      <c r="C2747"/>
      <c r="D2747"/>
      <c r="H2747"/>
    </row>
    <row r="2748" spans="2:8" x14ac:dyDescent="0.25">
      <c r="B2748"/>
      <c r="C2748"/>
      <c r="D2748"/>
      <c r="H2748"/>
    </row>
    <row r="2749" spans="2:8" x14ac:dyDescent="0.25">
      <c r="B2749"/>
      <c r="C2749"/>
      <c r="D2749"/>
      <c r="H2749"/>
    </row>
    <row r="2750" spans="2:8" x14ac:dyDescent="0.25">
      <c r="B2750"/>
      <c r="C2750"/>
      <c r="D2750"/>
      <c r="H2750"/>
    </row>
    <row r="2751" spans="2:8" x14ac:dyDescent="0.25">
      <c r="B2751"/>
      <c r="C2751"/>
      <c r="D2751"/>
      <c r="H2751"/>
    </row>
    <row r="2752" spans="2:8" x14ac:dyDescent="0.25">
      <c r="B2752"/>
      <c r="C2752"/>
      <c r="D2752"/>
      <c r="H2752"/>
    </row>
    <row r="2753" spans="2:8" x14ac:dyDescent="0.25">
      <c r="B2753"/>
      <c r="C2753"/>
      <c r="D2753"/>
      <c r="H2753"/>
    </row>
    <row r="2754" spans="2:8" x14ac:dyDescent="0.25">
      <c r="B2754"/>
      <c r="C2754"/>
      <c r="D2754"/>
      <c r="H2754"/>
    </row>
    <row r="2755" spans="2:8" x14ac:dyDescent="0.25">
      <c r="B2755"/>
      <c r="C2755"/>
      <c r="D2755"/>
      <c r="H2755"/>
    </row>
    <row r="2756" spans="2:8" x14ac:dyDescent="0.25">
      <c r="B2756"/>
      <c r="C2756"/>
      <c r="D2756"/>
      <c r="H2756"/>
    </row>
    <row r="2757" spans="2:8" x14ac:dyDescent="0.25">
      <c r="B2757"/>
      <c r="C2757"/>
      <c r="D2757"/>
      <c r="H2757"/>
    </row>
    <row r="2758" spans="2:8" x14ac:dyDescent="0.25">
      <c r="B2758"/>
      <c r="C2758"/>
      <c r="D2758"/>
      <c r="H2758"/>
    </row>
    <row r="2759" spans="2:8" x14ac:dyDescent="0.25">
      <c r="B2759"/>
      <c r="C2759"/>
      <c r="D2759"/>
      <c r="H2759"/>
    </row>
    <row r="2760" spans="2:8" x14ac:dyDescent="0.25">
      <c r="B2760"/>
      <c r="C2760"/>
      <c r="D2760"/>
      <c r="H2760"/>
    </row>
    <row r="2761" spans="2:8" x14ac:dyDescent="0.25">
      <c r="B2761"/>
      <c r="C2761"/>
      <c r="D2761"/>
      <c r="H2761"/>
    </row>
    <row r="2762" spans="2:8" x14ac:dyDescent="0.25">
      <c r="B2762"/>
      <c r="C2762"/>
      <c r="D2762"/>
      <c r="H2762"/>
    </row>
    <row r="2763" spans="2:8" x14ac:dyDescent="0.25">
      <c r="B2763"/>
      <c r="C2763"/>
      <c r="D2763"/>
      <c r="H2763"/>
    </row>
    <row r="2764" spans="2:8" x14ac:dyDescent="0.25">
      <c r="B2764"/>
      <c r="C2764"/>
      <c r="D2764"/>
      <c r="H2764"/>
    </row>
    <row r="2765" spans="2:8" x14ac:dyDescent="0.25">
      <c r="B2765"/>
      <c r="C2765"/>
      <c r="D2765"/>
      <c r="H2765"/>
    </row>
    <row r="2766" spans="2:8" x14ac:dyDescent="0.25">
      <c r="B2766"/>
      <c r="C2766"/>
      <c r="D2766"/>
      <c r="H2766"/>
    </row>
    <row r="2767" spans="2:8" x14ac:dyDescent="0.25">
      <c r="B2767"/>
      <c r="C2767"/>
      <c r="D2767"/>
      <c r="H2767"/>
    </row>
    <row r="2768" spans="2:8" x14ac:dyDescent="0.25">
      <c r="B2768"/>
      <c r="C2768"/>
      <c r="D2768"/>
      <c r="H2768"/>
    </row>
    <row r="2769" spans="2:8" x14ac:dyDescent="0.25">
      <c r="B2769"/>
      <c r="C2769"/>
      <c r="D2769"/>
      <c r="H2769"/>
    </row>
    <row r="2770" spans="2:8" x14ac:dyDescent="0.25">
      <c r="B2770"/>
      <c r="C2770"/>
      <c r="D2770"/>
      <c r="H2770"/>
    </row>
    <row r="2771" spans="2:8" x14ac:dyDescent="0.25">
      <c r="B2771"/>
      <c r="C2771"/>
      <c r="D2771"/>
      <c r="H2771"/>
    </row>
    <row r="2772" spans="2:8" x14ac:dyDescent="0.25">
      <c r="B2772"/>
      <c r="C2772"/>
      <c r="D2772"/>
      <c r="H2772"/>
    </row>
    <row r="2773" spans="2:8" x14ac:dyDescent="0.25">
      <c r="B2773"/>
      <c r="C2773"/>
      <c r="D2773"/>
      <c r="H2773"/>
    </row>
    <row r="2774" spans="2:8" x14ac:dyDescent="0.25">
      <c r="B2774"/>
      <c r="C2774"/>
      <c r="D2774"/>
      <c r="H2774"/>
    </row>
    <row r="2775" spans="2:8" x14ac:dyDescent="0.25">
      <c r="B2775"/>
      <c r="C2775"/>
      <c r="D2775"/>
      <c r="H2775"/>
    </row>
    <row r="2776" spans="2:8" x14ac:dyDescent="0.25">
      <c r="B2776"/>
      <c r="C2776"/>
      <c r="D2776"/>
      <c r="H2776"/>
    </row>
    <row r="2777" spans="2:8" x14ac:dyDescent="0.25">
      <c r="B2777"/>
      <c r="C2777"/>
      <c r="D2777"/>
      <c r="H2777"/>
    </row>
    <row r="2778" spans="2:8" x14ac:dyDescent="0.25">
      <c r="B2778"/>
      <c r="C2778"/>
      <c r="D2778"/>
      <c r="H2778"/>
    </row>
    <row r="2779" spans="2:8" x14ac:dyDescent="0.25">
      <c r="B2779"/>
      <c r="C2779"/>
      <c r="D2779"/>
      <c r="H2779"/>
    </row>
    <row r="2780" spans="2:8" x14ac:dyDescent="0.25">
      <c r="B2780"/>
      <c r="C2780"/>
      <c r="D2780"/>
      <c r="H2780"/>
    </row>
    <row r="2781" spans="2:8" x14ac:dyDescent="0.25">
      <c r="B2781"/>
      <c r="C2781"/>
      <c r="D2781"/>
      <c r="H2781"/>
    </row>
    <row r="2782" spans="2:8" x14ac:dyDescent="0.25">
      <c r="B2782"/>
      <c r="C2782"/>
      <c r="D2782"/>
      <c r="H2782"/>
    </row>
    <row r="2783" spans="2:8" x14ac:dyDescent="0.25">
      <c r="B2783"/>
      <c r="C2783"/>
      <c r="D2783"/>
      <c r="H2783"/>
    </row>
    <row r="2784" spans="2:8" x14ac:dyDescent="0.25">
      <c r="B2784"/>
      <c r="C2784"/>
      <c r="D2784"/>
      <c r="H2784"/>
    </row>
    <row r="2785" spans="2:8" x14ac:dyDescent="0.25">
      <c r="B2785"/>
      <c r="C2785"/>
      <c r="D2785"/>
      <c r="H2785"/>
    </row>
    <row r="2786" spans="2:8" x14ac:dyDescent="0.25">
      <c r="B2786"/>
      <c r="C2786"/>
      <c r="D2786"/>
      <c r="H2786"/>
    </row>
    <row r="2787" spans="2:8" x14ac:dyDescent="0.25">
      <c r="B2787"/>
      <c r="C2787"/>
      <c r="D2787"/>
      <c r="H2787"/>
    </row>
    <row r="2788" spans="2:8" x14ac:dyDescent="0.25">
      <c r="B2788"/>
      <c r="C2788"/>
      <c r="D2788"/>
      <c r="H2788"/>
    </row>
    <row r="2789" spans="2:8" x14ac:dyDescent="0.25">
      <c r="B2789"/>
      <c r="C2789"/>
      <c r="D2789"/>
      <c r="H2789"/>
    </row>
    <row r="2790" spans="2:8" x14ac:dyDescent="0.25">
      <c r="B2790"/>
      <c r="C2790"/>
      <c r="D2790"/>
      <c r="H2790"/>
    </row>
    <row r="2791" spans="2:8" x14ac:dyDescent="0.25">
      <c r="B2791"/>
      <c r="C2791"/>
      <c r="D2791"/>
      <c r="H2791"/>
    </row>
    <row r="2792" spans="2:8" x14ac:dyDescent="0.25">
      <c r="B2792"/>
      <c r="C2792"/>
      <c r="D2792"/>
      <c r="H2792"/>
    </row>
    <row r="2793" spans="2:8" x14ac:dyDescent="0.25">
      <c r="B2793"/>
      <c r="C2793"/>
      <c r="D2793"/>
      <c r="H2793"/>
    </row>
    <row r="2794" spans="2:8" x14ac:dyDescent="0.25">
      <c r="B2794"/>
      <c r="C2794"/>
      <c r="D2794"/>
      <c r="H2794"/>
    </row>
    <row r="2795" spans="2:8" x14ac:dyDescent="0.25">
      <c r="B2795"/>
      <c r="C2795"/>
      <c r="D2795"/>
      <c r="H2795"/>
    </row>
    <row r="2796" spans="2:8" x14ac:dyDescent="0.25">
      <c r="B2796"/>
      <c r="C2796"/>
      <c r="D2796"/>
      <c r="H2796"/>
    </row>
    <row r="2797" spans="2:8" x14ac:dyDescent="0.25">
      <c r="B2797"/>
      <c r="C2797"/>
      <c r="D2797"/>
      <c r="H2797"/>
    </row>
    <row r="2798" spans="2:8" x14ac:dyDescent="0.25">
      <c r="B2798"/>
      <c r="C2798"/>
      <c r="D2798"/>
      <c r="H2798"/>
    </row>
    <row r="2799" spans="2:8" x14ac:dyDescent="0.25">
      <c r="B2799"/>
      <c r="C2799"/>
      <c r="D2799"/>
      <c r="H2799"/>
    </row>
    <row r="2800" spans="2:8" x14ac:dyDescent="0.25">
      <c r="B2800"/>
      <c r="C2800"/>
      <c r="D2800"/>
      <c r="H2800"/>
    </row>
    <row r="2801" spans="2:8" x14ac:dyDescent="0.25">
      <c r="B2801"/>
      <c r="C2801"/>
      <c r="D2801"/>
      <c r="H2801"/>
    </row>
    <row r="2802" spans="2:8" x14ac:dyDescent="0.25">
      <c r="B2802"/>
      <c r="C2802"/>
      <c r="D2802"/>
      <c r="H2802"/>
    </row>
    <row r="2803" spans="2:8" x14ac:dyDescent="0.25">
      <c r="B2803"/>
      <c r="C2803"/>
      <c r="D2803"/>
      <c r="H2803"/>
    </row>
    <row r="2804" spans="2:8" x14ac:dyDescent="0.25">
      <c r="B2804"/>
      <c r="C2804"/>
      <c r="D2804"/>
      <c r="H2804"/>
    </row>
    <row r="2805" spans="2:8" x14ac:dyDescent="0.25">
      <c r="B2805"/>
      <c r="C2805"/>
      <c r="D2805"/>
      <c r="H2805"/>
    </row>
    <row r="2806" spans="2:8" x14ac:dyDescent="0.25">
      <c r="B2806"/>
      <c r="C2806"/>
      <c r="D2806"/>
      <c r="H2806"/>
    </row>
    <row r="2807" spans="2:8" x14ac:dyDescent="0.25">
      <c r="B2807"/>
      <c r="C2807"/>
      <c r="D2807"/>
      <c r="H2807"/>
    </row>
    <row r="2808" spans="2:8" x14ac:dyDescent="0.25">
      <c r="B2808"/>
      <c r="C2808"/>
      <c r="D2808"/>
      <c r="H2808"/>
    </row>
    <row r="2809" spans="2:8" x14ac:dyDescent="0.25">
      <c r="B2809"/>
      <c r="C2809"/>
      <c r="D2809"/>
      <c r="H2809"/>
    </row>
    <row r="2810" spans="2:8" x14ac:dyDescent="0.25">
      <c r="B2810"/>
      <c r="C2810"/>
      <c r="D2810"/>
      <c r="H2810"/>
    </row>
    <row r="2811" spans="2:8" x14ac:dyDescent="0.25">
      <c r="B2811"/>
      <c r="C2811"/>
      <c r="D2811"/>
      <c r="H2811"/>
    </row>
    <row r="2812" spans="2:8" x14ac:dyDescent="0.25">
      <c r="B2812"/>
      <c r="C2812"/>
      <c r="D2812"/>
      <c r="H2812"/>
    </row>
    <row r="2813" spans="2:8" x14ac:dyDescent="0.25">
      <c r="B2813"/>
      <c r="C2813"/>
      <c r="D2813"/>
      <c r="H2813"/>
    </row>
    <row r="2814" spans="2:8" x14ac:dyDescent="0.25">
      <c r="B2814"/>
      <c r="C2814"/>
      <c r="D2814"/>
      <c r="H2814"/>
    </row>
    <row r="2815" spans="2:8" x14ac:dyDescent="0.25">
      <c r="B2815"/>
      <c r="C2815"/>
      <c r="D2815"/>
      <c r="H2815"/>
    </row>
    <row r="2816" spans="2:8" x14ac:dyDescent="0.25">
      <c r="B2816"/>
      <c r="C2816"/>
      <c r="D2816"/>
      <c r="H2816"/>
    </row>
    <row r="2817" spans="2:8" x14ac:dyDescent="0.25">
      <c r="B2817"/>
      <c r="C2817"/>
      <c r="D2817"/>
      <c r="H2817"/>
    </row>
    <row r="2818" spans="2:8" x14ac:dyDescent="0.25">
      <c r="B2818"/>
      <c r="C2818"/>
      <c r="D2818"/>
      <c r="H2818"/>
    </row>
    <row r="2819" spans="2:8" x14ac:dyDescent="0.25">
      <c r="B2819"/>
      <c r="C2819"/>
      <c r="D2819"/>
      <c r="H2819"/>
    </row>
    <row r="2820" spans="2:8" x14ac:dyDescent="0.25">
      <c r="B2820"/>
      <c r="C2820"/>
      <c r="D2820"/>
      <c r="H2820"/>
    </row>
    <row r="2821" spans="2:8" x14ac:dyDescent="0.25">
      <c r="B2821"/>
      <c r="C2821"/>
      <c r="D2821"/>
      <c r="H2821"/>
    </row>
    <row r="2822" spans="2:8" x14ac:dyDescent="0.25">
      <c r="B2822"/>
      <c r="C2822"/>
      <c r="D2822"/>
      <c r="H2822"/>
    </row>
    <row r="2823" spans="2:8" x14ac:dyDescent="0.25">
      <c r="B2823"/>
      <c r="C2823"/>
      <c r="D2823"/>
      <c r="H2823"/>
    </row>
    <row r="2824" spans="2:8" x14ac:dyDescent="0.25">
      <c r="B2824"/>
      <c r="C2824"/>
      <c r="D2824"/>
      <c r="H2824"/>
    </row>
    <row r="2825" spans="2:8" x14ac:dyDescent="0.25">
      <c r="B2825"/>
      <c r="C2825"/>
      <c r="D2825"/>
      <c r="H2825"/>
    </row>
    <row r="2826" spans="2:8" x14ac:dyDescent="0.25">
      <c r="B2826"/>
      <c r="C2826"/>
      <c r="D2826"/>
      <c r="H2826"/>
    </row>
    <row r="2827" spans="2:8" x14ac:dyDescent="0.25">
      <c r="B2827"/>
      <c r="C2827"/>
      <c r="D2827"/>
      <c r="H2827"/>
    </row>
    <row r="2828" spans="2:8" x14ac:dyDescent="0.25">
      <c r="B2828"/>
      <c r="C2828"/>
      <c r="D2828"/>
      <c r="H2828"/>
    </row>
    <row r="2829" spans="2:8" x14ac:dyDescent="0.25">
      <c r="B2829"/>
      <c r="C2829"/>
      <c r="D2829"/>
      <c r="H2829"/>
    </row>
    <row r="2830" spans="2:8" x14ac:dyDescent="0.25">
      <c r="B2830"/>
      <c r="C2830"/>
      <c r="D2830"/>
      <c r="H2830"/>
    </row>
    <row r="2831" spans="2:8" x14ac:dyDescent="0.25">
      <c r="B2831"/>
      <c r="C2831"/>
      <c r="D2831"/>
      <c r="H2831"/>
    </row>
    <row r="2832" spans="2:8" x14ac:dyDescent="0.25">
      <c r="B2832"/>
      <c r="C2832"/>
      <c r="D2832"/>
      <c r="H2832"/>
    </row>
    <row r="2833" spans="2:8" x14ac:dyDescent="0.25">
      <c r="B2833"/>
      <c r="C2833"/>
      <c r="D2833"/>
      <c r="H2833"/>
    </row>
    <row r="2834" spans="2:8" x14ac:dyDescent="0.25">
      <c r="B2834"/>
      <c r="C2834"/>
      <c r="D2834"/>
      <c r="H2834"/>
    </row>
    <row r="2835" spans="2:8" x14ac:dyDescent="0.25">
      <c r="B2835"/>
      <c r="C2835"/>
      <c r="D2835"/>
      <c r="H2835"/>
    </row>
    <row r="2836" spans="2:8" x14ac:dyDescent="0.25">
      <c r="B2836"/>
      <c r="C2836"/>
      <c r="D2836"/>
      <c r="H2836"/>
    </row>
    <row r="2837" spans="2:8" x14ac:dyDescent="0.25">
      <c r="B2837"/>
      <c r="C2837"/>
      <c r="D2837"/>
      <c r="H2837"/>
    </row>
    <row r="2838" spans="2:8" x14ac:dyDescent="0.25">
      <c r="B2838"/>
      <c r="C2838"/>
      <c r="D2838"/>
      <c r="H2838"/>
    </row>
    <row r="2839" spans="2:8" x14ac:dyDescent="0.25">
      <c r="B2839"/>
      <c r="C2839"/>
      <c r="D2839"/>
      <c r="H2839"/>
    </row>
    <row r="2840" spans="2:8" x14ac:dyDescent="0.25">
      <c r="B2840"/>
      <c r="C2840"/>
      <c r="D2840"/>
      <c r="H2840"/>
    </row>
    <row r="2841" spans="2:8" x14ac:dyDescent="0.25">
      <c r="B2841"/>
      <c r="C2841"/>
      <c r="D2841"/>
      <c r="H2841"/>
    </row>
    <row r="2842" spans="2:8" x14ac:dyDescent="0.25">
      <c r="B2842"/>
      <c r="C2842"/>
      <c r="D2842"/>
      <c r="H2842"/>
    </row>
    <row r="2843" spans="2:8" x14ac:dyDescent="0.25">
      <c r="B2843"/>
      <c r="C2843"/>
      <c r="D2843"/>
      <c r="H2843"/>
    </row>
    <row r="2844" spans="2:8" x14ac:dyDescent="0.25">
      <c r="B2844"/>
      <c r="C2844"/>
      <c r="D2844"/>
      <c r="H2844"/>
    </row>
    <row r="2845" spans="2:8" x14ac:dyDescent="0.25">
      <c r="B2845"/>
      <c r="C2845"/>
      <c r="D2845"/>
      <c r="H2845"/>
    </row>
    <row r="2846" spans="2:8" x14ac:dyDescent="0.25">
      <c r="B2846"/>
      <c r="C2846"/>
      <c r="D2846"/>
      <c r="H2846"/>
    </row>
    <row r="2847" spans="2:8" x14ac:dyDescent="0.25">
      <c r="B2847"/>
      <c r="C2847"/>
      <c r="D2847"/>
      <c r="H2847"/>
    </row>
    <row r="2848" spans="2:8" x14ac:dyDescent="0.25">
      <c r="B2848"/>
      <c r="C2848"/>
      <c r="D2848"/>
      <c r="H2848"/>
    </row>
    <row r="2849" spans="2:8" x14ac:dyDescent="0.25">
      <c r="B2849"/>
      <c r="C2849"/>
      <c r="D2849"/>
      <c r="H2849"/>
    </row>
    <row r="2850" spans="2:8" x14ac:dyDescent="0.25">
      <c r="B2850"/>
      <c r="C2850"/>
      <c r="D2850"/>
      <c r="H2850"/>
    </row>
    <row r="2851" spans="2:8" x14ac:dyDescent="0.25">
      <c r="B2851"/>
      <c r="C2851"/>
      <c r="D2851"/>
      <c r="H2851"/>
    </row>
    <row r="2852" spans="2:8" x14ac:dyDescent="0.25">
      <c r="B2852"/>
      <c r="C2852"/>
      <c r="D2852"/>
      <c r="H2852"/>
    </row>
    <row r="2853" spans="2:8" x14ac:dyDescent="0.25">
      <c r="B2853"/>
      <c r="C2853"/>
      <c r="D2853"/>
      <c r="H2853"/>
    </row>
    <row r="2854" spans="2:8" x14ac:dyDescent="0.25">
      <c r="B2854"/>
      <c r="C2854"/>
      <c r="D2854"/>
      <c r="H2854"/>
    </row>
    <row r="2855" spans="2:8" x14ac:dyDescent="0.25">
      <c r="B2855"/>
      <c r="C2855"/>
      <c r="D2855"/>
      <c r="H2855"/>
    </row>
    <row r="2856" spans="2:8" x14ac:dyDescent="0.25">
      <c r="B2856"/>
      <c r="C2856"/>
      <c r="D2856"/>
      <c r="H2856"/>
    </row>
    <row r="2857" spans="2:8" x14ac:dyDescent="0.25">
      <c r="B2857"/>
      <c r="C2857"/>
      <c r="D2857"/>
      <c r="H2857"/>
    </row>
    <row r="2858" spans="2:8" x14ac:dyDescent="0.25">
      <c r="B2858"/>
      <c r="C2858"/>
      <c r="D2858"/>
      <c r="H2858"/>
    </row>
    <row r="2859" spans="2:8" x14ac:dyDescent="0.25">
      <c r="B2859"/>
      <c r="C2859"/>
      <c r="D2859"/>
      <c r="H2859"/>
    </row>
    <row r="2860" spans="2:8" x14ac:dyDescent="0.25">
      <c r="B2860"/>
      <c r="C2860"/>
      <c r="D2860"/>
      <c r="H2860"/>
    </row>
    <row r="2861" spans="2:8" x14ac:dyDescent="0.25">
      <c r="B2861"/>
      <c r="C2861"/>
      <c r="D2861"/>
      <c r="H2861"/>
    </row>
    <row r="2862" spans="2:8" x14ac:dyDescent="0.25">
      <c r="B2862"/>
      <c r="C2862"/>
      <c r="D2862"/>
      <c r="H2862"/>
    </row>
    <row r="2863" spans="2:8" x14ac:dyDescent="0.25">
      <c r="B2863"/>
      <c r="C2863"/>
      <c r="D2863"/>
      <c r="H2863"/>
    </row>
    <row r="2864" spans="2:8" x14ac:dyDescent="0.25">
      <c r="B2864"/>
      <c r="C2864"/>
      <c r="D2864"/>
      <c r="H2864"/>
    </row>
    <row r="2865" spans="2:8" x14ac:dyDescent="0.25">
      <c r="B2865"/>
      <c r="C2865"/>
      <c r="D2865"/>
      <c r="H2865"/>
    </row>
    <row r="2866" spans="2:8" x14ac:dyDescent="0.25">
      <c r="B2866"/>
      <c r="C2866"/>
      <c r="D2866"/>
      <c r="H2866"/>
    </row>
    <row r="2867" spans="2:8" x14ac:dyDescent="0.25">
      <c r="B2867"/>
      <c r="C2867"/>
      <c r="D2867"/>
      <c r="H2867"/>
    </row>
    <row r="2868" spans="2:8" x14ac:dyDescent="0.25">
      <c r="B2868"/>
      <c r="C2868"/>
      <c r="D2868"/>
      <c r="H2868"/>
    </row>
    <row r="2869" spans="2:8" x14ac:dyDescent="0.25">
      <c r="B2869"/>
      <c r="C2869"/>
      <c r="D2869"/>
      <c r="H2869"/>
    </row>
    <row r="2870" spans="2:8" x14ac:dyDescent="0.25">
      <c r="B2870"/>
      <c r="C2870"/>
      <c r="D2870"/>
      <c r="H2870"/>
    </row>
    <row r="2871" spans="2:8" x14ac:dyDescent="0.25">
      <c r="B2871"/>
      <c r="C2871"/>
      <c r="D2871"/>
      <c r="H2871"/>
    </row>
    <row r="2872" spans="2:8" x14ac:dyDescent="0.25">
      <c r="B2872"/>
      <c r="C2872"/>
      <c r="D2872"/>
      <c r="H2872"/>
    </row>
    <row r="2873" spans="2:8" x14ac:dyDescent="0.25">
      <c r="B2873"/>
      <c r="C2873"/>
      <c r="D2873"/>
      <c r="H2873"/>
    </row>
    <row r="2874" spans="2:8" x14ac:dyDescent="0.25">
      <c r="B2874"/>
      <c r="C2874"/>
      <c r="D2874"/>
      <c r="H2874"/>
    </row>
    <row r="2875" spans="2:8" x14ac:dyDescent="0.25">
      <c r="B2875"/>
      <c r="C2875"/>
      <c r="D2875"/>
      <c r="H2875"/>
    </row>
    <row r="2876" spans="2:8" x14ac:dyDescent="0.25">
      <c r="B2876"/>
      <c r="C2876"/>
      <c r="D2876"/>
      <c r="H2876"/>
    </row>
    <row r="2877" spans="2:8" x14ac:dyDescent="0.25">
      <c r="B2877"/>
      <c r="C2877"/>
      <c r="D2877"/>
      <c r="H2877"/>
    </row>
    <row r="2878" spans="2:8" x14ac:dyDescent="0.25">
      <c r="B2878"/>
      <c r="C2878"/>
      <c r="D2878"/>
      <c r="H2878"/>
    </row>
    <row r="2879" spans="2:8" x14ac:dyDescent="0.25">
      <c r="B2879"/>
      <c r="C2879"/>
      <c r="D2879"/>
      <c r="H2879"/>
    </row>
    <row r="2880" spans="2:8" x14ac:dyDescent="0.25">
      <c r="B2880"/>
      <c r="C2880"/>
      <c r="D2880"/>
      <c r="H2880"/>
    </row>
    <row r="2881" spans="2:8" x14ac:dyDescent="0.25">
      <c r="B2881"/>
      <c r="C2881"/>
      <c r="D2881"/>
      <c r="H2881"/>
    </row>
    <row r="2882" spans="2:8" x14ac:dyDescent="0.25">
      <c r="B2882"/>
      <c r="C2882"/>
      <c r="D2882"/>
      <c r="H2882"/>
    </row>
    <row r="2883" spans="2:8" x14ac:dyDescent="0.25">
      <c r="B2883"/>
      <c r="C2883"/>
      <c r="D2883"/>
      <c r="H2883"/>
    </row>
    <row r="2884" spans="2:8" x14ac:dyDescent="0.25">
      <c r="B2884"/>
      <c r="C2884"/>
      <c r="D2884"/>
      <c r="H2884"/>
    </row>
    <row r="2885" spans="2:8" x14ac:dyDescent="0.25">
      <c r="B2885"/>
      <c r="C2885"/>
      <c r="D2885"/>
      <c r="H2885"/>
    </row>
    <row r="2886" spans="2:8" x14ac:dyDescent="0.25">
      <c r="B2886"/>
      <c r="C2886"/>
      <c r="D2886"/>
      <c r="H2886"/>
    </row>
    <row r="2887" spans="2:8" x14ac:dyDescent="0.25">
      <c r="B2887"/>
      <c r="C2887"/>
      <c r="D2887"/>
      <c r="H2887"/>
    </row>
    <row r="2888" spans="2:8" x14ac:dyDescent="0.25">
      <c r="B2888"/>
      <c r="C2888"/>
      <c r="D2888"/>
      <c r="H2888"/>
    </row>
    <row r="2889" spans="2:8" x14ac:dyDescent="0.25">
      <c r="B2889"/>
      <c r="C2889"/>
      <c r="D2889"/>
      <c r="H2889"/>
    </row>
    <row r="2890" spans="2:8" x14ac:dyDescent="0.25">
      <c r="B2890"/>
      <c r="C2890"/>
      <c r="D2890"/>
      <c r="H2890"/>
    </row>
    <row r="2891" spans="2:8" x14ac:dyDescent="0.25">
      <c r="B2891"/>
      <c r="C2891"/>
      <c r="D2891"/>
      <c r="H2891"/>
    </row>
    <row r="2892" spans="2:8" x14ac:dyDescent="0.25">
      <c r="B2892"/>
      <c r="C2892"/>
      <c r="D2892"/>
      <c r="H2892"/>
    </row>
    <row r="2893" spans="2:8" x14ac:dyDescent="0.25">
      <c r="B2893"/>
      <c r="C2893"/>
      <c r="D2893"/>
      <c r="H2893"/>
    </row>
    <row r="2894" spans="2:8" x14ac:dyDescent="0.25">
      <c r="B2894"/>
      <c r="C2894"/>
      <c r="D2894"/>
      <c r="H2894"/>
    </row>
    <row r="2895" spans="2:8" x14ac:dyDescent="0.25">
      <c r="B2895"/>
      <c r="C2895"/>
      <c r="D2895"/>
      <c r="H2895"/>
    </row>
    <row r="2896" spans="2:8" x14ac:dyDescent="0.25">
      <c r="B2896"/>
      <c r="C2896"/>
      <c r="D2896"/>
      <c r="H2896"/>
    </row>
    <row r="2897" spans="2:8" x14ac:dyDescent="0.25">
      <c r="B2897"/>
      <c r="C2897"/>
      <c r="D2897"/>
      <c r="H2897"/>
    </row>
    <row r="2898" spans="2:8" x14ac:dyDescent="0.25">
      <c r="B2898"/>
      <c r="C2898"/>
      <c r="D2898"/>
      <c r="H2898"/>
    </row>
    <row r="2899" spans="2:8" x14ac:dyDescent="0.25">
      <c r="B2899"/>
      <c r="C2899"/>
      <c r="D2899"/>
      <c r="H2899"/>
    </row>
    <row r="2900" spans="2:8" x14ac:dyDescent="0.25">
      <c r="B2900"/>
      <c r="C2900"/>
      <c r="D2900"/>
      <c r="H2900"/>
    </row>
    <row r="2901" spans="2:8" x14ac:dyDescent="0.25">
      <c r="B2901"/>
      <c r="C2901"/>
      <c r="D2901"/>
      <c r="H2901"/>
    </row>
    <row r="2902" spans="2:8" x14ac:dyDescent="0.25">
      <c r="B2902"/>
      <c r="C2902"/>
      <c r="D2902"/>
      <c r="H2902"/>
    </row>
    <row r="2903" spans="2:8" x14ac:dyDescent="0.25">
      <c r="B2903"/>
      <c r="C2903"/>
      <c r="D2903"/>
      <c r="H2903"/>
    </row>
    <row r="2904" spans="2:8" x14ac:dyDescent="0.25">
      <c r="B2904"/>
      <c r="C2904"/>
      <c r="D2904"/>
      <c r="H2904"/>
    </row>
    <row r="2905" spans="2:8" x14ac:dyDescent="0.25">
      <c r="B2905"/>
      <c r="C2905"/>
      <c r="D2905"/>
      <c r="H2905"/>
    </row>
    <row r="2906" spans="2:8" x14ac:dyDescent="0.25">
      <c r="B2906"/>
      <c r="C2906"/>
      <c r="D2906"/>
      <c r="H2906"/>
    </row>
    <row r="2907" spans="2:8" x14ac:dyDescent="0.25">
      <c r="B2907"/>
      <c r="C2907"/>
      <c r="D2907"/>
      <c r="H2907"/>
    </row>
    <row r="2908" spans="2:8" x14ac:dyDescent="0.25">
      <c r="B2908"/>
      <c r="C2908"/>
      <c r="D2908"/>
      <c r="H2908"/>
    </row>
    <row r="2909" spans="2:8" x14ac:dyDescent="0.25">
      <c r="B2909"/>
      <c r="C2909"/>
      <c r="D2909"/>
      <c r="H2909"/>
    </row>
    <row r="2910" spans="2:8" x14ac:dyDescent="0.25">
      <c r="B2910"/>
      <c r="C2910"/>
      <c r="D2910"/>
      <c r="H2910"/>
    </row>
    <row r="2911" spans="2:8" x14ac:dyDescent="0.25">
      <c r="B2911"/>
      <c r="C2911"/>
      <c r="D2911"/>
      <c r="H2911"/>
    </row>
    <row r="2912" spans="2:8" x14ac:dyDescent="0.25">
      <c r="B2912"/>
      <c r="C2912"/>
      <c r="D2912"/>
      <c r="H2912"/>
    </row>
    <row r="2913" spans="2:8" x14ac:dyDescent="0.25">
      <c r="B2913"/>
      <c r="C2913"/>
      <c r="D2913"/>
      <c r="H2913"/>
    </row>
    <row r="2914" spans="2:8" x14ac:dyDescent="0.25">
      <c r="B2914"/>
      <c r="C2914"/>
      <c r="D2914"/>
      <c r="H2914"/>
    </row>
    <row r="2915" spans="2:8" x14ac:dyDescent="0.25">
      <c r="B2915"/>
      <c r="C2915"/>
      <c r="D2915"/>
      <c r="H2915"/>
    </row>
    <row r="2916" spans="2:8" x14ac:dyDescent="0.25">
      <c r="B2916"/>
      <c r="C2916"/>
      <c r="D2916"/>
      <c r="H2916"/>
    </row>
    <row r="2917" spans="2:8" x14ac:dyDescent="0.25">
      <c r="B2917"/>
      <c r="C2917"/>
      <c r="D2917"/>
      <c r="H2917"/>
    </row>
    <row r="2918" spans="2:8" x14ac:dyDescent="0.25">
      <c r="B2918"/>
      <c r="C2918"/>
      <c r="D2918"/>
      <c r="H2918"/>
    </row>
    <row r="2919" spans="2:8" x14ac:dyDescent="0.25">
      <c r="B2919"/>
      <c r="C2919"/>
      <c r="D2919"/>
      <c r="H2919"/>
    </row>
    <row r="2920" spans="2:8" x14ac:dyDescent="0.25">
      <c r="B2920"/>
      <c r="C2920"/>
      <c r="D2920"/>
      <c r="H2920"/>
    </row>
    <row r="2921" spans="2:8" x14ac:dyDescent="0.25">
      <c r="B2921"/>
      <c r="C2921"/>
      <c r="D2921"/>
      <c r="H2921"/>
    </row>
    <row r="2922" spans="2:8" x14ac:dyDescent="0.25">
      <c r="B2922"/>
      <c r="C2922"/>
      <c r="D2922"/>
      <c r="H2922"/>
    </row>
    <row r="2923" spans="2:8" x14ac:dyDescent="0.25">
      <c r="B2923"/>
      <c r="C2923"/>
      <c r="D2923"/>
      <c r="H2923"/>
    </row>
    <row r="2924" spans="2:8" x14ac:dyDescent="0.25">
      <c r="B2924"/>
      <c r="C2924"/>
      <c r="D2924"/>
      <c r="H2924"/>
    </row>
    <row r="2925" spans="2:8" x14ac:dyDescent="0.25">
      <c r="B2925"/>
      <c r="C2925"/>
      <c r="D2925"/>
      <c r="H2925"/>
    </row>
    <row r="2926" spans="2:8" x14ac:dyDescent="0.25">
      <c r="B2926"/>
      <c r="C2926"/>
      <c r="D2926"/>
      <c r="H2926"/>
    </row>
    <row r="2927" spans="2:8" x14ac:dyDescent="0.25">
      <c r="B2927"/>
      <c r="C2927"/>
      <c r="D2927"/>
      <c r="H2927"/>
    </row>
    <row r="2928" spans="2:8" x14ac:dyDescent="0.25">
      <c r="B2928"/>
      <c r="C2928"/>
      <c r="D2928"/>
      <c r="H2928"/>
    </row>
    <row r="2929" spans="2:8" x14ac:dyDescent="0.25">
      <c r="B2929"/>
      <c r="C2929"/>
      <c r="D2929"/>
      <c r="H2929"/>
    </row>
    <row r="2930" spans="2:8" x14ac:dyDescent="0.25">
      <c r="B2930"/>
      <c r="C2930"/>
      <c r="D2930"/>
      <c r="H2930"/>
    </row>
    <row r="2931" spans="2:8" x14ac:dyDescent="0.25">
      <c r="B2931"/>
      <c r="C2931"/>
      <c r="D2931"/>
      <c r="H2931"/>
    </row>
    <row r="2932" spans="2:8" x14ac:dyDescent="0.25">
      <c r="B2932"/>
      <c r="C2932"/>
      <c r="D2932"/>
      <c r="H2932"/>
    </row>
    <row r="2933" spans="2:8" x14ac:dyDescent="0.25">
      <c r="B2933"/>
      <c r="C2933"/>
      <c r="D2933"/>
      <c r="H2933"/>
    </row>
    <row r="2934" spans="2:8" x14ac:dyDescent="0.25">
      <c r="B2934"/>
      <c r="C2934"/>
      <c r="D2934"/>
      <c r="H2934"/>
    </row>
    <row r="2935" spans="2:8" x14ac:dyDescent="0.25">
      <c r="B2935"/>
      <c r="C2935"/>
      <c r="D2935"/>
      <c r="H2935"/>
    </row>
    <row r="2936" spans="2:8" x14ac:dyDescent="0.25">
      <c r="B2936"/>
      <c r="C2936"/>
      <c r="D2936"/>
      <c r="H2936"/>
    </row>
    <row r="2937" spans="2:8" x14ac:dyDescent="0.25">
      <c r="B2937"/>
      <c r="C2937"/>
      <c r="D2937"/>
      <c r="H2937"/>
    </row>
    <row r="2938" spans="2:8" x14ac:dyDescent="0.25">
      <c r="B2938"/>
      <c r="C2938"/>
      <c r="D2938"/>
      <c r="H2938"/>
    </row>
    <row r="2939" spans="2:8" x14ac:dyDescent="0.25">
      <c r="B2939"/>
      <c r="C2939"/>
      <c r="D2939"/>
      <c r="H2939"/>
    </row>
    <row r="2940" spans="2:8" x14ac:dyDescent="0.25">
      <c r="B2940"/>
      <c r="C2940"/>
      <c r="D2940"/>
      <c r="H2940"/>
    </row>
    <row r="2941" spans="2:8" x14ac:dyDescent="0.25">
      <c r="B2941"/>
      <c r="C2941"/>
      <c r="D2941"/>
      <c r="H2941"/>
    </row>
    <row r="2942" spans="2:8" x14ac:dyDescent="0.25">
      <c r="B2942"/>
      <c r="C2942"/>
      <c r="D2942"/>
      <c r="H2942"/>
    </row>
    <row r="2943" spans="2:8" x14ac:dyDescent="0.25">
      <c r="B2943"/>
      <c r="C2943"/>
      <c r="D2943"/>
      <c r="H2943"/>
    </row>
    <row r="2944" spans="2:8" x14ac:dyDescent="0.25">
      <c r="B2944"/>
      <c r="C2944"/>
      <c r="D2944"/>
      <c r="H2944"/>
    </row>
    <row r="2945" spans="2:8" x14ac:dyDescent="0.25">
      <c r="B2945"/>
      <c r="C2945"/>
      <c r="D2945"/>
      <c r="H2945"/>
    </row>
    <row r="2946" spans="2:8" x14ac:dyDescent="0.25">
      <c r="B2946"/>
      <c r="C2946"/>
      <c r="D2946"/>
      <c r="H2946"/>
    </row>
    <row r="2947" spans="2:8" x14ac:dyDescent="0.25">
      <c r="B2947"/>
      <c r="C2947"/>
      <c r="D2947"/>
      <c r="H2947"/>
    </row>
    <row r="2948" spans="2:8" x14ac:dyDescent="0.25">
      <c r="B2948"/>
      <c r="C2948"/>
      <c r="D2948"/>
      <c r="H2948"/>
    </row>
    <row r="2949" spans="2:8" x14ac:dyDescent="0.25">
      <c r="B2949"/>
      <c r="C2949"/>
      <c r="D2949"/>
      <c r="H2949"/>
    </row>
    <row r="2950" spans="2:8" x14ac:dyDescent="0.25">
      <c r="B2950"/>
      <c r="C2950"/>
      <c r="D2950"/>
      <c r="H2950"/>
    </row>
    <row r="2951" spans="2:8" x14ac:dyDescent="0.25">
      <c r="B2951"/>
      <c r="C2951"/>
      <c r="D2951"/>
      <c r="H2951"/>
    </row>
    <row r="2952" spans="2:8" x14ac:dyDescent="0.25">
      <c r="B2952"/>
      <c r="C2952"/>
      <c r="D2952"/>
      <c r="H2952"/>
    </row>
    <row r="2953" spans="2:8" x14ac:dyDescent="0.25">
      <c r="B2953"/>
      <c r="C2953"/>
      <c r="D2953"/>
      <c r="H2953"/>
    </row>
    <row r="2954" spans="2:8" x14ac:dyDescent="0.25">
      <c r="B2954"/>
      <c r="C2954"/>
      <c r="D2954"/>
      <c r="H2954"/>
    </row>
    <row r="2955" spans="2:8" x14ac:dyDescent="0.25">
      <c r="B2955"/>
      <c r="C2955"/>
      <c r="D2955"/>
      <c r="H2955"/>
    </row>
    <row r="2956" spans="2:8" x14ac:dyDescent="0.25">
      <c r="B2956"/>
      <c r="C2956"/>
      <c r="D2956"/>
      <c r="H2956"/>
    </row>
    <row r="2957" spans="2:8" x14ac:dyDescent="0.25">
      <c r="B2957"/>
      <c r="C2957"/>
      <c r="D2957"/>
      <c r="H2957"/>
    </row>
    <row r="2958" spans="2:8" x14ac:dyDescent="0.25">
      <c r="B2958"/>
      <c r="C2958"/>
      <c r="D2958"/>
      <c r="H2958"/>
    </row>
    <row r="2959" spans="2:8" x14ac:dyDescent="0.25">
      <c r="B2959"/>
      <c r="C2959"/>
      <c r="D2959"/>
      <c r="H2959"/>
    </row>
    <row r="2960" spans="2:8" x14ac:dyDescent="0.25">
      <c r="B2960"/>
      <c r="C2960"/>
      <c r="D2960"/>
      <c r="H2960"/>
    </row>
    <row r="2961" spans="2:8" x14ac:dyDescent="0.25">
      <c r="B2961"/>
      <c r="C2961"/>
      <c r="D2961"/>
      <c r="H2961"/>
    </row>
    <row r="2962" spans="2:8" x14ac:dyDescent="0.25">
      <c r="B2962"/>
      <c r="C2962"/>
      <c r="D2962"/>
      <c r="H2962"/>
    </row>
    <row r="2963" spans="2:8" x14ac:dyDescent="0.25">
      <c r="B2963"/>
      <c r="C2963"/>
      <c r="D2963"/>
      <c r="H2963"/>
    </row>
    <row r="2964" spans="2:8" x14ac:dyDescent="0.25">
      <c r="B2964"/>
      <c r="C2964"/>
      <c r="D2964"/>
      <c r="H2964"/>
    </row>
    <row r="2965" spans="2:8" x14ac:dyDescent="0.25">
      <c r="B2965"/>
      <c r="C2965"/>
      <c r="D2965"/>
      <c r="H2965"/>
    </row>
    <row r="2966" spans="2:8" x14ac:dyDescent="0.25">
      <c r="B2966"/>
      <c r="C2966"/>
      <c r="D2966"/>
      <c r="H2966"/>
    </row>
    <row r="2967" spans="2:8" x14ac:dyDescent="0.25">
      <c r="B2967"/>
      <c r="C2967"/>
      <c r="D2967"/>
      <c r="H2967"/>
    </row>
    <row r="2968" spans="2:8" x14ac:dyDescent="0.25">
      <c r="B2968"/>
      <c r="C2968"/>
      <c r="D2968"/>
      <c r="H2968"/>
    </row>
    <row r="2969" spans="2:8" x14ac:dyDescent="0.25">
      <c r="B2969"/>
      <c r="C2969"/>
      <c r="D2969"/>
      <c r="H2969"/>
    </row>
    <row r="2970" spans="2:8" x14ac:dyDescent="0.25">
      <c r="B2970"/>
      <c r="C2970"/>
      <c r="D2970"/>
      <c r="H2970"/>
    </row>
    <row r="2971" spans="2:8" x14ac:dyDescent="0.25">
      <c r="B2971"/>
      <c r="C2971"/>
      <c r="D2971"/>
      <c r="H2971"/>
    </row>
    <row r="2972" spans="2:8" x14ac:dyDescent="0.25">
      <c r="B2972"/>
      <c r="C2972"/>
      <c r="D2972"/>
      <c r="H2972"/>
    </row>
    <row r="2973" spans="2:8" x14ac:dyDescent="0.25">
      <c r="B2973"/>
      <c r="C2973"/>
      <c r="D2973"/>
      <c r="H2973"/>
    </row>
    <row r="2974" spans="2:8" x14ac:dyDescent="0.25">
      <c r="B2974"/>
      <c r="C2974"/>
      <c r="D2974"/>
      <c r="H2974"/>
    </row>
    <row r="2975" spans="2:8" x14ac:dyDescent="0.25">
      <c r="B2975"/>
      <c r="C2975"/>
      <c r="D2975"/>
      <c r="H2975"/>
    </row>
    <row r="2976" spans="2:8" x14ac:dyDescent="0.25">
      <c r="B2976"/>
      <c r="C2976"/>
      <c r="D2976"/>
      <c r="H2976"/>
    </row>
    <row r="2977" spans="2:8" x14ac:dyDescent="0.25">
      <c r="B2977"/>
      <c r="C2977"/>
      <c r="D2977"/>
      <c r="H2977"/>
    </row>
    <row r="2978" spans="2:8" x14ac:dyDescent="0.25">
      <c r="B2978"/>
      <c r="C2978"/>
      <c r="D2978"/>
      <c r="H2978"/>
    </row>
    <row r="2979" spans="2:8" x14ac:dyDescent="0.25">
      <c r="B2979"/>
      <c r="C2979"/>
      <c r="D2979"/>
      <c r="H2979"/>
    </row>
    <row r="2980" spans="2:8" x14ac:dyDescent="0.25">
      <c r="B2980"/>
      <c r="C2980"/>
      <c r="D2980"/>
      <c r="H2980"/>
    </row>
    <row r="2981" spans="2:8" x14ac:dyDescent="0.25">
      <c r="B2981"/>
      <c r="C2981"/>
      <c r="D2981"/>
      <c r="H2981"/>
    </row>
    <row r="2982" spans="2:8" x14ac:dyDescent="0.25">
      <c r="B2982"/>
      <c r="C2982"/>
      <c r="D2982"/>
      <c r="H2982"/>
    </row>
    <row r="2983" spans="2:8" x14ac:dyDescent="0.25">
      <c r="B2983"/>
      <c r="C2983"/>
      <c r="D2983"/>
      <c r="H2983"/>
    </row>
    <row r="2984" spans="2:8" x14ac:dyDescent="0.25">
      <c r="B2984"/>
      <c r="C2984"/>
      <c r="D2984"/>
      <c r="H2984"/>
    </row>
    <row r="2985" spans="2:8" x14ac:dyDescent="0.25">
      <c r="B2985"/>
      <c r="C2985"/>
      <c r="D2985"/>
      <c r="H2985"/>
    </row>
    <row r="2986" spans="2:8" x14ac:dyDescent="0.25">
      <c r="B2986"/>
      <c r="C2986"/>
      <c r="D2986"/>
      <c r="H2986"/>
    </row>
    <row r="2987" spans="2:8" x14ac:dyDescent="0.25">
      <c r="B2987"/>
      <c r="C2987"/>
      <c r="D2987"/>
      <c r="H2987"/>
    </row>
    <row r="2988" spans="2:8" x14ac:dyDescent="0.25">
      <c r="B2988"/>
      <c r="C2988"/>
      <c r="D2988"/>
      <c r="H2988"/>
    </row>
    <row r="2989" spans="2:8" x14ac:dyDescent="0.25">
      <c r="B2989"/>
      <c r="C2989"/>
      <c r="D2989"/>
      <c r="H2989"/>
    </row>
    <row r="2990" spans="2:8" x14ac:dyDescent="0.25">
      <c r="B2990"/>
      <c r="C2990"/>
      <c r="D2990"/>
      <c r="H2990"/>
    </row>
    <row r="2991" spans="2:8" x14ac:dyDescent="0.25">
      <c r="B2991"/>
      <c r="C2991"/>
      <c r="D2991"/>
      <c r="H2991"/>
    </row>
    <row r="2992" spans="2:8" x14ac:dyDescent="0.25">
      <c r="B2992"/>
      <c r="C2992"/>
      <c r="D2992"/>
      <c r="H2992"/>
    </row>
    <row r="2993" spans="2:8" x14ac:dyDescent="0.25">
      <c r="B2993"/>
      <c r="C2993"/>
      <c r="D2993"/>
      <c r="H2993"/>
    </row>
    <row r="2994" spans="2:8" x14ac:dyDescent="0.25">
      <c r="B2994"/>
      <c r="C2994"/>
      <c r="D2994"/>
      <c r="H2994"/>
    </row>
    <row r="2995" spans="2:8" x14ac:dyDescent="0.25">
      <c r="B2995"/>
      <c r="C2995"/>
      <c r="D2995"/>
      <c r="H2995"/>
    </row>
    <row r="2996" spans="2:8" x14ac:dyDescent="0.25">
      <c r="B2996"/>
      <c r="C2996"/>
      <c r="D2996"/>
      <c r="H2996"/>
    </row>
    <row r="2997" spans="2:8" x14ac:dyDescent="0.25">
      <c r="B2997"/>
      <c r="C2997"/>
      <c r="D2997"/>
      <c r="H2997"/>
    </row>
    <row r="2998" spans="2:8" x14ac:dyDescent="0.25">
      <c r="B2998"/>
      <c r="C2998"/>
      <c r="D2998"/>
      <c r="H2998"/>
    </row>
    <row r="2999" spans="2:8" x14ac:dyDescent="0.25">
      <c r="B2999"/>
      <c r="C2999"/>
      <c r="D2999"/>
      <c r="H2999"/>
    </row>
    <row r="3000" spans="2:8" x14ac:dyDescent="0.25">
      <c r="B3000"/>
      <c r="C3000"/>
      <c r="D3000"/>
      <c r="H3000"/>
    </row>
    <row r="3001" spans="2:8" x14ac:dyDescent="0.25">
      <c r="B3001"/>
      <c r="C3001"/>
      <c r="D3001"/>
      <c r="H3001"/>
    </row>
    <row r="3002" spans="2:8" x14ac:dyDescent="0.25">
      <c r="B3002"/>
      <c r="C3002"/>
      <c r="D3002"/>
      <c r="H3002"/>
    </row>
    <row r="3003" spans="2:8" x14ac:dyDescent="0.25">
      <c r="B3003"/>
      <c r="C3003"/>
      <c r="D3003"/>
      <c r="H3003"/>
    </row>
    <row r="3004" spans="2:8" x14ac:dyDescent="0.25">
      <c r="B3004"/>
      <c r="C3004"/>
      <c r="D3004"/>
      <c r="H3004"/>
    </row>
    <row r="3005" spans="2:8" x14ac:dyDescent="0.25">
      <c r="B3005"/>
      <c r="C3005"/>
      <c r="D3005"/>
      <c r="H3005"/>
    </row>
    <row r="3006" spans="2:8" x14ac:dyDescent="0.25">
      <c r="B3006"/>
      <c r="C3006"/>
      <c r="D3006"/>
      <c r="H3006"/>
    </row>
    <row r="3007" spans="2:8" x14ac:dyDescent="0.25">
      <c r="B3007"/>
      <c r="C3007"/>
      <c r="D3007"/>
      <c r="H3007"/>
    </row>
    <row r="3008" spans="2:8" x14ac:dyDescent="0.25">
      <c r="B3008"/>
      <c r="C3008"/>
      <c r="D3008"/>
      <c r="H3008"/>
    </row>
    <row r="3009" spans="2:8" x14ac:dyDescent="0.25">
      <c r="B3009"/>
      <c r="C3009"/>
      <c r="D3009"/>
      <c r="H3009"/>
    </row>
    <row r="3010" spans="2:8" x14ac:dyDescent="0.25">
      <c r="B3010"/>
      <c r="C3010"/>
      <c r="D3010"/>
      <c r="H3010"/>
    </row>
    <row r="3011" spans="2:8" x14ac:dyDescent="0.25">
      <c r="B3011"/>
      <c r="C3011"/>
      <c r="D3011"/>
      <c r="H3011"/>
    </row>
    <row r="3012" spans="2:8" x14ac:dyDescent="0.25">
      <c r="B3012"/>
      <c r="C3012"/>
      <c r="D3012"/>
      <c r="H3012"/>
    </row>
    <row r="3013" spans="2:8" x14ac:dyDescent="0.25">
      <c r="B3013"/>
      <c r="C3013"/>
      <c r="D3013"/>
      <c r="H3013"/>
    </row>
    <row r="3014" spans="2:8" x14ac:dyDescent="0.25">
      <c r="B3014"/>
      <c r="C3014"/>
      <c r="D3014"/>
      <c r="H3014"/>
    </row>
    <row r="3015" spans="2:8" x14ac:dyDescent="0.25">
      <c r="B3015"/>
      <c r="C3015"/>
      <c r="D3015"/>
      <c r="H3015"/>
    </row>
    <row r="3016" spans="2:8" x14ac:dyDescent="0.25">
      <c r="B3016"/>
      <c r="C3016"/>
      <c r="D3016"/>
      <c r="H3016"/>
    </row>
    <row r="3017" spans="2:8" x14ac:dyDescent="0.25">
      <c r="B3017"/>
      <c r="C3017"/>
      <c r="D3017"/>
      <c r="H3017"/>
    </row>
    <row r="3018" spans="2:8" x14ac:dyDescent="0.25">
      <c r="B3018"/>
      <c r="C3018"/>
      <c r="D3018"/>
      <c r="H3018"/>
    </row>
    <row r="3019" spans="2:8" x14ac:dyDescent="0.25">
      <c r="B3019"/>
      <c r="C3019"/>
      <c r="D3019"/>
      <c r="H3019"/>
    </row>
    <row r="3020" spans="2:8" x14ac:dyDescent="0.25">
      <c r="B3020"/>
      <c r="C3020"/>
      <c r="D3020"/>
      <c r="H3020"/>
    </row>
    <row r="3021" spans="2:8" x14ac:dyDescent="0.25">
      <c r="B3021"/>
      <c r="C3021"/>
      <c r="D3021"/>
      <c r="H3021"/>
    </row>
    <row r="3022" spans="2:8" x14ac:dyDescent="0.25">
      <c r="B3022"/>
      <c r="C3022"/>
      <c r="D3022"/>
      <c r="H3022"/>
    </row>
    <row r="3023" spans="2:8" x14ac:dyDescent="0.25">
      <c r="B3023"/>
      <c r="C3023"/>
      <c r="D3023"/>
      <c r="H3023"/>
    </row>
    <row r="3024" spans="2:8" x14ac:dyDescent="0.25">
      <c r="B3024"/>
      <c r="C3024"/>
      <c r="D3024"/>
      <c r="H3024"/>
    </row>
    <row r="3025" spans="2:8" x14ac:dyDescent="0.25">
      <c r="B3025"/>
      <c r="C3025"/>
      <c r="D3025"/>
      <c r="H3025"/>
    </row>
    <row r="3026" spans="2:8" x14ac:dyDescent="0.25">
      <c r="B3026"/>
      <c r="C3026"/>
      <c r="D3026"/>
      <c r="H3026"/>
    </row>
    <row r="3027" spans="2:8" x14ac:dyDescent="0.25">
      <c r="B3027"/>
      <c r="C3027"/>
      <c r="D3027"/>
      <c r="H3027"/>
    </row>
    <row r="3028" spans="2:8" x14ac:dyDescent="0.25">
      <c r="B3028"/>
      <c r="C3028"/>
      <c r="D3028"/>
      <c r="H3028"/>
    </row>
    <row r="3029" spans="2:8" x14ac:dyDescent="0.25">
      <c r="B3029"/>
      <c r="C3029"/>
      <c r="D3029"/>
      <c r="H3029"/>
    </row>
    <row r="3030" spans="2:8" x14ac:dyDescent="0.25">
      <c r="B3030"/>
      <c r="C3030"/>
      <c r="D3030"/>
      <c r="H3030"/>
    </row>
    <row r="3031" spans="2:8" x14ac:dyDescent="0.25">
      <c r="B3031"/>
      <c r="C3031"/>
      <c r="D3031"/>
      <c r="H3031"/>
    </row>
    <row r="3032" spans="2:8" x14ac:dyDescent="0.25">
      <c r="B3032"/>
      <c r="C3032"/>
      <c r="D3032"/>
      <c r="H3032"/>
    </row>
    <row r="3033" spans="2:8" x14ac:dyDescent="0.25">
      <c r="B3033"/>
      <c r="C3033"/>
      <c r="D3033"/>
      <c r="H3033"/>
    </row>
    <row r="3034" spans="2:8" x14ac:dyDescent="0.25">
      <c r="B3034"/>
      <c r="C3034"/>
      <c r="D3034"/>
      <c r="H3034"/>
    </row>
    <row r="3035" spans="2:8" x14ac:dyDescent="0.25">
      <c r="B3035"/>
      <c r="C3035"/>
      <c r="D3035"/>
      <c r="H3035"/>
    </row>
    <row r="3036" spans="2:8" x14ac:dyDescent="0.25">
      <c r="B3036"/>
      <c r="C3036"/>
      <c r="D3036"/>
      <c r="H3036"/>
    </row>
    <row r="3037" spans="2:8" x14ac:dyDescent="0.25">
      <c r="B3037"/>
      <c r="C3037"/>
      <c r="D3037"/>
      <c r="H3037"/>
    </row>
    <row r="3038" spans="2:8" x14ac:dyDescent="0.25">
      <c r="B3038"/>
      <c r="C3038"/>
      <c r="D3038"/>
      <c r="H3038"/>
    </row>
    <row r="3039" spans="2:8" x14ac:dyDescent="0.25">
      <c r="B3039"/>
      <c r="C3039"/>
      <c r="D3039"/>
      <c r="H3039"/>
    </row>
    <row r="3040" spans="2:8" x14ac:dyDescent="0.25">
      <c r="B3040"/>
      <c r="C3040"/>
      <c r="D3040"/>
      <c r="H3040"/>
    </row>
    <row r="3041" spans="2:8" x14ac:dyDescent="0.25">
      <c r="B3041"/>
      <c r="C3041"/>
      <c r="D3041"/>
      <c r="H3041"/>
    </row>
    <row r="3042" spans="2:8" x14ac:dyDescent="0.25">
      <c r="B3042"/>
      <c r="C3042"/>
      <c r="D3042"/>
      <c r="H3042"/>
    </row>
    <row r="3043" spans="2:8" x14ac:dyDescent="0.25">
      <c r="B3043"/>
      <c r="C3043"/>
      <c r="D3043"/>
      <c r="H3043"/>
    </row>
    <row r="3044" spans="2:8" x14ac:dyDescent="0.25">
      <c r="B3044"/>
      <c r="C3044"/>
      <c r="D3044"/>
      <c r="H3044"/>
    </row>
    <row r="3045" spans="2:8" x14ac:dyDescent="0.25">
      <c r="B3045"/>
      <c r="C3045"/>
      <c r="D3045"/>
      <c r="H3045"/>
    </row>
    <row r="3046" spans="2:8" x14ac:dyDescent="0.25">
      <c r="B3046"/>
      <c r="C3046"/>
      <c r="D3046"/>
      <c r="H3046"/>
    </row>
    <row r="3047" spans="2:8" x14ac:dyDescent="0.25">
      <c r="B3047"/>
      <c r="C3047"/>
      <c r="D3047"/>
      <c r="H3047"/>
    </row>
    <row r="3048" spans="2:8" x14ac:dyDescent="0.25">
      <c r="B3048"/>
      <c r="C3048"/>
      <c r="D3048"/>
      <c r="H3048"/>
    </row>
    <row r="3049" spans="2:8" x14ac:dyDescent="0.25">
      <c r="B3049"/>
      <c r="C3049"/>
      <c r="D3049"/>
      <c r="H3049"/>
    </row>
    <row r="3050" spans="2:8" x14ac:dyDescent="0.25">
      <c r="B3050"/>
      <c r="C3050"/>
      <c r="D3050"/>
      <c r="H3050"/>
    </row>
    <row r="3051" spans="2:8" x14ac:dyDescent="0.25">
      <c r="B3051"/>
      <c r="C3051"/>
      <c r="D3051"/>
      <c r="H3051"/>
    </row>
    <row r="3052" spans="2:8" x14ac:dyDescent="0.25">
      <c r="B3052"/>
      <c r="C3052"/>
      <c r="D3052"/>
      <c r="H3052"/>
    </row>
    <row r="3053" spans="2:8" x14ac:dyDescent="0.25">
      <c r="B3053"/>
      <c r="C3053"/>
      <c r="D3053"/>
      <c r="H3053"/>
    </row>
    <row r="3054" spans="2:8" x14ac:dyDescent="0.25">
      <c r="B3054"/>
      <c r="C3054"/>
      <c r="D3054"/>
      <c r="H3054"/>
    </row>
    <row r="3055" spans="2:8" x14ac:dyDescent="0.25">
      <c r="B3055"/>
      <c r="C3055"/>
      <c r="D3055"/>
      <c r="H3055"/>
    </row>
    <row r="3056" spans="2:8" x14ac:dyDescent="0.25">
      <c r="B3056"/>
      <c r="C3056"/>
      <c r="D3056"/>
      <c r="H3056"/>
    </row>
    <row r="3057" spans="2:8" x14ac:dyDescent="0.25">
      <c r="B3057"/>
      <c r="C3057"/>
      <c r="D3057"/>
      <c r="H3057"/>
    </row>
    <row r="3058" spans="2:8" x14ac:dyDescent="0.25">
      <c r="B3058"/>
      <c r="C3058"/>
      <c r="D3058"/>
      <c r="H3058"/>
    </row>
    <row r="3059" spans="2:8" x14ac:dyDescent="0.25">
      <c r="B3059"/>
      <c r="C3059"/>
      <c r="D3059"/>
      <c r="H3059"/>
    </row>
    <row r="3060" spans="2:8" x14ac:dyDescent="0.25">
      <c r="B3060"/>
      <c r="C3060"/>
      <c r="D3060"/>
      <c r="H3060"/>
    </row>
    <row r="3061" spans="2:8" x14ac:dyDescent="0.25">
      <c r="B3061"/>
      <c r="C3061"/>
      <c r="D3061"/>
      <c r="H3061"/>
    </row>
    <row r="3062" spans="2:8" x14ac:dyDescent="0.25">
      <c r="B3062"/>
      <c r="C3062"/>
      <c r="D3062"/>
      <c r="H3062"/>
    </row>
    <row r="3063" spans="2:8" x14ac:dyDescent="0.25">
      <c r="B3063"/>
      <c r="C3063"/>
      <c r="D3063"/>
      <c r="H3063"/>
    </row>
    <row r="3064" spans="2:8" x14ac:dyDescent="0.25">
      <c r="B3064"/>
      <c r="C3064"/>
      <c r="D3064"/>
      <c r="H3064"/>
    </row>
    <row r="3065" spans="2:8" x14ac:dyDescent="0.25">
      <c r="B3065"/>
      <c r="C3065"/>
      <c r="D3065"/>
      <c r="H3065"/>
    </row>
    <row r="3066" spans="2:8" x14ac:dyDescent="0.25">
      <c r="B3066"/>
      <c r="C3066"/>
      <c r="D3066"/>
      <c r="H3066"/>
    </row>
    <row r="3067" spans="2:8" x14ac:dyDescent="0.25">
      <c r="B3067"/>
      <c r="C3067"/>
      <c r="D3067"/>
      <c r="H3067"/>
    </row>
    <row r="3068" spans="2:8" x14ac:dyDescent="0.25">
      <c r="B3068"/>
      <c r="C3068"/>
      <c r="D3068"/>
      <c r="H3068"/>
    </row>
    <row r="3069" spans="2:8" x14ac:dyDescent="0.25">
      <c r="B3069"/>
      <c r="C3069"/>
      <c r="D3069"/>
      <c r="H3069"/>
    </row>
    <row r="3070" spans="2:8" x14ac:dyDescent="0.25">
      <c r="B3070"/>
      <c r="C3070"/>
      <c r="D3070"/>
      <c r="H3070"/>
    </row>
    <row r="3071" spans="2:8" x14ac:dyDescent="0.25">
      <c r="B3071"/>
      <c r="C3071"/>
      <c r="D3071"/>
      <c r="H3071"/>
    </row>
    <row r="3072" spans="2:8" x14ac:dyDescent="0.25">
      <c r="B3072"/>
      <c r="C3072"/>
      <c r="D3072"/>
      <c r="H3072"/>
    </row>
    <row r="3073" spans="2:8" x14ac:dyDescent="0.25">
      <c r="B3073"/>
      <c r="C3073"/>
      <c r="D3073"/>
      <c r="H3073"/>
    </row>
    <row r="3074" spans="2:8" x14ac:dyDescent="0.25">
      <c r="B3074"/>
      <c r="C3074"/>
      <c r="D3074"/>
      <c r="H3074"/>
    </row>
    <row r="3075" spans="2:8" x14ac:dyDescent="0.25">
      <c r="B3075"/>
      <c r="C3075"/>
      <c r="D3075"/>
      <c r="H3075"/>
    </row>
    <row r="3076" spans="2:8" x14ac:dyDescent="0.25">
      <c r="B3076"/>
      <c r="C3076"/>
      <c r="D3076"/>
      <c r="H3076"/>
    </row>
    <row r="3077" spans="2:8" x14ac:dyDescent="0.25">
      <c r="B3077"/>
      <c r="C3077"/>
      <c r="D3077"/>
      <c r="H3077"/>
    </row>
    <row r="3078" spans="2:8" x14ac:dyDescent="0.25">
      <c r="B3078"/>
      <c r="C3078"/>
      <c r="D3078"/>
      <c r="H3078"/>
    </row>
    <row r="3079" spans="2:8" x14ac:dyDescent="0.25">
      <c r="B3079"/>
      <c r="C3079"/>
      <c r="D3079"/>
      <c r="H3079"/>
    </row>
    <row r="3080" spans="2:8" x14ac:dyDescent="0.25">
      <c r="B3080"/>
      <c r="C3080"/>
      <c r="D3080"/>
      <c r="H3080"/>
    </row>
    <row r="3081" spans="2:8" x14ac:dyDescent="0.25">
      <c r="B3081"/>
      <c r="C3081"/>
      <c r="D3081"/>
      <c r="H3081"/>
    </row>
    <row r="3082" spans="2:8" x14ac:dyDescent="0.25">
      <c r="B3082"/>
      <c r="C3082"/>
      <c r="D3082"/>
      <c r="H3082"/>
    </row>
    <row r="3083" spans="2:8" x14ac:dyDescent="0.25">
      <c r="B3083"/>
      <c r="C3083"/>
      <c r="D3083"/>
      <c r="H3083"/>
    </row>
    <row r="3084" spans="2:8" x14ac:dyDescent="0.25">
      <c r="B3084"/>
      <c r="C3084"/>
      <c r="D3084"/>
      <c r="H3084"/>
    </row>
    <row r="3085" spans="2:8" x14ac:dyDescent="0.25">
      <c r="B3085"/>
      <c r="C3085"/>
      <c r="D3085"/>
      <c r="H3085"/>
    </row>
    <row r="3086" spans="2:8" x14ac:dyDescent="0.25">
      <c r="B3086"/>
      <c r="C3086"/>
      <c r="D3086"/>
      <c r="H3086"/>
    </row>
    <row r="3087" spans="2:8" x14ac:dyDescent="0.25">
      <c r="B3087"/>
      <c r="C3087"/>
      <c r="D3087"/>
      <c r="H3087"/>
    </row>
    <row r="3088" spans="2:8" x14ac:dyDescent="0.25">
      <c r="B3088"/>
      <c r="C3088"/>
      <c r="D3088"/>
      <c r="H3088"/>
    </row>
    <row r="3089" spans="2:8" x14ac:dyDescent="0.25">
      <c r="B3089"/>
      <c r="C3089"/>
      <c r="D3089"/>
      <c r="H3089"/>
    </row>
    <row r="3090" spans="2:8" x14ac:dyDescent="0.25">
      <c r="B3090"/>
      <c r="C3090"/>
      <c r="D3090"/>
      <c r="H3090"/>
    </row>
    <row r="3091" spans="2:8" x14ac:dyDescent="0.25">
      <c r="B3091"/>
      <c r="C3091"/>
      <c r="D3091"/>
      <c r="H3091"/>
    </row>
    <row r="3092" spans="2:8" x14ac:dyDescent="0.25">
      <c r="B3092"/>
      <c r="C3092"/>
      <c r="D3092"/>
      <c r="H3092"/>
    </row>
    <row r="3093" spans="2:8" x14ac:dyDescent="0.25">
      <c r="B3093"/>
      <c r="C3093"/>
      <c r="D3093"/>
      <c r="H3093"/>
    </row>
    <row r="3094" spans="2:8" x14ac:dyDescent="0.25">
      <c r="B3094"/>
      <c r="C3094"/>
      <c r="D3094"/>
      <c r="H3094"/>
    </row>
    <row r="3095" spans="2:8" x14ac:dyDescent="0.25">
      <c r="B3095"/>
      <c r="C3095"/>
      <c r="D3095"/>
      <c r="H3095"/>
    </row>
    <row r="3096" spans="2:8" x14ac:dyDescent="0.25">
      <c r="B3096"/>
      <c r="C3096"/>
      <c r="D3096"/>
      <c r="H3096"/>
    </row>
    <row r="3097" spans="2:8" x14ac:dyDescent="0.25">
      <c r="B3097"/>
      <c r="C3097"/>
      <c r="D3097"/>
      <c r="H3097"/>
    </row>
    <row r="3098" spans="2:8" x14ac:dyDescent="0.25">
      <c r="B3098"/>
      <c r="C3098"/>
      <c r="D3098"/>
      <c r="H3098"/>
    </row>
    <row r="3099" spans="2:8" x14ac:dyDescent="0.25">
      <c r="B3099"/>
      <c r="C3099"/>
      <c r="D3099"/>
      <c r="H3099"/>
    </row>
    <row r="3100" spans="2:8" x14ac:dyDescent="0.25">
      <c r="B3100"/>
      <c r="C3100"/>
      <c r="D3100"/>
      <c r="H3100"/>
    </row>
    <row r="3101" spans="2:8" x14ac:dyDescent="0.25">
      <c r="B3101"/>
      <c r="C3101"/>
      <c r="D3101"/>
      <c r="H3101"/>
    </row>
    <row r="3102" spans="2:8" x14ac:dyDescent="0.25">
      <c r="B3102"/>
      <c r="C3102"/>
      <c r="D3102"/>
      <c r="H3102"/>
    </row>
    <row r="3103" spans="2:8" x14ac:dyDescent="0.25">
      <c r="B3103"/>
      <c r="C3103"/>
      <c r="D3103"/>
      <c r="H3103"/>
    </row>
    <row r="3104" spans="2:8" x14ac:dyDescent="0.25">
      <c r="B3104"/>
      <c r="C3104"/>
      <c r="D3104"/>
      <c r="H3104"/>
    </row>
    <row r="3105" spans="2:8" x14ac:dyDescent="0.25">
      <c r="B3105"/>
      <c r="C3105"/>
      <c r="D3105"/>
      <c r="H3105"/>
    </row>
    <row r="3106" spans="2:8" x14ac:dyDescent="0.25">
      <c r="B3106"/>
      <c r="C3106"/>
      <c r="D3106"/>
      <c r="H3106"/>
    </row>
    <row r="3107" spans="2:8" x14ac:dyDescent="0.25">
      <c r="B3107"/>
      <c r="C3107"/>
      <c r="D3107"/>
      <c r="H3107"/>
    </row>
    <row r="3108" spans="2:8" x14ac:dyDescent="0.25">
      <c r="B3108"/>
      <c r="C3108"/>
      <c r="D3108"/>
      <c r="H3108"/>
    </row>
    <row r="3109" spans="2:8" x14ac:dyDescent="0.25">
      <c r="B3109"/>
      <c r="C3109"/>
      <c r="D3109"/>
      <c r="H3109"/>
    </row>
    <row r="3110" spans="2:8" x14ac:dyDescent="0.25">
      <c r="B3110"/>
      <c r="C3110"/>
      <c r="D3110"/>
      <c r="H3110"/>
    </row>
    <row r="3111" spans="2:8" x14ac:dyDescent="0.25">
      <c r="B3111"/>
      <c r="C3111"/>
      <c r="D3111"/>
      <c r="H3111"/>
    </row>
    <row r="3112" spans="2:8" x14ac:dyDescent="0.25">
      <c r="B3112"/>
      <c r="C3112"/>
      <c r="D3112"/>
      <c r="H3112"/>
    </row>
    <row r="3113" spans="2:8" x14ac:dyDescent="0.25">
      <c r="B3113"/>
      <c r="C3113"/>
      <c r="D3113"/>
      <c r="H3113"/>
    </row>
    <row r="3114" spans="2:8" x14ac:dyDescent="0.25">
      <c r="B3114"/>
      <c r="C3114"/>
      <c r="D3114"/>
      <c r="H3114"/>
    </row>
    <row r="3115" spans="2:8" x14ac:dyDescent="0.25">
      <c r="B3115"/>
      <c r="C3115"/>
      <c r="D3115"/>
      <c r="H3115"/>
    </row>
    <row r="3116" spans="2:8" x14ac:dyDescent="0.25">
      <c r="B3116"/>
      <c r="C3116"/>
      <c r="D3116"/>
      <c r="H3116"/>
    </row>
    <row r="3117" spans="2:8" x14ac:dyDescent="0.25">
      <c r="B3117"/>
      <c r="C3117"/>
      <c r="D3117"/>
      <c r="H3117"/>
    </row>
    <row r="3118" spans="2:8" x14ac:dyDescent="0.25">
      <c r="B3118"/>
      <c r="C3118"/>
      <c r="D3118"/>
      <c r="H3118"/>
    </row>
    <row r="3119" spans="2:8" x14ac:dyDescent="0.25">
      <c r="B3119"/>
      <c r="C3119"/>
      <c r="D3119"/>
      <c r="H3119"/>
    </row>
    <row r="3120" spans="2:8" x14ac:dyDescent="0.25">
      <c r="B3120"/>
      <c r="C3120"/>
      <c r="D3120"/>
      <c r="H3120"/>
    </row>
    <row r="3121" spans="2:8" x14ac:dyDescent="0.25">
      <c r="B3121"/>
      <c r="C3121"/>
      <c r="D3121"/>
      <c r="H3121"/>
    </row>
    <row r="3122" spans="2:8" x14ac:dyDescent="0.25">
      <c r="B3122"/>
      <c r="C3122"/>
      <c r="D3122"/>
      <c r="H3122"/>
    </row>
    <row r="3123" spans="2:8" x14ac:dyDescent="0.25">
      <c r="B3123"/>
      <c r="C3123"/>
      <c r="D3123"/>
      <c r="H3123"/>
    </row>
    <row r="3124" spans="2:8" x14ac:dyDescent="0.25">
      <c r="B3124"/>
      <c r="C3124"/>
      <c r="D3124"/>
      <c r="H3124"/>
    </row>
    <row r="3125" spans="2:8" x14ac:dyDescent="0.25">
      <c r="B3125"/>
      <c r="C3125"/>
      <c r="D3125"/>
      <c r="H3125"/>
    </row>
    <row r="3126" spans="2:8" x14ac:dyDescent="0.25">
      <c r="B3126"/>
      <c r="C3126"/>
      <c r="D3126"/>
      <c r="H3126"/>
    </row>
    <row r="3127" spans="2:8" x14ac:dyDescent="0.25">
      <c r="B3127"/>
      <c r="C3127"/>
      <c r="D3127"/>
      <c r="H3127"/>
    </row>
    <row r="3128" spans="2:8" x14ac:dyDescent="0.25">
      <c r="B3128"/>
      <c r="C3128"/>
      <c r="D3128"/>
      <c r="H3128"/>
    </row>
    <row r="3129" spans="2:8" x14ac:dyDescent="0.25">
      <c r="B3129"/>
      <c r="C3129"/>
      <c r="D3129"/>
      <c r="H3129"/>
    </row>
    <row r="3130" spans="2:8" x14ac:dyDescent="0.25">
      <c r="B3130"/>
      <c r="C3130"/>
      <c r="D3130"/>
      <c r="H3130"/>
    </row>
    <row r="3131" spans="2:8" x14ac:dyDescent="0.25">
      <c r="B3131"/>
      <c r="C3131"/>
      <c r="D3131"/>
      <c r="H3131"/>
    </row>
    <row r="3132" spans="2:8" x14ac:dyDescent="0.25">
      <c r="B3132"/>
      <c r="C3132"/>
      <c r="D3132"/>
      <c r="H3132"/>
    </row>
    <row r="3133" spans="2:8" x14ac:dyDescent="0.25">
      <c r="B3133"/>
      <c r="C3133"/>
      <c r="D3133"/>
      <c r="H3133"/>
    </row>
    <row r="3134" spans="2:8" x14ac:dyDescent="0.25">
      <c r="B3134"/>
      <c r="C3134"/>
      <c r="D3134"/>
      <c r="H3134"/>
    </row>
    <row r="3135" spans="2:8" x14ac:dyDescent="0.25">
      <c r="B3135"/>
      <c r="C3135"/>
      <c r="D3135"/>
      <c r="H3135"/>
    </row>
    <row r="3136" spans="2:8" x14ac:dyDescent="0.25">
      <c r="B3136"/>
      <c r="C3136"/>
      <c r="D3136"/>
      <c r="H3136"/>
    </row>
    <row r="3137" spans="2:8" x14ac:dyDescent="0.25">
      <c r="B3137"/>
      <c r="C3137"/>
      <c r="D3137"/>
      <c r="H3137"/>
    </row>
    <row r="3138" spans="2:8" x14ac:dyDescent="0.25">
      <c r="B3138"/>
      <c r="C3138"/>
      <c r="D3138"/>
      <c r="H3138"/>
    </row>
    <row r="3139" spans="2:8" x14ac:dyDescent="0.25">
      <c r="B3139"/>
      <c r="C3139"/>
      <c r="D3139"/>
      <c r="H3139"/>
    </row>
    <row r="3140" spans="2:8" x14ac:dyDescent="0.25">
      <c r="B3140"/>
      <c r="C3140"/>
      <c r="D3140"/>
      <c r="H3140"/>
    </row>
    <row r="3141" spans="2:8" x14ac:dyDescent="0.25">
      <c r="B3141"/>
      <c r="C3141"/>
      <c r="D3141"/>
      <c r="H3141"/>
    </row>
    <row r="3142" spans="2:8" x14ac:dyDescent="0.25">
      <c r="B3142"/>
      <c r="C3142"/>
      <c r="D3142"/>
      <c r="H3142"/>
    </row>
    <row r="3143" spans="2:8" x14ac:dyDescent="0.25">
      <c r="B3143"/>
      <c r="C3143"/>
      <c r="D3143"/>
      <c r="H3143"/>
    </row>
    <row r="3144" spans="2:8" x14ac:dyDescent="0.25">
      <c r="B3144"/>
      <c r="C3144"/>
      <c r="D3144"/>
      <c r="H3144"/>
    </row>
    <row r="3145" spans="2:8" x14ac:dyDescent="0.25">
      <c r="B3145"/>
      <c r="C3145"/>
      <c r="D3145"/>
      <c r="H3145"/>
    </row>
    <row r="3146" spans="2:8" x14ac:dyDescent="0.25">
      <c r="B3146"/>
      <c r="C3146"/>
      <c r="D3146"/>
      <c r="H3146"/>
    </row>
    <row r="3147" spans="2:8" x14ac:dyDescent="0.25">
      <c r="B3147"/>
      <c r="C3147"/>
      <c r="D3147"/>
      <c r="H3147"/>
    </row>
    <row r="3148" spans="2:8" x14ac:dyDescent="0.25">
      <c r="B3148"/>
      <c r="C3148"/>
      <c r="D3148"/>
      <c r="H3148"/>
    </row>
    <row r="3149" spans="2:8" x14ac:dyDescent="0.25">
      <c r="B3149"/>
      <c r="C3149"/>
      <c r="D3149"/>
      <c r="H3149"/>
    </row>
    <row r="3150" spans="2:8" x14ac:dyDescent="0.25">
      <c r="B3150"/>
      <c r="C3150"/>
      <c r="D3150"/>
      <c r="H3150"/>
    </row>
    <row r="3151" spans="2:8" x14ac:dyDescent="0.25">
      <c r="B3151"/>
      <c r="C3151"/>
      <c r="D3151"/>
      <c r="H3151"/>
    </row>
    <row r="3152" spans="2:8" x14ac:dyDescent="0.25">
      <c r="B3152"/>
      <c r="C3152"/>
      <c r="D3152"/>
      <c r="H3152"/>
    </row>
    <row r="3153" spans="2:8" x14ac:dyDescent="0.25">
      <c r="B3153"/>
      <c r="C3153"/>
      <c r="D3153"/>
      <c r="H3153"/>
    </row>
    <row r="3154" spans="2:8" x14ac:dyDescent="0.25">
      <c r="B3154"/>
      <c r="C3154"/>
      <c r="D3154"/>
      <c r="H3154"/>
    </row>
    <row r="3155" spans="2:8" x14ac:dyDescent="0.25">
      <c r="B3155"/>
      <c r="C3155"/>
      <c r="D3155"/>
      <c r="H3155"/>
    </row>
    <row r="3156" spans="2:8" x14ac:dyDescent="0.25">
      <c r="B3156"/>
      <c r="C3156"/>
      <c r="D3156"/>
      <c r="H3156"/>
    </row>
    <row r="3157" spans="2:8" x14ac:dyDescent="0.25">
      <c r="B3157"/>
      <c r="C3157"/>
      <c r="D3157"/>
      <c r="H3157"/>
    </row>
    <row r="3158" spans="2:8" x14ac:dyDescent="0.25">
      <c r="B3158"/>
      <c r="C3158"/>
      <c r="D3158"/>
      <c r="H3158"/>
    </row>
    <row r="3159" spans="2:8" x14ac:dyDescent="0.25">
      <c r="B3159"/>
      <c r="C3159"/>
      <c r="D3159"/>
      <c r="H3159"/>
    </row>
    <row r="3160" spans="2:8" x14ac:dyDescent="0.25">
      <c r="B3160"/>
      <c r="C3160"/>
      <c r="D3160"/>
      <c r="H3160"/>
    </row>
    <row r="3161" spans="2:8" x14ac:dyDescent="0.25">
      <c r="B3161"/>
      <c r="C3161"/>
      <c r="D3161"/>
      <c r="H3161"/>
    </row>
    <row r="3162" spans="2:8" x14ac:dyDescent="0.25">
      <c r="B3162"/>
      <c r="C3162"/>
      <c r="D3162"/>
      <c r="H3162"/>
    </row>
    <row r="3163" spans="2:8" x14ac:dyDescent="0.25">
      <c r="B3163"/>
      <c r="C3163"/>
      <c r="D3163"/>
      <c r="H3163"/>
    </row>
    <row r="3164" spans="2:8" x14ac:dyDescent="0.25">
      <c r="B3164"/>
      <c r="C3164"/>
      <c r="D3164"/>
      <c r="H3164"/>
    </row>
    <row r="3165" spans="2:8" x14ac:dyDescent="0.25">
      <c r="B3165"/>
      <c r="C3165"/>
      <c r="D3165"/>
      <c r="H3165"/>
    </row>
    <row r="3166" spans="2:8" x14ac:dyDescent="0.25">
      <c r="B3166"/>
      <c r="C3166"/>
      <c r="D3166"/>
      <c r="H3166"/>
    </row>
    <row r="3167" spans="2:8" x14ac:dyDescent="0.25">
      <c r="B3167"/>
      <c r="C3167"/>
      <c r="D3167"/>
      <c r="H3167"/>
    </row>
    <row r="3168" spans="2:8" x14ac:dyDescent="0.25">
      <c r="B3168"/>
      <c r="C3168"/>
      <c r="D3168"/>
      <c r="H3168"/>
    </row>
    <row r="3169" spans="2:8" x14ac:dyDescent="0.25">
      <c r="B3169"/>
      <c r="C3169"/>
      <c r="D3169"/>
      <c r="H3169"/>
    </row>
    <row r="3170" spans="2:8" x14ac:dyDescent="0.25">
      <c r="B3170"/>
      <c r="C3170"/>
      <c r="D3170"/>
      <c r="H3170"/>
    </row>
    <row r="3171" spans="2:8" x14ac:dyDescent="0.25">
      <c r="B3171"/>
      <c r="C3171"/>
      <c r="D3171"/>
      <c r="H3171"/>
    </row>
    <row r="3172" spans="2:8" x14ac:dyDescent="0.25">
      <c r="B3172"/>
      <c r="C3172"/>
      <c r="D3172"/>
      <c r="H3172"/>
    </row>
    <row r="3173" spans="2:8" x14ac:dyDescent="0.25">
      <c r="B3173"/>
      <c r="C3173"/>
      <c r="D3173"/>
      <c r="H3173"/>
    </row>
    <row r="3174" spans="2:8" x14ac:dyDescent="0.25">
      <c r="B3174"/>
      <c r="C3174"/>
      <c r="D3174"/>
      <c r="H3174"/>
    </row>
    <row r="3175" spans="2:8" x14ac:dyDescent="0.25">
      <c r="B3175"/>
      <c r="C3175"/>
      <c r="D3175"/>
      <c r="H3175"/>
    </row>
    <row r="3176" spans="2:8" x14ac:dyDescent="0.25">
      <c r="B3176"/>
      <c r="C3176"/>
      <c r="D3176"/>
      <c r="H3176"/>
    </row>
    <row r="3177" spans="2:8" x14ac:dyDescent="0.25">
      <c r="B3177"/>
      <c r="C3177"/>
      <c r="D3177"/>
      <c r="H3177"/>
    </row>
    <row r="3178" spans="2:8" x14ac:dyDescent="0.25">
      <c r="B3178"/>
      <c r="C3178"/>
      <c r="D3178"/>
      <c r="H3178"/>
    </row>
    <row r="3179" spans="2:8" x14ac:dyDescent="0.25">
      <c r="B3179"/>
      <c r="C3179"/>
      <c r="D3179"/>
      <c r="H3179"/>
    </row>
    <row r="3180" spans="2:8" x14ac:dyDescent="0.25">
      <c r="B3180"/>
      <c r="C3180"/>
      <c r="D3180"/>
      <c r="H3180"/>
    </row>
    <row r="3181" spans="2:8" x14ac:dyDescent="0.25">
      <c r="B3181"/>
      <c r="C3181"/>
      <c r="D3181"/>
      <c r="H3181"/>
    </row>
    <row r="3182" spans="2:8" x14ac:dyDescent="0.25">
      <c r="B3182"/>
      <c r="C3182"/>
      <c r="D3182"/>
      <c r="H3182"/>
    </row>
    <row r="3183" spans="2:8" x14ac:dyDescent="0.25">
      <c r="B3183"/>
      <c r="C3183"/>
      <c r="D3183"/>
      <c r="H3183"/>
    </row>
    <row r="3184" spans="2:8" x14ac:dyDescent="0.25">
      <c r="B3184"/>
      <c r="C3184"/>
      <c r="D3184"/>
      <c r="H3184"/>
    </row>
    <row r="3185" spans="2:8" x14ac:dyDescent="0.25">
      <c r="B3185"/>
      <c r="C3185"/>
      <c r="D3185"/>
      <c r="H3185"/>
    </row>
    <row r="3186" spans="2:8" x14ac:dyDescent="0.25">
      <c r="B3186"/>
      <c r="C3186"/>
      <c r="D3186"/>
      <c r="H3186"/>
    </row>
    <row r="3187" spans="2:8" x14ac:dyDescent="0.25">
      <c r="B3187"/>
      <c r="C3187"/>
      <c r="D3187"/>
      <c r="H3187"/>
    </row>
    <row r="3188" spans="2:8" x14ac:dyDescent="0.25">
      <c r="B3188"/>
      <c r="C3188"/>
      <c r="D3188"/>
      <c r="H3188"/>
    </row>
    <row r="3189" spans="2:8" x14ac:dyDescent="0.25">
      <c r="B3189"/>
      <c r="C3189"/>
      <c r="D3189"/>
      <c r="H3189"/>
    </row>
    <row r="3190" spans="2:8" x14ac:dyDescent="0.25">
      <c r="B3190"/>
      <c r="C3190"/>
      <c r="D3190"/>
      <c r="H3190"/>
    </row>
    <row r="3191" spans="2:8" x14ac:dyDescent="0.25">
      <c r="B3191"/>
      <c r="C3191"/>
      <c r="D3191"/>
      <c r="H3191"/>
    </row>
    <row r="3192" spans="2:8" x14ac:dyDescent="0.25">
      <c r="B3192"/>
      <c r="C3192"/>
      <c r="D3192"/>
      <c r="H3192"/>
    </row>
    <row r="3193" spans="2:8" x14ac:dyDescent="0.25">
      <c r="B3193"/>
      <c r="C3193"/>
      <c r="D3193"/>
      <c r="H3193"/>
    </row>
    <row r="3194" spans="2:8" x14ac:dyDescent="0.25">
      <c r="B3194"/>
      <c r="C3194"/>
      <c r="D3194"/>
      <c r="H3194"/>
    </row>
    <row r="3195" spans="2:8" x14ac:dyDescent="0.25">
      <c r="B3195"/>
      <c r="C3195"/>
      <c r="D3195"/>
      <c r="H3195"/>
    </row>
    <row r="3196" spans="2:8" x14ac:dyDescent="0.25">
      <c r="B3196"/>
      <c r="C3196"/>
      <c r="D3196"/>
      <c r="H3196"/>
    </row>
    <row r="3197" spans="2:8" x14ac:dyDescent="0.25">
      <c r="B3197"/>
      <c r="C3197"/>
      <c r="D3197"/>
      <c r="H3197"/>
    </row>
    <row r="3198" spans="2:8" x14ac:dyDescent="0.25">
      <c r="B3198"/>
      <c r="C3198"/>
      <c r="D3198"/>
      <c r="H3198"/>
    </row>
    <row r="3199" spans="2:8" x14ac:dyDescent="0.25">
      <c r="B3199"/>
      <c r="C3199"/>
      <c r="D3199"/>
      <c r="H3199"/>
    </row>
    <row r="3200" spans="2:8" x14ac:dyDescent="0.25">
      <c r="B3200"/>
      <c r="C3200"/>
      <c r="D3200"/>
      <c r="H3200"/>
    </row>
    <row r="3201" spans="2:8" x14ac:dyDescent="0.25">
      <c r="B3201"/>
      <c r="C3201"/>
      <c r="D3201"/>
      <c r="H3201"/>
    </row>
    <row r="3202" spans="2:8" x14ac:dyDescent="0.25">
      <c r="B3202"/>
      <c r="C3202"/>
      <c r="D3202"/>
      <c r="H3202"/>
    </row>
    <row r="3203" spans="2:8" x14ac:dyDescent="0.25">
      <c r="B3203"/>
      <c r="C3203"/>
      <c r="D3203"/>
      <c r="H3203"/>
    </row>
    <row r="3204" spans="2:8" x14ac:dyDescent="0.25">
      <c r="B3204"/>
      <c r="C3204"/>
      <c r="D3204"/>
      <c r="H3204"/>
    </row>
    <row r="3205" spans="2:8" x14ac:dyDescent="0.25">
      <c r="B3205"/>
      <c r="C3205"/>
      <c r="D3205"/>
      <c r="H3205"/>
    </row>
    <row r="3206" spans="2:8" x14ac:dyDescent="0.25">
      <c r="B3206"/>
      <c r="C3206"/>
      <c r="D3206"/>
      <c r="H3206"/>
    </row>
    <row r="3207" spans="2:8" x14ac:dyDescent="0.25">
      <c r="B3207"/>
      <c r="C3207"/>
      <c r="D3207"/>
      <c r="H3207"/>
    </row>
    <row r="3208" spans="2:8" x14ac:dyDescent="0.25">
      <c r="B3208"/>
      <c r="C3208"/>
      <c r="D3208"/>
      <c r="H3208"/>
    </row>
    <row r="3209" spans="2:8" x14ac:dyDescent="0.25">
      <c r="B3209"/>
      <c r="C3209"/>
      <c r="D3209"/>
      <c r="H3209"/>
    </row>
    <row r="3210" spans="2:8" x14ac:dyDescent="0.25">
      <c r="B3210"/>
      <c r="C3210"/>
      <c r="D3210"/>
      <c r="H3210"/>
    </row>
    <row r="3211" spans="2:8" x14ac:dyDescent="0.25">
      <c r="B3211"/>
      <c r="C3211"/>
      <c r="D3211"/>
      <c r="H3211"/>
    </row>
    <row r="3212" spans="2:8" x14ac:dyDescent="0.25">
      <c r="B3212"/>
      <c r="C3212"/>
      <c r="D3212"/>
      <c r="H3212"/>
    </row>
    <row r="3213" spans="2:8" x14ac:dyDescent="0.25">
      <c r="B3213"/>
      <c r="C3213"/>
      <c r="D3213"/>
      <c r="H3213"/>
    </row>
    <row r="3214" spans="2:8" x14ac:dyDescent="0.25">
      <c r="B3214"/>
      <c r="C3214"/>
      <c r="D3214"/>
      <c r="H3214"/>
    </row>
    <row r="3215" spans="2:8" x14ac:dyDescent="0.25">
      <c r="B3215"/>
      <c r="C3215"/>
      <c r="D3215"/>
      <c r="H3215"/>
    </row>
    <row r="3216" spans="2:8" x14ac:dyDescent="0.25">
      <c r="B3216"/>
      <c r="C3216"/>
      <c r="D3216"/>
      <c r="H3216"/>
    </row>
    <row r="3217" spans="2:8" x14ac:dyDescent="0.25">
      <c r="B3217"/>
      <c r="C3217"/>
      <c r="D3217"/>
      <c r="H3217"/>
    </row>
    <row r="3218" spans="2:8" x14ac:dyDescent="0.25">
      <c r="B3218"/>
      <c r="C3218"/>
      <c r="D3218"/>
      <c r="H3218"/>
    </row>
    <row r="3219" spans="2:8" x14ac:dyDescent="0.25">
      <c r="B3219"/>
      <c r="C3219"/>
      <c r="D3219"/>
      <c r="H3219"/>
    </row>
    <row r="3220" spans="2:8" x14ac:dyDescent="0.25">
      <c r="B3220"/>
      <c r="C3220"/>
      <c r="D3220"/>
      <c r="H3220"/>
    </row>
    <row r="3221" spans="2:8" x14ac:dyDescent="0.25">
      <c r="B3221"/>
      <c r="C3221"/>
      <c r="D3221"/>
      <c r="H3221"/>
    </row>
    <row r="3222" spans="2:8" x14ac:dyDescent="0.25">
      <c r="B3222"/>
      <c r="C3222"/>
      <c r="D3222"/>
      <c r="H3222"/>
    </row>
    <row r="3223" spans="2:8" x14ac:dyDescent="0.25">
      <c r="B3223"/>
      <c r="C3223"/>
      <c r="D3223"/>
      <c r="H3223"/>
    </row>
    <row r="3224" spans="2:8" x14ac:dyDescent="0.25">
      <c r="B3224"/>
      <c r="C3224"/>
      <c r="D3224"/>
      <c r="H3224"/>
    </row>
    <row r="3225" spans="2:8" x14ac:dyDescent="0.25">
      <c r="B3225"/>
      <c r="C3225"/>
      <c r="D3225"/>
      <c r="H3225"/>
    </row>
    <row r="3226" spans="2:8" x14ac:dyDescent="0.25">
      <c r="B3226"/>
      <c r="C3226"/>
      <c r="D3226"/>
      <c r="H3226"/>
    </row>
    <row r="3227" spans="2:8" x14ac:dyDescent="0.25">
      <c r="B3227"/>
      <c r="C3227"/>
      <c r="D3227"/>
      <c r="H3227"/>
    </row>
    <row r="3228" spans="2:8" x14ac:dyDescent="0.25">
      <c r="B3228"/>
      <c r="C3228"/>
      <c r="D3228"/>
      <c r="H3228"/>
    </row>
    <row r="3229" spans="2:8" x14ac:dyDescent="0.25">
      <c r="B3229"/>
      <c r="C3229"/>
      <c r="D3229"/>
      <c r="H3229"/>
    </row>
    <row r="3230" spans="2:8" x14ac:dyDescent="0.25">
      <c r="B3230"/>
      <c r="C3230"/>
      <c r="D3230"/>
      <c r="H3230"/>
    </row>
    <row r="3231" spans="2:8" x14ac:dyDescent="0.25">
      <c r="B3231"/>
      <c r="C3231"/>
      <c r="D3231"/>
      <c r="H3231"/>
    </row>
    <row r="3232" spans="2:8" x14ac:dyDescent="0.25">
      <c r="B3232"/>
      <c r="C3232"/>
      <c r="D3232"/>
      <c r="H3232"/>
    </row>
    <row r="3233" spans="2:8" x14ac:dyDescent="0.25">
      <c r="B3233"/>
      <c r="C3233"/>
      <c r="D3233"/>
      <c r="H3233"/>
    </row>
    <row r="3234" spans="2:8" x14ac:dyDescent="0.25">
      <c r="B3234"/>
      <c r="C3234"/>
      <c r="D3234"/>
      <c r="H3234"/>
    </row>
    <row r="3235" spans="2:8" x14ac:dyDescent="0.25">
      <c r="B3235"/>
      <c r="C3235"/>
      <c r="D3235"/>
      <c r="H3235"/>
    </row>
    <row r="3236" spans="2:8" x14ac:dyDescent="0.25">
      <c r="B3236"/>
      <c r="C3236"/>
      <c r="D3236"/>
      <c r="H3236"/>
    </row>
    <row r="3237" spans="2:8" x14ac:dyDescent="0.25">
      <c r="B3237"/>
      <c r="C3237"/>
      <c r="D3237"/>
      <c r="H3237"/>
    </row>
    <row r="3238" spans="2:8" x14ac:dyDescent="0.25">
      <c r="B3238"/>
      <c r="C3238"/>
      <c r="D3238"/>
      <c r="H3238"/>
    </row>
    <row r="3239" spans="2:8" x14ac:dyDescent="0.25">
      <c r="B3239"/>
      <c r="C3239"/>
      <c r="D3239"/>
      <c r="H3239"/>
    </row>
    <row r="3240" spans="2:8" x14ac:dyDescent="0.25">
      <c r="B3240"/>
      <c r="C3240"/>
      <c r="D3240"/>
      <c r="H3240"/>
    </row>
    <row r="3241" spans="2:8" x14ac:dyDescent="0.25">
      <c r="B3241"/>
      <c r="C3241"/>
      <c r="D3241"/>
      <c r="H3241"/>
    </row>
    <row r="3242" spans="2:8" x14ac:dyDescent="0.25">
      <c r="B3242"/>
      <c r="C3242"/>
      <c r="D3242"/>
      <c r="H3242"/>
    </row>
    <row r="3243" spans="2:8" x14ac:dyDescent="0.25">
      <c r="B3243"/>
      <c r="C3243"/>
      <c r="D3243"/>
      <c r="H3243"/>
    </row>
    <row r="3244" spans="2:8" x14ac:dyDescent="0.25">
      <c r="B3244"/>
      <c r="C3244"/>
      <c r="D3244"/>
      <c r="H3244"/>
    </row>
    <row r="3245" spans="2:8" x14ac:dyDescent="0.25">
      <c r="B3245"/>
      <c r="C3245"/>
      <c r="D3245"/>
      <c r="H3245"/>
    </row>
    <row r="3246" spans="2:8" x14ac:dyDescent="0.25">
      <c r="B3246"/>
      <c r="C3246"/>
      <c r="D3246"/>
      <c r="H3246"/>
    </row>
    <row r="3247" spans="2:8" x14ac:dyDescent="0.25">
      <c r="B3247"/>
      <c r="C3247"/>
      <c r="D3247"/>
      <c r="H3247"/>
    </row>
    <row r="3248" spans="2:8" x14ac:dyDescent="0.25">
      <c r="B3248"/>
      <c r="C3248"/>
      <c r="D3248"/>
      <c r="H3248"/>
    </row>
    <row r="3249" spans="2:8" x14ac:dyDescent="0.25">
      <c r="B3249"/>
      <c r="C3249"/>
      <c r="D3249"/>
      <c r="H3249"/>
    </row>
    <row r="3250" spans="2:8" x14ac:dyDescent="0.25">
      <c r="B3250"/>
      <c r="C3250"/>
      <c r="D3250"/>
      <c r="H3250"/>
    </row>
    <row r="3251" spans="2:8" x14ac:dyDescent="0.25">
      <c r="B3251"/>
      <c r="C3251"/>
      <c r="D3251"/>
      <c r="H3251"/>
    </row>
    <row r="3252" spans="2:8" x14ac:dyDescent="0.25">
      <c r="B3252"/>
      <c r="C3252"/>
      <c r="D3252"/>
      <c r="H3252"/>
    </row>
    <row r="3253" spans="2:8" x14ac:dyDescent="0.25">
      <c r="B3253"/>
      <c r="C3253"/>
      <c r="D3253"/>
      <c r="H3253"/>
    </row>
    <row r="3254" spans="2:8" x14ac:dyDescent="0.25">
      <c r="B3254"/>
      <c r="C3254"/>
      <c r="D3254"/>
      <c r="H3254"/>
    </row>
    <row r="3255" spans="2:8" x14ac:dyDescent="0.25">
      <c r="B3255"/>
      <c r="C3255"/>
      <c r="D3255"/>
      <c r="H3255"/>
    </row>
    <row r="3256" spans="2:8" x14ac:dyDescent="0.25">
      <c r="B3256"/>
      <c r="C3256"/>
      <c r="D3256"/>
      <c r="H3256"/>
    </row>
    <row r="3257" spans="2:8" x14ac:dyDescent="0.25">
      <c r="B3257"/>
      <c r="C3257"/>
      <c r="D3257"/>
      <c r="H3257"/>
    </row>
    <row r="3258" spans="2:8" x14ac:dyDescent="0.25">
      <c r="B3258"/>
      <c r="C3258"/>
      <c r="D3258"/>
      <c r="H3258"/>
    </row>
    <row r="3259" spans="2:8" x14ac:dyDescent="0.25">
      <c r="B3259"/>
      <c r="C3259"/>
      <c r="D3259"/>
      <c r="H3259"/>
    </row>
    <row r="3260" spans="2:8" x14ac:dyDescent="0.25">
      <c r="B3260"/>
      <c r="C3260"/>
      <c r="D3260"/>
      <c r="H3260"/>
    </row>
    <row r="3261" spans="2:8" x14ac:dyDescent="0.25">
      <c r="B3261"/>
      <c r="C3261"/>
      <c r="D3261"/>
      <c r="H3261"/>
    </row>
    <row r="3262" spans="2:8" x14ac:dyDescent="0.25">
      <c r="B3262"/>
      <c r="C3262"/>
      <c r="D3262"/>
      <c r="H3262"/>
    </row>
    <row r="3263" spans="2:8" x14ac:dyDescent="0.25">
      <c r="B3263"/>
      <c r="C3263"/>
      <c r="D3263"/>
      <c r="H3263"/>
    </row>
    <row r="3264" spans="2:8" x14ac:dyDescent="0.25">
      <c r="B3264"/>
      <c r="C3264"/>
      <c r="D3264"/>
      <c r="H3264"/>
    </row>
    <row r="3265" spans="2:8" x14ac:dyDescent="0.25">
      <c r="B3265"/>
      <c r="C3265"/>
      <c r="D3265"/>
      <c r="H3265"/>
    </row>
    <row r="3266" spans="2:8" x14ac:dyDescent="0.25">
      <c r="B3266"/>
      <c r="C3266"/>
      <c r="D3266"/>
      <c r="H3266"/>
    </row>
    <row r="3267" spans="2:8" x14ac:dyDescent="0.25">
      <c r="B3267"/>
      <c r="C3267"/>
      <c r="D3267"/>
      <c r="H3267"/>
    </row>
    <row r="3268" spans="2:8" x14ac:dyDescent="0.25">
      <c r="B3268"/>
      <c r="C3268"/>
      <c r="D3268"/>
      <c r="H3268"/>
    </row>
    <row r="3269" spans="2:8" x14ac:dyDescent="0.25">
      <c r="B3269"/>
      <c r="C3269"/>
      <c r="D3269"/>
      <c r="H3269"/>
    </row>
    <row r="3270" spans="2:8" x14ac:dyDescent="0.25">
      <c r="B3270"/>
      <c r="C3270"/>
      <c r="D3270"/>
      <c r="H3270"/>
    </row>
    <row r="3271" spans="2:8" x14ac:dyDescent="0.25">
      <c r="B3271"/>
      <c r="C3271"/>
      <c r="D3271"/>
      <c r="H3271"/>
    </row>
    <row r="3272" spans="2:8" x14ac:dyDescent="0.25">
      <c r="B3272"/>
      <c r="C3272"/>
      <c r="D3272"/>
      <c r="H3272"/>
    </row>
    <row r="3273" spans="2:8" x14ac:dyDescent="0.25">
      <c r="B3273"/>
      <c r="C3273"/>
      <c r="D3273"/>
      <c r="H3273"/>
    </row>
    <row r="3274" spans="2:8" x14ac:dyDescent="0.25">
      <c r="B3274"/>
      <c r="C3274"/>
      <c r="D3274"/>
      <c r="H3274"/>
    </row>
    <row r="3275" spans="2:8" x14ac:dyDescent="0.25">
      <c r="B3275"/>
      <c r="C3275"/>
      <c r="D3275"/>
      <c r="H3275"/>
    </row>
    <row r="3276" spans="2:8" x14ac:dyDescent="0.25">
      <c r="B3276"/>
      <c r="C3276"/>
      <c r="D3276"/>
      <c r="H3276"/>
    </row>
    <row r="3277" spans="2:8" x14ac:dyDescent="0.25">
      <c r="B3277"/>
      <c r="C3277"/>
      <c r="D3277"/>
      <c r="H3277"/>
    </row>
    <row r="3278" spans="2:8" x14ac:dyDescent="0.25">
      <c r="B3278"/>
      <c r="C3278"/>
      <c r="D3278"/>
      <c r="H3278"/>
    </row>
    <row r="3279" spans="2:8" x14ac:dyDescent="0.25">
      <c r="B3279"/>
      <c r="C3279"/>
      <c r="D3279"/>
      <c r="H3279"/>
    </row>
    <row r="3280" spans="2:8" x14ac:dyDescent="0.25">
      <c r="B3280"/>
      <c r="C3280"/>
      <c r="D3280"/>
      <c r="H3280"/>
    </row>
    <row r="3281" spans="2:8" x14ac:dyDescent="0.25">
      <c r="B3281"/>
      <c r="C3281"/>
      <c r="D3281"/>
      <c r="H3281"/>
    </row>
    <row r="3282" spans="2:8" x14ac:dyDescent="0.25">
      <c r="B3282"/>
      <c r="C3282"/>
      <c r="D3282"/>
      <c r="H3282"/>
    </row>
    <row r="3283" spans="2:8" x14ac:dyDescent="0.25">
      <c r="B3283"/>
      <c r="C3283"/>
      <c r="D3283"/>
      <c r="H3283"/>
    </row>
    <row r="3284" spans="2:8" x14ac:dyDescent="0.25">
      <c r="B3284"/>
      <c r="C3284"/>
      <c r="D3284"/>
      <c r="H3284"/>
    </row>
    <row r="3285" spans="2:8" x14ac:dyDescent="0.25">
      <c r="B3285"/>
      <c r="C3285"/>
      <c r="D3285"/>
      <c r="H3285"/>
    </row>
    <row r="3286" spans="2:8" x14ac:dyDescent="0.25">
      <c r="B3286"/>
      <c r="C3286"/>
      <c r="D3286"/>
      <c r="H3286"/>
    </row>
    <row r="3287" spans="2:8" x14ac:dyDescent="0.25">
      <c r="B3287"/>
      <c r="C3287"/>
      <c r="D3287"/>
      <c r="H3287"/>
    </row>
    <row r="3288" spans="2:8" x14ac:dyDescent="0.25">
      <c r="B3288"/>
      <c r="C3288"/>
      <c r="D3288"/>
      <c r="H3288"/>
    </row>
    <row r="3289" spans="2:8" x14ac:dyDescent="0.25">
      <c r="B3289"/>
      <c r="C3289"/>
      <c r="D3289"/>
      <c r="H3289"/>
    </row>
    <row r="3290" spans="2:8" x14ac:dyDescent="0.25">
      <c r="B3290"/>
      <c r="C3290"/>
      <c r="D3290"/>
      <c r="H3290"/>
    </row>
    <row r="3291" spans="2:8" x14ac:dyDescent="0.25">
      <c r="B3291"/>
      <c r="C3291"/>
      <c r="D3291"/>
      <c r="H3291"/>
    </row>
    <row r="3292" spans="2:8" x14ac:dyDescent="0.25">
      <c r="B3292"/>
      <c r="C3292"/>
      <c r="D3292"/>
      <c r="H3292"/>
    </row>
    <row r="3293" spans="2:8" x14ac:dyDescent="0.25">
      <c r="B3293"/>
      <c r="C3293"/>
      <c r="D3293"/>
      <c r="H3293"/>
    </row>
    <row r="3294" spans="2:8" x14ac:dyDescent="0.25">
      <c r="B3294"/>
      <c r="C3294"/>
      <c r="D3294"/>
      <c r="H3294"/>
    </row>
    <row r="3295" spans="2:8" x14ac:dyDescent="0.25">
      <c r="B3295"/>
      <c r="C3295"/>
      <c r="D3295"/>
      <c r="H3295"/>
    </row>
    <row r="3296" spans="2:8" x14ac:dyDescent="0.25">
      <c r="B3296"/>
      <c r="C3296"/>
      <c r="D3296"/>
      <c r="H3296"/>
    </row>
    <row r="3297" spans="2:8" x14ac:dyDescent="0.25">
      <c r="B3297"/>
      <c r="C3297"/>
      <c r="D3297"/>
      <c r="H3297"/>
    </row>
    <row r="3298" spans="2:8" x14ac:dyDescent="0.25">
      <c r="B3298"/>
      <c r="C3298"/>
      <c r="D3298"/>
      <c r="H3298"/>
    </row>
    <row r="3299" spans="2:8" x14ac:dyDescent="0.25">
      <c r="B3299"/>
      <c r="C3299"/>
      <c r="D3299"/>
      <c r="H3299"/>
    </row>
    <row r="3300" spans="2:8" x14ac:dyDescent="0.25">
      <c r="B3300"/>
      <c r="C3300"/>
      <c r="D3300"/>
      <c r="H3300"/>
    </row>
    <row r="3301" spans="2:8" x14ac:dyDescent="0.25">
      <c r="B3301"/>
      <c r="C3301"/>
      <c r="D3301"/>
      <c r="H3301"/>
    </row>
    <row r="3302" spans="2:8" x14ac:dyDescent="0.25">
      <c r="B3302"/>
      <c r="C3302"/>
      <c r="D3302"/>
      <c r="H3302"/>
    </row>
    <row r="3303" spans="2:8" x14ac:dyDescent="0.25">
      <c r="B3303"/>
      <c r="C3303"/>
      <c r="D3303"/>
      <c r="H3303"/>
    </row>
    <row r="3304" spans="2:8" x14ac:dyDescent="0.25">
      <c r="B3304"/>
      <c r="C3304"/>
      <c r="D3304"/>
      <c r="H3304"/>
    </row>
    <row r="3305" spans="2:8" x14ac:dyDescent="0.25">
      <c r="B3305"/>
      <c r="C3305"/>
      <c r="D3305"/>
      <c r="H3305"/>
    </row>
    <row r="3306" spans="2:8" x14ac:dyDescent="0.25">
      <c r="B3306"/>
      <c r="C3306"/>
      <c r="D3306"/>
      <c r="H3306"/>
    </row>
    <row r="3307" spans="2:8" x14ac:dyDescent="0.25">
      <c r="B3307"/>
      <c r="C3307"/>
      <c r="D3307"/>
      <c r="H3307"/>
    </row>
    <row r="3308" spans="2:8" x14ac:dyDescent="0.25">
      <c r="B3308"/>
      <c r="C3308"/>
      <c r="D3308"/>
      <c r="H3308"/>
    </row>
    <row r="3309" spans="2:8" x14ac:dyDescent="0.25">
      <c r="B3309"/>
      <c r="C3309"/>
      <c r="D3309"/>
      <c r="H3309"/>
    </row>
    <row r="3310" spans="2:8" x14ac:dyDescent="0.25">
      <c r="B3310"/>
      <c r="C3310"/>
      <c r="D3310"/>
      <c r="H3310"/>
    </row>
    <row r="3311" spans="2:8" x14ac:dyDescent="0.25">
      <c r="B3311"/>
      <c r="C3311"/>
      <c r="D3311"/>
      <c r="H3311"/>
    </row>
    <row r="3312" spans="2:8" x14ac:dyDescent="0.25">
      <c r="B3312"/>
      <c r="C3312"/>
      <c r="D3312"/>
      <c r="H3312"/>
    </row>
    <row r="3313" spans="2:8" x14ac:dyDescent="0.25">
      <c r="B3313"/>
      <c r="C3313"/>
      <c r="D3313"/>
      <c r="H3313"/>
    </row>
    <row r="3314" spans="2:8" x14ac:dyDescent="0.25">
      <c r="B3314"/>
      <c r="C3314"/>
      <c r="D3314"/>
      <c r="H3314"/>
    </row>
    <row r="3315" spans="2:8" x14ac:dyDescent="0.25">
      <c r="B3315"/>
      <c r="C3315"/>
      <c r="D3315"/>
      <c r="H3315"/>
    </row>
    <row r="3316" spans="2:8" x14ac:dyDescent="0.25">
      <c r="B3316"/>
      <c r="C3316"/>
      <c r="D3316"/>
      <c r="H3316"/>
    </row>
    <row r="3317" spans="2:8" x14ac:dyDescent="0.25">
      <c r="B3317"/>
      <c r="C3317"/>
      <c r="D3317"/>
      <c r="H3317"/>
    </row>
    <row r="3318" spans="2:8" x14ac:dyDescent="0.25">
      <c r="B3318"/>
      <c r="C3318"/>
      <c r="D3318"/>
      <c r="H3318"/>
    </row>
    <row r="3319" spans="2:8" x14ac:dyDescent="0.25">
      <c r="B3319"/>
      <c r="C3319"/>
      <c r="D3319"/>
      <c r="H3319"/>
    </row>
    <row r="3320" spans="2:8" x14ac:dyDescent="0.25">
      <c r="B3320"/>
      <c r="C3320"/>
      <c r="D3320"/>
      <c r="H3320"/>
    </row>
    <row r="3321" spans="2:8" x14ac:dyDescent="0.25">
      <c r="B3321"/>
      <c r="C3321"/>
      <c r="D3321"/>
      <c r="H3321"/>
    </row>
    <row r="3322" spans="2:8" x14ac:dyDescent="0.25">
      <c r="B3322"/>
      <c r="C3322"/>
      <c r="D3322"/>
      <c r="H3322"/>
    </row>
    <row r="3323" spans="2:8" x14ac:dyDescent="0.25">
      <c r="B3323"/>
      <c r="C3323"/>
      <c r="D3323"/>
      <c r="H3323"/>
    </row>
    <row r="3324" spans="2:8" x14ac:dyDescent="0.25">
      <c r="B3324"/>
      <c r="C3324"/>
      <c r="D3324"/>
      <c r="H3324"/>
    </row>
    <row r="3325" spans="2:8" x14ac:dyDescent="0.25">
      <c r="B3325"/>
      <c r="C3325"/>
      <c r="D3325"/>
      <c r="H3325"/>
    </row>
    <row r="3326" spans="2:8" x14ac:dyDescent="0.25">
      <c r="B3326"/>
      <c r="C3326"/>
      <c r="D3326"/>
      <c r="H3326"/>
    </row>
    <row r="3327" spans="2:8" x14ac:dyDescent="0.25">
      <c r="B3327"/>
      <c r="C3327"/>
      <c r="D3327"/>
      <c r="H3327"/>
    </row>
    <row r="3328" spans="2:8" x14ac:dyDescent="0.25">
      <c r="B3328"/>
      <c r="C3328"/>
      <c r="D3328"/>
      <c r="H3328"/>
    </row>
    <row r="3329" spans="2:8" x14ac:dyDescent="0.25">
      <c r="B3329"/>
      <c r="C3329"/>
      <c r="D3329"/>
      <c r="H3329"/>
    </row>
    <row r="3330" spans="2:8" x14ac:dyDescent="0.25">
      <c r="B3330"/>
      <c r="C3330"/>
      <c r="D3330"/>
      <c r="H3330"/>
    </row>
    <row r="3331" spans="2:8" x14ac:dyDescent="0.25">
      <c r="B3331"/>
      <c r="C3331"/>
      <c r="D3331"/>
      <c r="H3331"/>
    </row>
    <row r="3332" spans="2:8" x14ac:dyDescent="0.25">
      <c r="B3332"/>
      <c r="C3332"/>
      <c r="D3332"/>
      <c r="H3332"/>
    </row>
    <row r="3333" spans="2:8" x14ac:dyDescent="0.25">
      <c r="B3333"/>
      <c r="C3333"/>
      <c r="D3333"/>
      <c r="H3333"/>
    </row>
    <row r="3334" spans="2:8" x14ac:dyDescent="0.25">
      <c r="B3334"/>
      <c r="C3334"/>
      <c r="D3334"/>
      <c r="H3334"/>
    </row>
    <row r="3335" spans="2:8" x14ac:dyDescent="0.25">
      <c r="B3335"/>
      <c r="C3335"/>
      <c r="D3335"/>
      <c r="H3335"/>
    </row>
    <row r="3336" spans="2:8" x14ac:dyDescent="0.25">
      <c r="B3336"/>
      <c r="C3336"/>
      <c r="D3336"/>
      <c r="H3336"/>
    </row>
    <row r="3337" spans="2:8" x14ac:dyDescent="0.25">
      <c r="B3337"/>
      <c r="C3337"/>
      <c r="D3337"/>
      <c r="H3337"/>
    </row>
    <row r="3338" spans="2:8" x14ac:dyDescent="0.25">
      <c r="B3338"/>
      <c r="C3338"/>
      <c r="D3338"/>
      <c r="H3338"/>
    </row>
    <row r="3339" spans="2:8" x14ac:dyDescent="0.25">
      <c r="B3339"/>
      <c r="C3339"/>
      <c r="D3339"/>
      <c r="H3339"/>
    </row>
    <row r="3340" spans="2:8" x14ac:dyDescent="0.25">
      <c r="B3340"/>
      <c r="C3340"/>
      <c r="D3340"/>
      <c r="H3340"/>
    </row>
    <row r="3341" spans="2:8" x14ac:dyDescent="0.25">
      <c r="B3341"/>
      <c r="C3341"/>
      <c r="D3341"/>
      <c r="H3341"/>
    </row>
    <row r="3342" spans="2:8" x14ac:dyDescent="0.25">
      <c r="B3342"/>
      <c r="C3342"/>
      <c r="D3342"/>
      <c r="H3342"/>
    </row>
    <row r="3343" spans="2:8" x14ac:dyDescent="0.25">
      <c r="B3343"/>
      <c r="C3343"/>
      <c r="D3343"/>
      <c r="H3343"/>
    </row>
    <row r="3344" spans="2:8" x14ac:dyDescent="0.25">
      <c r="B3344"/>
      <c r="C3344"/>
      <c r="D3344"/>
      <c r="H3344"/>
    </row>
    <row r="3345" spans="2:8" x14ac:dyDescent="0.25">
      <c r="B3345"/>
      <c r="C3345"/>
      <c r="D3345"/>
      <c r="H3345"/>
    </row>
    <row r="3346" spans="2:8" x14ac:dyDescent="0.25">
      <c r="B3346"/>
      <c r="C3346"/>
      <c r="D3346"/>
      <c r="H3346"/>
    </row>
    <row r="3347" spans="2:8" x14ac:dyDescent="0.25">
      <c r="B3347"/>
      <c r="C3347"/>
      <c r="D3347"/>
      <c r="H3347"/>
    </row>
    <row r="3348" spans="2:8" x14ac:dyDescent="0.25">
      <c r="B3348"/>
      <c r="C3348"/>
      <c r="D3348"/>
      <c r="H3348"/>
    </row>
    <row r="3349" spans="2:8" x14ac:dyDescent="0.25">
      <c r="B3349"/>
      <c r="C3349"/>
      <c r="D3349"/>
      <c r="H3349"/>
    </row>
    <row r="3350" spans="2:8" x14ac:dyDescent="0.25">
      <c r="B3350"/>
      <c r="C3350"/>
      <c r="D3350"/>
      <c r="H3350"/>
    </row>
    <row r="3351" spans="2:8" x14ac:dyDescent="0.25">
      <c r="B3351"/>
      <c r="C3351"/>
      <c r="D3351"/>
      <c r="H3351"/>
    </row>
    <row r="3352" spans="2:8" x14ac:dyDescent="0.25">
      <c r="B3352"/>
      <c r="C3352"/>
      <c r="D3352"/>
      <c r="H3352"/>
    </row>
    <row r="3353" spans="2:8" x14ac:dyDescent="0.25">
      <c r="B3353"/>
      <c r="C3353"/>
      <c r="D3353"/>
      <c r="H3353"/>
    </row>
    <row r="3354" spans="2:8" x14ac:dyDescent="0.25">
      <c r="B3354"/>
      <c r="C3354"/>
      <c r="D3354"/>
      <c r="H3354"/>
    </row>
    <row r="3355" spans="2:8" x14ac:dyDescent="0.25">
      <c r="B3355"/>
      <c r="C3355"/>
      <c r="D3355"/>
      <c r="H3355"/>
    </row>
    <row r="3356" spans="2:8" x14ac:dyDescent="0.25">
      <c r="B3356"/>
      <c r="C3356"/>
      <c r="D3356"/>
      <c r="H3356"/>
    </row>
    <row r="3357" spans="2:8" x14ac:dyDescent="0.25">
      <c r="B3357"/>
      <c r="C3357"/>
      <c r="D3357"/>
      <c r="H3357"/>
    </row>
    <row r="3358" spans="2:8" x14ac:dyDescent="0.25">
      <c r="B3358"/>
      <c r="C3358"/>
      <c r="D3358"/>
      <c r="H3358"/>
    </row>
    <row r="3359" spans="2:8" x14ac:dyDescent="0.25">
      <c r="B3359"/>
      <c r="C3359"/>
      <c r="D3359"/>
      <c r="H3359"/>
    </row>
    <row r="3360" spans="2:8" x14ac:dyDescent="0.25">
      <c r="B3360"/>
      <c r="C3360"/>
      <c r="D3360"/>
      <c r="H3360"/>
    </row>
    <row r="3361" spans="2:8" x14ac:dyDescent="0.25">
      <c r="B3361"/>
      <c r="C3361"/>
      <c r="D3361"/>
      <c r="H3361"/>
    </row>
    <row r="3362" spans="2:8" x14ac:dyDescent="0.25">
      <c r="B3362"/>
      <c r="C3362"/>
      <c r="D3362"/>
      <c r="H3362"/>
    </row>
    <row r="3363" spans="2:8" x14ac:dyDescent="0.25">
      <c r="B3363"/>
      <c r="C3363"/>
      <c r="D3363"/>
      <c r="H3363"/>
    </row>
    <row r="3364" spans="2:8" x14ac:dyDescent="0.25">
      <c r="B3364"/>
      <c r="C3364"/>
      <c r="D3364"/>
      <c r="H3364"/>
    </row>
    <row r="3365" spans="2:8" x14ac:dyDescent="0.25">
      <c r="B3365"/>
      <c r="C3365"/>
      <c r="D3365"/>
      <c r="H3365"/>
    </row>
    <row r="3366" spans="2:8" x14ac:dyDescent="0.25">
      <c r="B3366"/>
      <c r="C3366"/>
      <c r="D3366"/>
      <c r="H3366"/>
    </row>
    <row r="3367" spans="2:8" x14ac:dyDescent="0.25">
      <c r="B3367"/>
      <c r="C3367"/>
      <c r="D3367"/>
      <c r="H3367"/>
    </row>
    <row r="3368" spans="2:8" x14ac:dyDescent="0.25">
      <c r="B3368"/>
      <c r="C3368"/>
      <c r="D3368"/>
      <c r="H3368"/>
    </row>
    <row r="3369" spans="2:8" x14ac:dyDescent="0.25">
      <c r="B3369"/>
      <c r="C3369"/>
      <c r="D3369"/>
      <c r="H3369"/>
    </row>
    <row r="3370" spans="2:8" x14ac:dyDescent="0.25">
      <c r="B3370"/>
      <c r="C3370"/>
      <c r="D3370"/>
      <c r="H3370"/>
    </row>
    <row r="3371" spans="2:8" x14ac:dyDescent="0.25">
      <c r="B3371"/>
      <c r="C3371"/>
      <c r="D3371"/>
      <c r="H3371"/>
    </row>
    <row r="3372" spans="2:8" x14ac:dyDescent="0.25">
      <c r="B3372"/>
      <c r="C3372"/>
      <c r="D3372"/>
      <c r="H3372"/>
    </row>
    <row r="3373" spans="2:8" x14ac:dyDescent="0.25">
      <c r="B3373"/>
      <c r="C3373"/>
      <c r="D3373"/>
      <c r="H3373"/>
    </row>
    <row r="3374" spans="2:8" x14ac:dyDescent="0.25">
      <c r="B3374"/>
      <c r="C3374"/>
      <c r="D3374"/>
      <c r="H3374"/>
    </row>
    <row r="3375" spans="2:8" x14ac:dyDescent="0.25">
      <c r="B3375"/>
      <c r="C3375"/>
      <c r="D3375"/>
      <c r="H3375"/>
    </row>
    <row r="3376" spans="2:8" x14ac:dyDescent="0.25">
      <c r="B3376"/>
      <c r="C3376"/>
      <c r="D3376"/>
      <c r="H3376"/>
    </row>
    <row r="3377" spans="2:8" x14ac:dyDescent="0.25">
      <c r="B3377"/>
      <c r="C3377"/>
      <c r="D3377"/>
      <c r="H3377"/>
    </row>
    <row r="3378" spans="2:8" x14ac:dyDescent="0.25">
      <c r="B3378"/>
      <c r="C3378"/>
      <c r="D3378"/>
      <c r="H3378"/>
    </row>
    <row r="3379" spans="2:8" x14ac:dyDescent="0.25">
      <c r="B3379"/>
      <c r="C3379"/>
      <c r="D3379"/>
      <c r="H3379"/>
    </row>
    <row r="3380" spans="2:8" x14ac:dyDescent="0.25">
      <c r="B3380"/>
      <c r="C3380"/>
      <c r="D3380"/>
      <c r="H3380"/>
    </row>
    <row r="3381" spans="2:8" x14ac:dyDescent="0.25">
      <c r="B3381"/>
      <c r="C3381"/>
      <c r="D3381"/>
      <c r="H3381"/>
    </row>
    <row r="3382" spans="2:8" x14ac:dyDescent="0.25">
      <c r="B3382"/>
      <c r="C3382"/>
      <c r="D3382"/>
      <c r="H3382"/>
    </row>
    <row r="3383" spans="2:8" x14ac:dyDescent="0.25">
      <c r="B3383"/>
      <c r="C3383"/>
      <c r="D3383"/>
      <c r="H3383"/>
    </row>
    <row r="3384" spans="2:8" x14ac:dyDescent="0.25">
      <c r="B3384"/>
      <c r="C3384"/>
      <c r="D3384"/>
      <c r="H3384"/>
    </row>
    <row r="3385" spans="2:8" x14ac:dyDescent="0.25">
      <c r="B3385"/>
      <c r="C3385"/>
      <c r="D3385"/>
      <c r="H3385"/>
    </row>
    <row r="3386" spans="2:8" x14ac:dyDescent="0.25">
      <c r="B3386"/>
      <c r="C3386"/>
      <c r="D3386"/>
      <c r="H3386"/>
    </row>
    <row r="3387" spans="2:8" x14ac:dyDescent="0.25">
      <c r="B3387"/>
      <c r="C3387"/>
      <c r="D3387"/>
      <c r="H3387"/>
    </row>
    <row r="3388" spans="2:8" x14ac:dyDescent="0.25">
      <c r="B3388"/>
      <c r="C3388"/>
      <c r="D3388"/>
      <c r="H3388"/>
    </row>
    <row r="3389" spans="2:8" x14ac:dyDescent="0.25">
      <c r="B3389"/>
      <c r="C3389"/>
      <c r="D3389"/>
      <c r="H3389"/>
    </row>
    <row r="3390" spans="2:8" x14ac:dyDescent="0.25">
      <c r="B3390"/>
      <c r="C3390"/>
      <c r="D3390"/>
      <c r="H3390"/>
    </row>
    <row r="3391" spans="2:8" x14ac:dyDescent="0.25">
      <c r="B3391"/>
      <c r="C3391"/>
      <c r="D3391"/>
      <c r="H3391"/>
    </row>
    <row r="3392" spans="2:8" x14ac:dyDescent="0.25">
      <c r="B3392"/>
      <c r="C3392"/>
      <c r="D3392"/>
      <c r="H3392"/>
    </row>
    <row r="3393" spans="2:8" x14ac:dyDescent="0.25">
      <c r="B3393"/>
      <c r="C3393"/>
      <c r="D3393"/>
      <c r="H3393"/>
    </row>
    <row r="3394" spans="2:8" x14ac:dyDescent="0.25">
      <c r="B3394"/>
      <c r="C3394"/>
      <c r="D3394"/>
      <c r="H3394"/>
    </row>
    <row r="3395" spans="2:8" x14ac:dyDescent="0.25">
      <c r="B3395"/>
      <c r="C3395"/>
      <c r="D3395"/>
      <c r="H3395"/>
    </row>
    <row r="3396" spans="2:8" x14ac:dyDescent="0.25">
      <c r="B3396"/>
      <c r="C3396"/>
      <c r="D3396"/>
      <c r="H3396"/>
    </row>
    <row r="3397" spans="2:8" x14ac:dyDescent="0.25">
      <c r="B3397"/>
      <c r="C3397"/>
      <c r="D3397"/>
      <c r="H3397"/>
    </row>
    <row r="3398" spans="2:8" x14ac:dyDescent="0.25">
      <c r="B3398"/>
      <c r="C3398"/>
      <c r="D3398"/>
      <c r="H3398"/>
    </row>
    <row r="3399" spans="2:8" x14ac:dyDescent="0.25">
      <c r="B3399"/>
      <c r="C3399"/>
      <c r="D3399"/>
      <c r="H3399"/>
    </row>
    <row r="3400" spans="2:8" x14ac:dyDescent="0.25">
      <c r="B3400"/>
      <c r="C3400"/>
      <c r="D3400"/>
      <c r="H3400"/>
    </row>
    <row r="3401" spans="2:8" x14ac:dyDescent="0.25">
      <c r="B3401"/>
      <c r="C3401"/>
      <c r="D3401"/>
      <c r="H3401"/>
    </row>
    <row r="3402" spans="2:8" x14ac:dyDescent="0.25">
      <c r="B3402"/>
      <c r="C3402"/>
      <c r="D3402"/>
      <c r="H3402"/>
    </row>
    <row r="3403" spans="2:8" x14ac:dyDescent="0.25">
      <c r="B3403"/>
      <c r="C3403"/>
      <c r="D3403"/>
      <c r="H3403"/>
    </row>
    <row r="3404" spans="2:8" x14ac:dyDescent="0.25">
      <c r="B3404"/>
      <c r="C3404"/>
      <c r="D3404"/>
      <c r="H3404"/>
    </row>
    <row r="3405" spans="2:8" x14ac:dyDescent="0.25">
      <c r="B3405"/>
      <c r="C3405"/>
      <c r="D3405"/>
      <c r="H3405"/>
    </row>
    <row r="3406" spans="2:8" x14ac:dyDescent="0.25">
      <c r="B3406"/>
      <c r="C3406"/>
      <c r="D3406"/>
      <c r="H3406"/>
    </row>
    <row r="3407" spans="2:8" x14ac:dyDescent="0.25">
      <c r="B3407"/>
      <c r="C3407"/>
      <c r="D3407"/>
      <c r="H3407"/>
    </row>
    <row r="3408" spans="2:8" x14ac:dyDescent="0.25">
      <c r="B3408"/>
      <c r="C3408"/>
      <c r="D3408"/>
      <c r="H3408"/>
    </row>
    <row r="3409" spans="2:8" x14ac:dyDescent="0.25">
      <c r="B3409"/>
      <c r="C3409"/>
      <c r="D3409"/>
      <c r="H3409"/>
    </row>
    <row r="3410" spans="2:8" x14ac:dyDescent="0.25">
      <c r="B3410"/>
      <c r="C3410"/>
      <c r="D3410"/>
      <c r="H3410"/>
    </row>
    <row r="3411" spans="2:8" x14ac:dyDescent="0.25">
      <c r="B3411"/>
      <c r="C3411"/>
      <c r="D3411"/>
      <c r="H3411"/>
    </row>
    <row r="3412" spans="2:8" x14ac:dyDescent="0.25">
      <c r="B3412"/>
      <c r="C3412"/>
      <c r="D3412"/>
      <c r="H3412"/>
    </row>
    <row r="3413" spans="2:8" x14ac:dyDescent="0.25">
      <c r="B3413"/>
      <c r="C3413"/>
      <c r="D3413"/>
      <c r="H3413"/>
    </row>
    <row r="3414" spans="2:8" x14ac:dyDescent="0.25">
      <c r="B3414"/>
      <c r="C3414"/>
      <c r="D3414"/>
      <c r="H3414"/>
    </row>
    <row r="3415" spans="2:8" x14ac:dyDescent="0.25">
      <c r="B3415"/>
      <c r="C3415"/>
      <c r="D3415"/>
      <c r="H3415"/>
    </row>
    <row r="3416" spans="2:8" x14ac:dyDescent="0.25">
      <c r="B3416"/>
      <c r="C3416"/>
      <c r="D3416"/>
      <c r="H3416"/>
    </row>
    <row r="3417" spans="2:8" x14ac:dyDescent="0.25">
      <c r="B3417"/>
      <c r="C3417"/>
      <c r="D3417"/>
      <c r="H3417"/>
    </row>
    <row r="3418" spans="2:8" x14ac:dyDescent="0.25">
      <c r="B3418"/>
      <c r="C3418"/>
      <c r="D3418"/>
      <c r="H3418"/>
    </row>
    <row r="3419" spans="2:8" x14ac:dyDescent="0.25">
      <c r="B3419"/>
      <c r="C3419"/>
      <c r="D3419"/>
      <c r="H3419"/>
    </row>
    <row r="3420" spans="2:8" x14ac:dyDescent="0.25">
      <c r="B3420"/>
      <c r="C3420"/>
      <c r="D3420"/>
      <c r="H3420"/>
    </row>
    <row r="3421" spans="2:8" x14ac:dyDescent="0.25">
      <c r="B3421"/>
      <c r="C3421"/>
      <c r="D3421"/>
      <c r="H3421"/>
    </row>
    <row r="3422" spans="2:8" x14ac:dyDescent="0.25">
      <c r="B3422"/>
      <c r="C3422"/>
      <c r="D3422"/>
      <c r="H3422"/>
    </row>
    <row r="3423" spans="2:8" x14ac:dyDescent="0.25">
      <c r="B3423"/>
      <c r="C3423"/>
      <c r="D3423"/>
      <c r="H3423"/>
    </row>
    <row r="3424" spans="2:8" x14ac:dyDescent="0.25">
      <c r="B3424"/>
      <c r="C3424"/>
      <c r="D3424"/>
      <c r="H3424"/>
    </row>
    <row r="3425" spans="2:8" x14ac:dyDescent="0.25">
      <c r="B3425"/>
      <c r="C3425"/>
      <c r="D3425"/>
      <c r="H3425"/>
    </row>
    <row r="3426" spans="2:8" x14ac:dyDescent="0.25">
      <c r="B3426"/>
      <c r="C3426"/>
      <c r="D3426"/>
      <c r="H3426"/>
    </row>
    <row r="3427" spans="2:8" x14ac:dyDescent="0.25">
      <c r="B3427"/>
      <c r="C3427"/>
      <c r="D3427"/>
      <c r="H3427"/>
    </row>
    <row r="3428" spans="2:8" x14ac:dyDescent="0.25">
      <c r="B3428"/>
      <c r="C3428"/>
      <c r="D3428"/>
      <c r="H3428"/>
    </row>
    <row r="3429" spans="2:8" x14ac:dyDescent="0.25">
      <c r="B3429"/>
      <c r="C3429"/>
      <c r="D3429"/>
      <c r="H3429"/>
    </row>
    <row r="3430" spans="2:8" x14ac:dyDescent="0.25">
      <c r="B3430"/>
      <c r="C3430"/>
      <c r="D3430"/>
      <c r="H3430"/>
    </row>
    <row r="3431" spans="2:8" x14ac:dyDescent="0.25">
      <c r="B3431"/>
      <c r="C3431"/>
      <c r="D3431"/>
      <c r="H3431"/>
    </row>
    <row r="3432" spans="2:8" x14ac:dyDescent="0.25">
      <c r="B3432"/>
      <c r="C3432"/>
      <c r="D3432"/>
      <c r="H3432"/>
    </row>
    <row r="3433" spans="2:8" x14ac:dyDescent="0.25">
      <c r="B3433"/>
      <c r="C3433"/>
      <c r="D3433"/>
      <c r="H3433"/>
    </row>
    <row r="3434" spans="2:8" x14ac:dyDescent="0.25">
      <c r="B3434"/>
      <c r="C3434"/>
      <c r="D3434"/>
      <c r="H3434"/>
    </row>
    <row r="3435" spans="2:8" x14ac:dyDescent="0.25">
      <c r="B3435"/>
      <c r="C3435"/>
      <c r="D3435"/>
      <c r="H3435"/>
    </row>
    <row r="3436" spans="2:8" x14ac:dyDescent="0.25">
      <c r="B3436"/>
      <c r="C3436"/>
      <c r="D3436"/>
      <c r="H3436"/>
    </row>
    <row r="3437" spans="2:8" x14ac:dyDescent="0.25">
      <c r="B3437"/>
      <c r="C3437"/>
      <c r="D3437"/>
      <c r="H3437"/>
    </row>
    <row r="3438" spans="2:8" x14ac:dyDescent="0.25">
      <c r="B3438"/>
      <c r="C3438"/>
      <c r="D3438"/>
      <c r="H3438"/>
    </row>
    <row r="3439" spans="2:8" x14ac:dyDescent="0.25">
      <c r="B3439"/>
      <c r="C3439"/>
      <c r="D3439"/>
      <c r="H3439"/>
    </row>
    <row r="3440" spans="2:8" x14ac:dyDescent="0.25">
      <c r="B3440"/>
      <c r="C3440"/>
      <c r="D3440"/>
      <c r="H3440"/>
    </row>
    <row r="3441" spans="2:8" x14ac:dyDescent="0.25">
      <c r="B3441"/>
      <c r="C3441"/>
      <c r="D3441"/>
      <c r="H3441"/>
    </row>
    <row r="3442" spans="2:8" x14ac:dyDescent="0.25">
      <c r="B3442"/>
      <c r="C3442"/>
      <c r="D3442"/>
      <c r="H3442"/>
    </row>
    <row r="3443" spans="2:8" x14ac:dyDescent="0.25">
      <c r="B3443"/>
      <c r="C3443"/>
      <c r="D3443"/>
      <c r="H3443"/>
    </row>
    <row r="3444" spans="2:8" x14ac:dyDescent="0.25">
      <c r="B3444"/>
      <c r="C3444"/>
      <c r="D3444"/>
      <c r="H3444"/>
    </row>
    <row r="3445" spans="2:8" x14ac:dyDescent="0.25">
      <c r="B3445"/>
      <c r="C3445"/>
      <c r="D3445"/>
      <c r="H3445"/>
    </row>
    <row r="3446" spans="2:8" x14ac:dyDescent="0.25">
      <c r="B3446"/>
      <c r="C3446"/>
      <c r="D3446"/>
      <c r="H3446"/>
    </row>
    <row r="3447" spans="2:8" x14ac:dyDescent="0.25">
      <c r="B3447"/>
      <c r="C3447"/>
      <c r="D3447"/>
      <c r="H3447"/>
    </row>
    <row r="3448" spans="2:8" x14ac:dyDescent="0.25">
      <c r="B3448"/>
      <c r="C3448"/>
      <c r="D3448"/>
      <c r="H3448"/>
    </row>
    <row r="3449" spans="2:8" x14ac:dyDescent="0.25">
      <c r="B3449"/>
      <c r="C3449"/>
      <c r="D3449"/>
      <c r="H3449"/>
    </row>
    <row r="3450" spans="2:8" x14ac:dyDescent="0.25">
      <c r="B3450"/>
      <c r="C3450"/>
      <c r="D3450"/>
      <c r="H3450"/>
    </row>
    <row r="3451" spans="2:8" x14ac:dyDescent="0.25">
      <c r="B3451"/>
      <c r="C3451"/>
      <c r="D3451"/>
      <c r="H3451"/>
    </row>
    <row r="3452" spans="2:8" x14ac:dyDescent="0.25">
      <c r="B3452"/>
      <c r="C3452"/>
      <c r="D3452"/>
      <c r="H3452"/>
    </row>
    <row r="3453" spans="2:8" x14ac:dyDescent="0.25">
      <c r="B3453"/>
      <c r="C3453"/>
      <c r="D3453"/>
      <c r="H3453"/>
    </row>
    <row r="3454" spans="2:8" x14ac:dyDescent="0.25">
      <c r="B3454"/>
      <c r="C3454"/>
      <c r="D3454"/>
      <c r="H3454"/>
    </row>
    <row r="3455" spans="2:8" x14ac:dyDescent="0.25">
      <c r="B3455"/>
      <c r="C3455"/>
      <c r="D3455"/>
      <c r="H3455"/>
    </row>
    <row r="3456" spans="2:8" x14ac:dyDescent="0.25">
      <c r="B3456"/>
      <c r="C3456"/>
      <c r="D3456"/>
      <c r="H3456"/>
    </row>
    <row r="3457" spans="2:8" x14ac:dyDescent="0.25">
      <c r="B3457"/>
      <c r="C3457"/>
      <c r="D3457"/>
      <c r="H3457"/>
    </row>
    <row r="3458" spans="2:8" x14ac:dyDescent="0.25">
      <c r="B3458"/>
      <c r="C3458"/>
      <c r="D3458"/>
      <c r="H3458"/>
    </row>
    <row r="3459" spans="2:8" x14ac:dyDescent="0.25">
      <c r="B3459"/>
      <c r="C3459"/>
      <c r="D3459"/>
      <c r="H3459"/>
    </row>
    <row r="3460" spans="2:8" x14ac:dyDescent="0.25">
      <c r="B3460"/>
      <c r="C3460"/>
      <c r="D3460"/>
      <c r="H3460"/>
    </row>
    <row r="3461" spans="2:8" x14ac:dyDescent="0.25">
      <c r="B3461"/>
      <c r="C3461"/>
      <c r="D3461"/>
      <c r="H3461"/>
    </row>
    <row r="3462" spans="2:8" x14ac:dyDescent="0.25">
      <c r="B3462"/>
      <c r="C3462"/>
      <c r="D3462"/>
      <c r="H3462"/>
    </row>
    <row r="3463" spans="2:8" x14ac:dyDescent="0.25">
      <c r="B3463"/>
      <c r="C3463"/>
      <c r="D3463"/>
      <c r="H3463"/>
    </row>
    <row r="3464" spans="2:8" x14ac:dyDescent="0.25">
      <c r="B3464"/>
      <c r="C3464"/>
      <c r="D3464"/>
      <c r="H3464"/>
    </row>
    <row r="3465" spans="2:8" x14ac:dyDescent="0.25">
      <c r="B3465"/>
      <c r="C3465"/>
      <c r="D3465"/>
      <c r="H3465"/>
    </row>
    <row r="3466" spans="2:8" x14ac:dyDescent="0.25">
      <c r="B3466"/>
      <c r="C3466"/>
      <c r="D3466"/>
      <c r="H3466"/>
    </row>
    <row r="3467" spans="2:8" x14ac:dyDescent="0.25">
      <c r="B3467"/>
      <c r="C3467"/>
      <c r="D3467"/>
      <c r="H3467"/>
    </row>
    <row r="3468" spans="2:8" x14ac:dyDescent="0.25">
      <c r="B3468"/>
      <c r="C3468"/>
      <c r="D3468"/>
      <c r="H3468"/>
    </row>
    <row r="3469" spans="2:8" x14ac:dyDescent="0.25">
      <c r="B3469"/>
      <c r="C3469"/>
      <c r="D3469"/>
      <c r="H3469"/>
    </row>
    <row r="3470" spans="2:8" x14ac:dyDescent="0.25">
      <c r="B3470"/>
      <c r="C3470"/>
      <c r="D3470"/>
      <c r="H3470"/>
    </row>
    <row r="3471" spans="2:8" x14ac:dyDescent="0.25">
      <c r="B3471"/>
      <c r="C3471"/>
      <c r="D3471"/>
      <c r="H3471"/>
    </row>
    <row r="3472" spans="2:8" x14ac:dyDescent="0.25">
      <c r="B3472"/>
      <c r="C3472"/>
      <c r="D3472"/>
      <c r="H3472"/>
    </row>
    <row r="3473" spans="2:8" x14ac:dyDescent="0.25">
      <c r="B3473"/>
      <c r="C3473"/>
      <c r="D3473"/>
      <c r="H3473"/>
    </row>
    <row r="3474" spans="2:8" x14ac:dyDescent="0.25">
      <c r="B3474"/>
      <c r="C3474"/>
      <c r="D3474"/>
      <c r="H3474"/>
    </row>
    <row r="3475" spans="2:8" x14ac:dyDescent="0.25">
      <c r="B3475"/>
      <c r="C3475"/>
      <c r="D3475"/>
      <c r="H3475"/>
    </row>
    <row r="3476" spans="2:8" x14ac:dyDescent="0.25">
      <c r="B3476"/>
      <c r="C3476"/>
      <c r="D3476"/>
      <c r="H3476"/>
    </row>
    <row r="3477" spans="2:8" x14ac:dyDescent="0.25">
      <c r="B3477"/>
      <c r="C3477"/>
      <c r="D3477"/>
      <c r="H3477"/>
    </row>
    <row r="3478" spans="2:8" x14ac:dyDescent="0.25">
      <c r="B3478"/>
      <c r="C3478"/>
      <c r="D3478"/>
      <c r="H3478"/>
    </row>
    <row r="3479" spans="2:8" x14ac:dyDescent="0.25">
      <c r="B3479"/>
      <c r="C3479"/>
      <c r="D3479"/>
      <c r="H3479"/>
    </row>
    <row r="3480" spans="2:8" x14ac:dyDescent="0.25">
      <c r="B3480"/>
      <c r="C3480"/>
      <c r="D3480"/>
      <c r="H3480"/>
    </row>
    <row r="3481" spans="2:8" x14ac:dyDescent="0.25">
      <c r="B3481"/>
      <c r="C3481"/>
      <c r="D3481"/>
      <c r="H3481"/>
    </row>
    <row r="3482" spans="2:8" x14ac:dyDescent="0.25">
      <c r="B3482"/>
      <c r="C3482"/>
      <c r="D3482"/>
      <c r="H3482"/>
    </row>
    <row r="3483" spans="2:8" x14ac:dyDescent="0.25">
      <c r="B3483"/>
      <c r="C3483"/>
      <c r="D3483"/>
      <c r="H3483"/>
    </row>
    <row r="3484" spans="2:8" x14ac:dyDescent="0.25">
      <c r="B3484"/>
      <c r="C3484"/>
      <c r="D3484"/>
      <c r="H3484"/>
    </row>
    <row r="3485" spans="2:8" x14ac:dyDescent="0.25">
      <c r="B3485"/>
      <c r="C3485"/>
      <c r="D3485"/>
      <c r="H3485"/>
    </row>
    <row r="3486" spans="2:8" x14ac:dyDescent="0.25">
      <c r="B3486"/>
      <c r="C3486"/>
      <c r="D3486"/>
      <c r="H3486"/>
    </row>
    <row r="3487" spans="2:8" x14ac:dyDescent="0.25">
      <c r="B3487"/>
      <c r="C3487"/>
      <c r="D3487"/>
      <c r="H3487"/>
    </row>
    <row r="3488" spans="2:8" x14ac:dyDescent="0.25">
      <c r="B3488"/>
      <c r="C3488"/>
      <c r="D3488"/>
      <c r="H3488"/>
    </row>
    <row r="3489" spans="2:8" x14ac:dyDescent="0.25">
      <c r="B3489"/>
      <c r="C3489"/>
      <c r="D3489"/>
      <c r="H3489"/>
    </row>
    <row r="3490" spans="2:8" x14ac:dyDescent="0.25">
      <c r="B3490"/>
      <c r="C3490"/>
      <c r="D3490"/>
      <c r="H3490"/>
    </row>
    <row r="3491" spans="2:8" x14ac:dyDescent="0.25">
      <c r="B3491"/>
      <c r="C3491"/>
      <c r="D3491"/>
      <c r="H3491"/>
    </row>
    <row r="3492" spans="2:8" x14ac:dyDescent="0.25">
      <c r="B3492"/>
      <c r="C3492"/>
      <c r="D3492"/>
      <c r="H3492"/>
    </row>
    <row r="3493" spans="2:8" x14ac:dyDescent="0.25">
      <c r="B3493"/>
      <c r="C3493"/>
      <c r="D3493"/>
      <c r="H3493"/>
    </row>
    <row r="3494" spans="2:8" x14ac:dyDescent="0.25">
      <c r="B3494"/>
      <c r="C3494"/>
      <c r="D3494"/>
      <c r="H3494"/>
    </row>
    <row r="3495" spans="2:8" x14ac:dyDescent="0.25">
      <c r="B3495"/>
      <c r="C3495"/>
      <c r="D3495"/>
      <c r="H3495"/>
    </row>
    <row r="3496" spans="2:8" x14ac:dyDescent="0.25">
      <c r="B3496"/>
      <c r="C3496"/>
      <c r="D3496"/>
      <c r="H3496"/>
    </row>
    <row r="3497" spans="2:8" x14ac:dyDescent="0.25">
      <c r="B3497"/>
      <c r="C3497"/>
      <c r="D3497"/>
      <c r="H3497"/>
    </row>
    <row r="3498" spans="2:8" x14ac:dyDescent="0.25">
      <c r="B3498"/>
      <c r="C3498"/>
      <c r="D3498"/>
      <c r="H3498"/>
    </row>
    <row r="3499" spans="2:8" x14ac:dyDescent="0.25">
      <c r="B3499"/>
      <c r="C3499"/>
      <c r="D3499"/>
      <c r="H3499"/>
    </row>
    <row r="3500" spans="2:8" x14ac:dyDescent="0.25">
      <c r="B3500"/>
      <c r="C3500"/>
      <c r="D3500"/>
      <c r="H3500"/>
    </row>
    <row r="3501" spans="2:8" x14ac:dyDescent="0.25">
      <c r="B3501"/>
      <c r="C3501"/>
      <c r="D3501"/>
      <c r="H3501"/>
    </row>
    <row r="3502" spans="2:8" x14ac:dyDescent="0.25">
      <c r="B3502"/>
      <c r="C3502"/>
      <c r="D3502"/>
      <c r="H3502"/>
    </row>
    <row r="3503" spans="2:8" x14ac:dyDescent="0.25">
      <c r="B3503"/>
      <c r="C3503"/>
      <c r="D3503"/>
      <c r="H3503"/>
    </row>
    <row r="3504" spans="2:8" x14ac:dyDescent="0.25">
      <c r="B3504"/>
      <c r="C3504"/>
      <c r="D3504"/>
      <c r="H3504"/>
    </row>
    <row r="3505" spans="2:8" x14ac:dyDescent="0.25">
      <c r="B3505"/>
      <c r="C3505"/>
      <c r="D3505"/>
      <c r="H3505"/>
    </row>
    <row r="3506" spans="2:8" x14ac:dyDescent="0.25">
      <c r="B3506"/>
      <c r="C3506"/>
      <c r="D3506"/>
      <c r="H3506"/>
    </row>
    <row r="3507" spans="2:8" x14ac:dyDescent="0.25">
      <c r="B3507"/>
      <c r="C3507"/>
      <c r="D3507"/>
      <c r="H3507"/>
    </row>
    <row r="3508" spans="2:8" x14ac:dyDescent="0.25">
      <c r="B3508"/>
      <c r="C3508"/>
      <c r="D3508"/>
      <c r="H3508"/>
    </row>
    <row r="3509" spans="2:8" x14ac:dyDescent="0.25">
      <c r="B3509"/>
      <c r="C3509"/>
      <c r="D3509"/>
      <c r="H3509"/>
    </row>
    <row r="3510" spans="2:8" x14ac:dyDescent="0.25">
      <c r="B3510"/>
      <c r="C3510"/>
      <c r="D3510"/>
      <c r="H3510"/>
    </row>
    <row r="3511" spans="2:8" x14ac:dyDescent="0.25">
      <c r="B3511"/>
      <c r="C3511"/>
      <c r="D3511"/>
      <c r="H3511"/>
    </row>
    <row r="3512" spans="2:8" x14ac:dyDescent="0.25">
      <c r="B3512"/>
      <c r="C3512"/>
      <c r="D3512"/>
      <c r="H3512"/>
    </row>
    <row r="3513" spans="2:8" x14ac:dyDescent="0.25">
      <c r="B3513"/>
      <c r="C3513"/>
      <c r="D3513"/>
      <c r="H3513"/>
    </row>
    <row r="3514" spans="2:8" x14ac:dyDescent="0.25">
      <c r="B3514"/>
      <c r="C3514"/>
      <c r="D3514"/>
      <c r="H3514"/>
    </row>
    <row r="3515" spans="2:8" x14ac:dyDescent="0.25">
      <c r="B3515"/>
      <c r="C3515"/>
      <c r="D3515"/>
      <c r="H3515"/>
    </row>
    <row r="3516" spans="2:8" x14ac:dyDescent="0.25">
      <c r="B3516"/>
      <c r="C3516"/>
      <c r="D3516"/>
      <c r="H3516"/>
    </row>
    <row r="3517" spans="2:8" x14ac:dyDescent="0.25">
      <c r="B3517"/>
      <c r="C3517"/>
      <c r="D3517"/>
      <c r="H3517"/>
    </row>
    <row r="3518" spans="2:8" x14ac:dyDescent="0.25">
      <c r="B3518"/>
      <c r="C3518"/>
      <c r="D3518"/>
      <c r="H3518"/>
    </row>
    <row r="3519" spans="2:8" x14ac:dyDescent="0.25">
      <c r="B3519"/>
      <c r="C3519"/>
      <c r="D3519"/>
      <c r="H3519"/>
    </row>
    <row r="3520" spans="2:8" x14ac:dyDescent="0.25">
      <c r="B3520"/>
      <c r="C3520"/>
      <c r="D3520"/>
      <c r="H3520"/>
    </row>
    <row r="3521" spans="2:8" x14ac:dyDescent="0.25">
      <c r="B3521"/>
      <c r="C3521"/>
      <c r="D3521"/>
      <c r="H3521"/>
    </row>
    <row r="3522" spans="2:8" x14ac:dyDescent="0.25">
      <c r="B3522"/>
      <c r="C3522"/>
      <c r="D3522"/>
      <c r="H3522"/>
    </row>
    <row r="3523" spans="2:8" x14ac:dyDescent="0.25">
      <c r="B3523"/>
      <c r="C3523"/>
      <c r="D3523"/>
      <c r="H3523"/>
    </row>
    <row r="3524" spans="2:8" x14ac:dyDescent="0.25">
      <c r="B3524"/>
      <c r="C3524"/>
      <c r="D3524"/>
      <c r="H3524"/>
    </row>
    <row r="3525" spans="2:8" x14ac:dyDescent="0.25">
      <c r="B3525"/>
      <c r="C3525"/>
      <c r="D3525"/>
      <c r="H3525"/>
    </row>
    <row r="3526" spans="2:8" x14ac:dyDescent="0.25">
      <c r="B3526"/>
      <c r="C3526"/>
      <c r="D3526"/>
      <c r="H3526"/>
    </row>
    <row r="3527" spans="2:8" x14ac:dyDescent="0.25">
      <c r="B3527"/>
      <c r="C3527"/>
      <c r="D3527"/>
      <c r="H3527"/>
    </row>
    <row r="3528" spans="2:8" x14ac:dyDescent="0.25">
      <c r="B3528"/>
      <c r="C3528"/>
      <c r="D3528"/>
      <c r="H3528"/>
    </row>
    <row r="3529" spans="2:8" x14ac:dyDescent="0.25">
      <c r="B3529"/>
      <c r="C3529"/>
      <c r="D3529"/>
      <c r="H3529"/>
    </row>
    <row r="3530" spans="2:8" x14ac:dyDescent="0.25">
      <c r="B3530"/>
      <c r="C3530"/>
      <c r="D3530"/>
      <c r="H3530"/>
    </row>
    <row r="3531" spans="2:8" x14ac:dyDescent="0.25">
      <c r="B3531"/>
      <c r="C3531"/>
      <c r="D3531"/>
      <c r="H3531"/>
    </row>
    <row r="3532" spans="2:8" x14ac:dyDescent="0.25">
      <c r="B3532"/>
      <c r="C3532"/>
      <c r="D3532"/>
      <c r="H3532"/>
    </row>
    <row r="3533" spans="2:8" x14ac:dyDescent="0.25">
      <c r="B3533"/>
      <c r="C3533"/>
      <c r="D3533"/>
      <c r="H3533"/>
    </row>
    <row r="3534" spans="2:8" x14ac:dyDescent="0.25">
      <c r="B3534"/>
      <c r="C3534"/>
      <c r="D3534"/>
      <c r="H3534"/>
    </row>
    <row r="3535" spans="2:8" x14ac:dyDescent="0.25">
      <c r="B3535"/>
      <c r="C3535"/>
      <c r="D3535"/>
      <c r="H3535"/>
    </row>
    <row r="3536" spans="2:8" x14ac:dyDescent="0.25">
      <c r="B3536"/>
      <c r="C3536"/>
      <c r="D3536"/>
      <c r="H3536"/>
    </row>
    <row r="3537" spans="2:8" x14ac:dyDescent="0.25">
      <c r="B3537"/>
      <c r="C3537"/>
      <c r="D3537"/>
      <c r="H3537"/>
    </row>
    <row r="3538" spans="2:8" x14ac:dyDescent="0.25">
      <c r="B3538"/>
      <c r="C3538"/>
      <c r="D3538"/>
      <c r="H3538"/>
    </row>
    <row r="3539" spans="2:8" x14ac:dyDescent="0.25">
      <c r="B3539"/>
      <c r="C3539"/>
      <c r="D3539"/>
      <c r="H3539"/>
    </row>
    <row r="3540" spans="2:8" x14ac:dyDescent="0.25">
      <c r="B3540"/>
      <c r="C3540"/>
      <c r="D3540"/>
      <c r="H3540"/>
    </row>
    <row r="3541" spans="2:8" x14ac:dyDescent="0.25">
      <c r="B3541"/>
      <c r="C3541"/>
      <c r="D3541"/>
      <c r="H3541"/>
    </row>
    <row r="3542" spans="2:8" x14ac:dyDescent="0.25">
      <c r="B3542"/>
      <c r="C3542"/>
      <c r="D3542"/>
      <c r="H3542"/>
    </row>
    <row r="3543" spans="2:8" x14ac:dyDescent="0.25">
      <c r="B3543"/>
      <c r="C3543"/>
      <c r="D3543"/>
      <c r="H3543"/>
    </row>
    <row r="3544" spans="2:8" x14ac:dyDescent="0.25">
      <c r="B3544"/>
      <c r="C3544"/>
      <c r="D3544"/>
      <c r="H3544"/>
    </row>
    <row r="3545" spans="2:8" x14ac:dyDescent="0.25">
      <c r="B3545"/>
      <c r="C3545"/>
      <c r="D3545"/>
      <c r="H3545"/>
    </row>
    <row r="3546" spans="2:8" x14ac:dyDescent="0.25">
      <c r="B3546"/>
      <c r="C3546"/>
      <c r="D3546"/>
      <c r="H3546"/>
    </row>
    <row r="3547" spans="2:8" x14ac:dyDescent="0.25">
      <c r="B3547"/>
      <c r="C3547"/>
      <c r="D3547"/>
      <c r="H3547"/>
    </row>
    <row r="3548" spans="2:8" x14ac:dyDescent="0.25">
      <c r="B3548"/>
      <c r="C3548"/>
      <c r="D3548"/>
      <c r="H3548"/>
    </row>
    <row r="3549" spans="2:8" x14ac:dyDescent="0.25">
      <c r="B3549"/>
      <c r="C3549"/>
      <c r="D3549"/>
      <c r="H3549"/>
    </row>
    <row r="3550" spans="2:8" x14ac:dyDescent="0.25">
      <c r="B3550"/>
      <c r="C3550"/>
      <c r="D3550"/>
      <c r="H3550"/>
    </row>
    <row r="3551" spans="2:8" x14ac:dyDescent="0.25">
      <c r="B3551"/>
      <c r="C3551"/>
      <c r="D3551"/>
      <c r="H3551"/>
    </row>
    <row r="3552" spans="2:8" x14ac:dyDescent="0.25">
      <c r="B3552"/>
      <c r="C3552"/>
      <c r="D3552"/>
      <c r="H3552"/>
    </row>
    <row r="3553" spans="2:8" x14ac:dyDescent="0.25">
      <c r="B3553"/>
      <c r="C3553"/>
      <c r="D3553"/>
      <c r="H3553"/>
    </row>
    <row r="3554" spans="2:8" x14ac:dyDescent="0.25">
      <c r="B3554"/>
      <c r="C3554"/>
      <c r="D3554"/>
      <c r="H3554"/>
    </row>
    <row r="3555" spans="2:8" x14ac:dyDescent="0.25">
      <c r="B3555"/>
      <c r="C3555"/>
      <c r="D3555"/>
      <c r="H3555"/>
    </row>
    <row r="3556" spans="2:8" x14ac:dyDescent="0.25">
      <c r="B3556"/>
      <c r="C3556"/>
      <c r="D3556"/>
      <c r="H3556"/>
    </row>
    <row r="3557" spans="2:8" x14ac:dyDescent="0.25">
      <c r="B3557"/>
      <c r="C3557"/>
      <c r="D3557"/>
      <c r="H3557"/>
    </row>
    <row r="3558" spans="2:8" x14ac:dyDescent="0.25">
      <c r="B3558"/>
      <c r="C3558"/>
      <c r="D3558"/>
      <c r="H3558"/>
    </row>
    <row r="3559" spans="2:8" x14ac:dyDescent="0.25">
      <c r="B3559"/>
      <c r="C3559"/>
      <c r="D3559"/>
      <c r="H3559"/>
    </row>
    <row r="3560" spans="2:8" x14ac:dyDescent="0.25">
      <c r="B3560"/>
      <c r="C3560"/>
      <c r="D3560"/>
      <c r="H3560"/>
    </row>
    <row r="3561" spans="2:8" x14ac:dyDescent="0.25">
      <c r="B3561"/>
      <c r="C3561"/>
      <c r="D3561"/>
      <c r="H3561"/>
    </row>
    <row r="3562" spans="2:8" x14ac:dyDescent="0.25">
      <c r="B3562"/>
      <c r="C3562"/>
      <c r="D3562"/>
      <c r="H3562"/>
    </row>
    <row r="3563" spans="2:8" x14ac:dyDescent="0.25">
      <c r="B3563"/>
      <c r="C3563"/>
      <c r="D3563"/>
      <c r="H3563"/>
    </row>
    <row r="3564" spans="2:8" x14ac:dyDescent="0.25">
      <c r="B3564"/>
      <c r="C3564"/>
      <c r="D3564"/>
      <c r="H3564"/>
    </row>
    <row r="3565" spans="2:8" x14ac:dyDescent="0.25">
      <c r="B3565"/>
      <c r="C3565"/>
      <c r="D3565"/>
      <c r="H3565"/>
    </row>
    <row r="3566" spans="2:8" x14ac:dyDescent="0.25">
      <c r="B3566"/>
      <c r="C3566"/>
      <c r="D3566"/>
      <c r="H3566"/>
    </row>
    <row r="3567" spans="2:8" x14ac:dyDescent="0.25">
      <c r="B3567"/>
      <c r="C3567"/>
      <c r="D3567"/>
      <c r="H3567"/>
    </row>
    <row r="3568" spans="2:8" x14ac:dyDescent="0.25">
      <c r="B3568"/>
      <c r="C3568"/>
      <c r="D3568"/>
      <c r="H3568"/>
    </row>
    <row r="3569" spans="2:8" x14ac:dyDescent="0.25">
      <c r="B3569"/>
      <c r="C3569"/>
      <c r="D3569"/>
      <c r="H3569"/>
    </row>
    <row r="3570" spans="2:8" x14ac:dyDescent="0.25">
      <c r="B3570"/>
      <c r="C3570"/>
      <c r="D3570"/>
      <c r="H3570"/>
    </row>
    <row r="3571" spans="2:8" x14ac:dyDescent="0.25">
      <c r="B3571"/>
      <c r="C3571"/>
      <c r="D3571"/>
      <c r="H3571"/>
    </row>
    <row r="3572" spans="2:8" x14ac:dyDescent="0.25">
      <c r="B3572"/>
      <c r="C3572"/>
      <c r="D3572"/>
      <c r="H3572"/>
    </row>
    <row r="3573" spans="2:8" x14ac:dyDescent="0.25">
      <c r="B3573"/>
      <c r="C3573"/>
      <c r="D3573"/>
      <c r="H3573"/>
    </row>
    <row r="3574" spans="2:8" x14ac:dyDescent="0.25">
      <c r="B3574"/>
      <c r="C3574"/>
      <c r="D3574"/>
      <c r="H3574"/>
    </row>
    <row r="3575" spans="2:8" x14ac:dyDescent="0.25">
      <c r="B3575"/>
      <c r="C3575"/>
      <c r="D3575"/>
      <c r="H3575"/>
    </row>
    <row r="3576" spans="2:8" x14ac:dyDescent="0.25">
      <c r="B3576"/>
      <c r="C3576"/>
      <c r="D3576"/>
      <c r="H3576"/>
    </row>
    <row r="3577" spans="2:8" x14ac:dyDescent="0.25">
      <c r="B3577"/>
      <c r="C3577"/>
      <c r="D3577"/>
      <c r="H3577"/>
    </row>
    <row r="3578" spans="2:8" x14ac:dyDescent="0.25">
      <c r="B3578"/>
      <c r="C3578"/>
      <c r="D3578"/>
      <c r="H3578"/>
    </row>
    <row r="3579" spans="2:8" x14ac:dyDescent="0.25">
      <c r="B3579"/>
      <c r="C3579"/>
      <c r="D3579"/>
      <c r="H3579"/>
    </row>
    <row r="3580" spans="2:8" x14ac:dyDescent="0.25">
      <c r="B3580"/>
      <c r="C3580"/>
      <c r="D3580"/>
      <c r="H3580"/>
    </row>
    <row r="3581" spans="2:8" x14ac:dyDescent="0.25">
      <c r="B3581"/>
      <c r="C3581"/>
      <c r="D3581"/>
      <c r="H3581"/>
    </row>
    <row r="3582" spans="2:8" x14ac:dyDescent="0.25">
      <c r="B3582"/>
      <c r="C3582"/>
      <c r="D3582"/>
      <c r="H3582"/>
    </row>
    <row r="3583" spans="2:8" x14ac:dyDescent="0.25">
      <c r="B3583"/>
      <c r="C3583"/>
      <c r="D3583"/>
      <c r="H3583"/>
    </row>
    <row r="3584" spans="2:8" x14ac:dyDescent="0.25">
      <c r="B3584"/>
      <c r="C3584"/>
      <c r="D3584"/>
      <c r="H3584"/>
    </row>
    <row r="3585" spans="2:8" x14ac:dyDescent="0.25">
      <c r="B3585"/>
      <c r="C3585"/>
      <c r="D3585"/>
      <c r="H3585"/>
    </row>
    <row r="3586" spans="2:8" x14ac:dyDescent="0.25">
      <c r="B3586"/>
      <c r="C3586"/>
      <c r="D3586"/>
      <c r="H3586"/>
    </row>
    <row r="3587" spans="2:8" x14ac:dyDescent="0.25">
      <c r="B3587"/>
      <c r="C3587"/>
      <c r="D3587"/>
      <c r="H3587"/>
    </row>
    <row r="3588" spans="2:8" x14ac:dyDescent="0.25">
      <c r="B3588"/>
      <c r="C3588"/>
      <c r="D3588"/>
      <c r="H3588"/>
    </row>
    <row r="3589" spans="2:8" x14ac:dyDescent="0.25">
      <c r="B3589"/>
      <c r="C3589"/>
      <c r="D3589"/>
      <c r="H3589"/>
    </row>
    <row r="3590" spans="2:8" x14ac:dyDescent="0.25">
      <c r="B3590"/>
      <c r="C3590"/>
      <c r="D3590"/>
      <c r="H3590"/>
    </row>
    <row r="3591" spans="2:8" x14ac:dyDescent="0.25">
      <c r="B3591"/>
      <c r="C3591"/>
      <c r="D3591"/>
      <c r="H3591"/>
    </row>
    <row r="3592" spans="2:8" x14ac:dyDescent="0.25">
      <c r="B3592"/>
      <c r="C3592"/>
      <c r="D3592"/>
      <c r="H3592"/>
    </row>
    <row r="3593" spans="2:8" x14ac:dyDescent="0.25">
      <c r="B3593"/>
      <c r="C3593"/>
      <c r="D3593"/>
      <c r="H3593"/>
    </row>
    <row r="3594" spans="2:8" x14ac:dyDescent="0.25">
      <c r="B3594"/>
      <c r="C3594"/>
      <c r="D3594"/>
      <c r="H3594"/>
    </row>
    <row r="3595" spans="2:8" x14ac:dyDescent="0.25">
      <c r="B3595"/>
      <c r="C3595"/>
      <c r="D3595"/>
      <c r="H3595"/>
    </row>
    <row r="3596" spans="2:8" x14ac:dyDescent="0.25">
      <c r="B3596"/>
      <c r="C3596"/>
      <c r="D3596"/>
      <c r="H3596"/>
    </row>
    <row r="3597" spans="2:8" x14ac:dyDescent="0.25">
      <c r="B3597"/>
      <c r="C3597"/>
      <c r="D3597"/>
      <c r="H3597"/>
    </row>
    <row r="3598" spans="2:8" x14ac:dyDescent="0.25">
      <c r="B3598"/>
      <c r="C3598"/>
      <c r="D3598"/>
      <c r="H3598"/>
    </row>
    <row r="3599" spans="2:8" x14ac:dyDescent="0.25">
      <c r="B3599"/>
      <c r="C3599"/>
      <c r="D3599"/>
      <c r="H3599"/>
    </row>
    <row r="3600" spans="2:8" x14ac:dyDescent="0.25">
      <c r="B3600"/>
      <c r="C3600"/>
      <c r="D3600"/>
      <c r="H3600"/>
    </row>
    <row r="3601" spans="2:8" x14ac:dyDescent="0.25">
      <c r="B3601"/>
      <c r="C3601"/>
      <c r="D3601"/>
      <c r="H3601"/>
    </row>
    <row r="3602" spans="2:8" x14ac:dyDescent="0.25">
      <c r="B3602"/>
      <c r="C3602"/>
      <c r="D3602"/>
      <c r="H3602"/>
    </row>
    <row r="3603" spans="2:8" x14ac:dyDescent="0.25">
      <c r="B3603"/>
      <c r="C3603"/>
      <c r="D3603"/>
      <c r="H3603"/>
    </row>
    <row r="3604" spans="2:8" x14ac:dyDescent="0.25">
      <c r="B3604"/>
      <c r="C3604"/>
      <c r="D3604"/>
      <c r="H3604"/>
    </row>
    <row r="3605" spans="2:8" x14ac:dyDescent="0.25">
      <c r="B3605"/>
      <c r="C3605"/>
      <c r="D3605"/>
      <c r="H3605"/>
    </row>
    <row r="3606" spans="2:8" x14ac:dyDescent="0.25">
      <c r="B3606"/>
      <c r="C3606"/>
      <c r="D3606"/>
      <c r="H3606"/>
    </row>
    <row r="3607" spans="2:8" x14ac:dyDescent="0.25">
      <c r="B3607"/>
      <c r="C3607"/>
      <c r="D3607"/>
      <c r="H3607"/>
    </row>
    <row r="3608" spans="2:8" x14ac:dyDescent="0.25">
      <c r="B3608"/>
      <c r="C3608"/>
      <c r="D3608"/>
      <c r="H3608"/>
    </row>
    <row r="3609" spans="2:8" x14ac:dyDescent="0.25">
      <c r="B3609"/>
      <c r="C3609"/>
      <c r="D3609"/>
      <c r="H3609"/>
    </row>
    <row r="3610" spans="2:8" x14ac:dyDescent="0.25">
      <c r="B3610"/>
      <c r="C3610"/>
      <c r="D3610"/>
      <c r="H3610"/>
    </row>
    <row r="3611" spans="2:8" x14ac:dyDescent="0.25">
      <c r="B3611"/>
      <c r="C3611"/>
      <c r="D3611"/>
      <c r="H3611"/>
    </row>
    <row r="3612" spans="2:8" x14ac:dyDescent="0.25">
      <c r="B3612"/>
      <c r="C3612"/>
      <c r="D3612"/>
      <c r="H3612"/>
    </row>
    <row r="3613" spans="2:8" x14ac:dyDescent="0.25">
      <c r="B3613"/>
      <c r="C3613"/>
      <c r="D3613"/>
      <c r="H3613"/>
    </row>
    <row r="3614" spans="2:8" x14ac:dyDescent="0.25">
      <c r="B3614"/>
      <c r="C3614"/>
      <c r="D3614"/>
      <c r="H3614"/>
    </row>
    <row r="3615" spans="2:8" x14ac:dyDescent="0.25">
      <c r="B3615"/>
      <c r="C3615"/>
      <c r="D3615"/>
      <c r="H3615"/>
    </row>
    <row r="3616" spans="2:8" x14ac:dyDescent="0.25">
      <c r="B3616"/>
      <c r="C3616"/>
      <c r="D3616"/>
      <c r="H3616"/>
    </row>
    <row r="3617" spans="2:8" x14ac:dyDescent="0.25">
      <c r="B3617"/>
      <c r="C3617"/>
      <c r="D3617"/>
      <c r="H3617"/>
    </row>
    <row r="3618" spans="2:8" x14ac:dyDescent="0.25">
      <c r="B3618"/>
      <c r="C3618"/>
      <c r="D3618"/>
      <c r="H3618"/>
    </row>
    <row r="3619" spans="2:8" x14ac:dyDescent="0.25">
      <c r="B3619"/>
      <c r="C3619"/>
      <c r="D3619"/>
      <c r="H3619"/>
    </row>
    <row r="3620" spans="2:8" x14ac:dyDescent="0.25">
      <c r="B3620"/>
      <c r="C3620"/>
      <c r="D3620"/>
      <c r="H3620"/>
    </row>
    <row r="3621" spans="2:8" x14ac:dyDescent="0.25">
      <c r="B3621"/>
      <c r="C3621"/>
      <c r="D3621"/>
      <c r="H3621"/>
    </row>
    <row r="3622" spans="2:8" x14ac:dyDescent="0.25">
      <c r="B3622"/>
      <c r="C3622"/>
      <c r="D3622"/>
      <c r="H3622"/>
    </row>
    <row r="3623" spans="2:8" x14ac:dyDescent="0.25">
      <c r="B3623"/>
      <c r="C3623"/>
      <c r="D3623"/>
      <c r="H3623"/>
    </row>
    <row r="3624" spans="2:8" x14ac:dyDescent="0.25">
      <c r="B3624"/>
      <c r="C3624"/>
      <c r="D3624"/>
      <c r="H3624"/>
    </row>
    <row r="3625" spans="2:8" x14ac:dyDescent="0.25">
      <c r="B3625"/>
      <c r="C3625"/>
      <c r="D3625"/>
      <c r="H3625"/>
    </row>
    <row r="3626" spans="2:8" x14ac:dyDescent="0.25">
      <c r="B3626"/>
      <c r="C3626"/>
      <c r="D3626"/>
      <c r="H3626"/>
    </row>
    <row r="3627" spans="2:8" x14ac:dyDescent="0.25">
      <c r="B3627"/>
      <c r="C3627"/>
      <c r="D3627"/>
      <c r="H3627"/>
    </row>
    <row r="3628" spans="2:8" x14ac:dyDescent="0.25">
      <c r="B3628"/>
      <c r="C3628"/>
      <c r="D3628"/>
      <c r="H3628"/>
    </row>
    <row r="3629" spans="2:8" x14ac:dyDescent="0.25">
      <c r="B3629"/>
      <c r="C3629"/>
      <c r="D3629"/>
      <c r="H3629"/>
    </row>
    <row r="3630" spans="2:8" x14ac:dyDescent="0.25">
      <c r="B3630"/>
      <c r="C3630"/>
      <c r="D3630"/>
      <c r="H3630"/>
    </row>
    <row r="3631" spans="2:8" x14ac:dyDescent="0.25">
      <c r="B3631"/>
      <c r="C3631"/>
      <c r="D3631"/>
      <c r="H3631"/>
    </row>
    <row r="3632" spans="2:8" x14ac:dyDescent="0.25">
      <c r="B3632"/>
      <c r="C3632"/>
      <c r="D3632"/>
      <c r="H3632"/>
    </row>
    <row r="3633" spans="2:8" x14ac:dyDescent="0.25">
      <c r="B3633"/>
      <c r="C3633"/>
      <c r="D3633"/>
      <c r="H3633"/>
    </row>
    <row r="3634" spans="2:8" x14ac:dyDescent="0.25">
      <c r="B3634"/>
      <c r="C3634"/>
      <c r="D3634"/>
      <c r="H3634"/>
    </row>
    <row r="3635" spans="2:8" x14ac:dyDescent="0.25">
      <c r="B3635"/>
      <c r="C3635"/>
      <c r="D3635"/>
      <c r="H3635"/>
    </row>
    <row r="3636" spans="2:8" x14ac:dyDescent="0.25">
      <c r="B3636"/>
      <c r="C3636"/>
      <c r="D3636"/>
      <c r="H3636"/>
    </row>
    <row r="3637" spans="2:8" x14ac:dyDescent="0.25">
      <c r="B3637"/>
      <c r="C3637"/>
      <c r="D3637"/>
      <c r="H3637"/>
    </row>
    <row r="3638" spans="2:8" x14ac:dyDescent="0.25">
      <c r="B3638"/>
      <c r="C3638"/>
      <c r="D3638"/>
      <c r="H3638"/>
    </row>
    <row r="3639" spans="2:8" x14ac:dyDescent="0.25">
      <c r="B3639"/>
      <c r="C3639"/>
      <c r="D3639"/>
      <c r="H3639"/>
    </row>
    <row r="3640" spans="2:8" x14ac:dyDescent="0.25">
      <c r="B3640"/>
      <c r="C3640"/>
      <c r="D3640"/>
      <c r="H3640"/>
    </row>
    <row r="3641" spans="2:8" x14ac:dyDescent="0.25">
      <c r="B3641"/>
      <c r="C3641"/>
      <c r="D3641"/>
      <c r="H3641"/>
    </row>
    <row r="3642" spans="2:8" x14ac:dyDescent="0.25">
      <c r="B3642"/>
      <c r="C3642"/>
      <c r="D3642"/>
      <c r="H3642"/>
    </row>
    <row r="3643" spans="2:8" x14ac:dyDescent="0.25">
      <c r="B3643"/>
      <c r="C3643"/>
      <c r="D3643"/>
      <c r="H3643"/>
    </row>
    <row r="3644" spans="2:8" x14ac:dyDescent="0.25">
      <c r="B3644"/>
      <c r="C3644"/>
      <c r="D3644"/>
      <c r="H3644"/>
    </row>
    <row r="3645" spans="2:8" x14ac:dyDescent="0.25">
      <c r="B3645"/>
      <c r="C3645"/>
      <c r="D3645"/>
      <c r="H3645"/>
    </row>
    <row r="3646" spans="2:8" x14ac:dyDescent="0.25">
      <c r="B3646"/>
      <c r="C3646"/>
      <c r="D3646"/>
      <c r="H3646"/>
    </row>
    <row r="3647" spans="2:8" x14ac:dyDescent="0.25">
      <c r="B3647"/>
      <c r="C3647"/>
      <c r="D3647"/>
      <c r="H3647"/>
    </row>
    <row r="3648" spans="2:8" x14ac:dyDescent="0.25">
      <c r="B3648"/>
      <c r="C3648"/>
      <c r="D3648"/>
      <c r="H3648"/>
    </row>
    <row r="3649" spans="2:8" x14ac:dyDescent="0.25">
      <c r="B3649"/>
      <c r="C3649"/>
      <c r="D3649"/>
      <c r="H3649"/>
    </row>
    <row r="3650" spans="2:8" x14ac:dyDescent="0.25">
      <c r="B3650"/>
      <c r="C3650"/>
      <c r="D3650"/>
      <c r="H3650"/>
    </row>
    <row r="3651" spans="2:8" x14ac:dyDescent="0.25">
      <c r="B3651"/>
      <c r="C3651"/>
      <c r="D3651"/>
      <c r="H3651"/>
    </row>
    <row r="3652" spans="2:8" x14ac:dyDescent="0.25">
      <c r="B3652"/>
      <c r="C3652"/>
      <c r="D3652"/>
      <c r="H3652"/>
    </row>
    <row r="3653" spans="2:8" x14ac:dyDescent="0.25">
      <c r="B3653"/>
      <c r="C3653"/>
      <c r="D3653"/>
      <c r="H3653"/>
    </row>
    <row r="3654" spans="2:8" x14ac:dyDescent="0.25">
      <c r="B3654"/>
      <c r="C3654"/>
      <c r="D3654"/>
      <c r="H3654"/>
    </row>
    <row r="3655" spans="2:8" x14ac:dyDescent="0.25">
      <c r="B3655"/>
      <c r="C3655"/>
      <c r="D3655"/>
      <c r="H3655"/>
    </row>
    <row r="3656" spans="2:8" x14ac:dyDescent="0.25">
      <c r="B3656"/>
      <c r="C3656"/>
      <c r="D3656"/>
      <c r="H3656"/>
    </row>
    <row r="3657" spans="2:8" x14ac:dyDescent="0.25">
      <c r="B3657"/>
      <c r="C3657"/>
      <c r="D3657"/>
      <c r="H3657"/>
    </row>
    <row r="3658" spans="2:8" x14ac:dyDescent="0.25">
      <c r="B3658"/>
      <c r="C3658"/>
      <c r="D3658"/>
      <c r="H3658"/>
    </row>
    <row r="3659" spans="2:8" x14ac:dyDescent="0.25">
      <c r="B3659"/>
      <c r="C3659"/>
      <c r="D3659"/>
      <c r="H3659"/>
    </row>
    <row r="3660" spans="2:8" x14ac:dyDescent="0.25">
      <c r="B3660"/>
      <c r="C3660"/>
      <c r="D3660"/>
      <c r="H3660"/>
    </row>
    <row r="3661" spans="2:8" x14ac:dyDescent="0.25">
      <c r="B3661"/>
      <c r="C3661"/>
      <c r="D3661"/>
      <c r="H3661"/>
    </row>
    <row r="3662" spans="2:8" x14ac:dyDescent="0.25">
      <c r="B3662"/>
      <c r="C3662"/>
      <c r="D3662"/>
      <c r="H3662"/>
    </row>
    <row r="3663" spans="2:8" x14ac:dyDescent="0.25">
      <c r="B3663"/>
      <c r="C3663"/>
      <c r="D3663"/>
      <c r="H3663"/>
    </row>
    <row r="3664" spans="2:8" x14ac:dyDescent="0.25">
      <c r="B3664"/>
      <c r="C3664"/>
      <c r="D3664"/>
      <c r="H3664"/>
    </row>
    <row r="3665" spans="2:8" x14ac:dyDescent="0.25">
      <c r="B3665"/>
      <c r="C3665"/>
      <c r="D3665"/>
      <c r="H3665"/>
    </row>
    <row r="3666" spans="2:8" x14ac:dyDescent="0.25">
      <c r="B3666"/>
      <c r="C3666"/>
      <c r="D3666"/>
      <c r="H3666"/>
    </row>
    <row r="3667" spans="2:8" x14ac:dyDescent="0.25">
      <c r="B3667"/>
      <c r="C3667"/>
      <c r="D3667"/>
      <c r="H3667"/>
    </row>
    <row r="3668" spans="2:8" x14ac:dyDescent="0.25">
      <c r="B3668"/>
      <c r="C3668"/>
      <c r="D3668"/>
      <c r="H3668"/>
    </row>
    <row r="3669" spans="2:8" x14ac:dyDescent="0.25">
      <c r="B3669"/>
      <c r="C3669"/>
      <c r="D3669"/>
      <c r="H3669"/>
    </row>
    <row r="3670" spans="2:8" x14ac:dyDescent="0.25">
      <c r="B3670"/>
      <c r="C3670"/>
      <c r="D3670"/>
      <c r="H3670"/>
    </row>
    <row r="3671" spans="2:8" x14ac:dyDescent="0.25">
      <c r="B3671"/>
      <c r="C3671"/>
      <c r="D3671"/>
      <c r="H3671"/>
    </row>
    <row r="3672" spans="2:8" x14ac:dyDescent="0.25">
      <c r="B3672"/>
      <c r="C3672"/>
      <c r="D3672"/>
      <c r="H3672"/>
    </row>
    <row r="3673" spans="2:8" x14ac:dyDescent="0.25">
      <c r="B3673"/>
      <c r="C3673"/>
      <c r="D3673"/>
      <c r="H3673"/>
    </row>
    <row r="3674" spans="2:8" x14ac:dyDescent="0.25">
      <c r="B3674"/>
      <c r="C3674"/>
      <c r="D3674"/>
      <c r="H3674"/>
    </row>
    <row r="3675" spans="2:8" x14ac:dyDescent="0.25">
      <c r="B3675"/>
      <c r="C3675"/>
      <c r="D3675"/>
      <c r="H3675"/>
    </row>
    <row r="3676" spans="2:8" x14ac:dyDescent="0.25">
      <c r="B3676"/>
      <c r="C3676"/>
      <c r="D3676"/>
      <c r="H3676"/>
    </row>
    <row r="3677" spans="2:8" x14ac:dyDescent="0.25">
      <c r="B3677"/>
      <c r="C3677"/>
      <c r="D3677"/>
      <c r="H3677"/>
    </row>
    <row r="3678" spans="2:8" x14ac:dyDescent="0.25">
      <c r="B3678"/>
      <c r="C3678"/>
      <c r="D3678"/>
      <c r="H3678"/>
    </row>
    <row r="3679" spans="2:8" x14ac:dyDescent="0.25">
      <c r="B3679"/>
      <c r="C3679"/>
      <c r="D3679"/>
      <c r="H3679"/>
    </row>
    <row r="3680" spans="2:8" x14ac:dyDescent="0.25">
      <c r="B3680"/>
      <c r="C3680"/>
      <c r="D3680"/>
      <c r="H3680"/>
    </row>
    <row r="3681" spans="2:8" x14ac:dyDescent="0.25">
      <c r="B3681"/>
      <c r="C3681"/>
      <c r="D3681"/>
      <c r="H3681"/>
    </row>
    <row r="3682" spans="2:8" x14ac:dyDescent="0.25">
      <c r="B3682"/>
      <c r="C3682"/>
      <c r="D3682"/>
      <c r="H3682"/>
    </row>
    <row r="3683" spans="2:8" x14ac:dyDescent="0.25">
      <c r="B3683"/>
      <c r="C3683"/>
      <c r="D3683"/>
      <c r="H3683"/>
    </row>
    <row r="3684" spans="2:8" x14ac:dyDescent="0.25">
      <c r="B3684"/>
      <c r="C3684"/>
      <c r="D3684"/>
      <c r="H3684"/>
    </row>
    <row r="3685" spans="2:8" x14ac:dyDescent="0.25">
      <c r="B3685"/>
      <c r="C3685"/>
      <c r="D3685"/>
      <c r="H3685"/>
    </row>
    <row r="3686" spans="2:8" x14ac:dyDescent="0.25">
      <c r="B3686"/>
      <c r="C3686"/>
      <c r="D3686"/>
      <c r="H3686"/>
    </row>
    <row r="3687" spans="2:8" x14ac:dyDescent="0.25">
      <c r="B3687"/>
      <c r="C3687"/>
      <c r="D3687"/>
      <c r="H3687"/>
    </row>
    <row r="3688" spans="2:8" x14ac:dyDescent="0.25">
      <c r="B3688"/>
      <c r="C3688"/>
      <c r="D3688"/>
      <c r="H3688"/>
    </row>
    <row r="3689" spans="2:8" x14ac:dyDescent="0.25">
      <c r="B3689"/>
      <c r="C3689"/>
      <c r="D3689"/>
      <c r="H3689"/>
    </row>
    <row r="3690" spans="2:8" x14ac:dyDescent="0.25">
      <c r="B3690"/>
      <c r="C3690"/>
      <c r="D3690"/>
      <c r="H3690"/>
    </row>
    <row r="3691" spans="2:8" x14ac:dyDescent="0.25">
      <c r="B3691"/>
      <c r="C3691"/>
      <c r="D3691"/>
      <c r="H3691"/>
    </row>
    <row r="3692" spans="2:8" x14ac:dyDescent="0.25">
      <c r="B3692"/>
      <c r="C3692"/>
      <c r="D3692"/>
      <c r="H3692"/>
    </row>
    <row r="3693" spans="2:8" x14ac:dyDescent="0.25">
      <c r="B3693"/>
      <c r="C3693"/>
      <c r="D3693"/>
      <c r="H3693"/>
    </row>
    <row r="3694" spans="2:8" x14ac:dyDescent="0.25">
      <c r="B3694"/>
      <c r="C3694"/>
      <c r="D3694"/>
      <c r="H3694"/>
    </row>
    <row r="3695" spans="2:8" x14ac:dyDescent="0.25">
      <c r="B3695"/>
      <c r="C3695"/>
      <c r="D3695"/>
      <c r="H3695"/>
    </row>
    <row r="3696" spans="2:8" x14ac:dyDescent="0.25">
      <c r="B3696"/>
      <c r="C3696"/>
      <c r="D3696"/>
      <c r="H3696"/>
    </row>
    <row r="3697" spans="2:8" x14ac:dyDescent="0.25">
      <c r="B3697"/>
      <c r="C3697"/>
      <c r="D3697"/>
      <c r="H3697"/>
    </row>
    <row r="3698" spans="2:8" x14ac:dyDescent="0.25">
      <c r="B3698"/>
      <c r="C3698"/>
      <c r="D3698"/>
      <c r="H3698"/>
    </row>
    <row r="3699" spans="2:8" x14ac:dyDescent="0.25">
      <c r="B3699"/>
      <c r="C3699"/>
      <c r="D3699"/>
      <c r="H3699"/>
    </row>
    <row r="3700" spans="2:8" x14ac:dyDescent="0.25">
      <c r="B3700"/>
      <c r="C3700"/>
      <c r="D3700"/>
      <c r="H3700"/>
    </row>
    <row r="3701" spans="2:8" x14ac:dyDescent="0.25">
      <c r="B3701"/>
      <c r="C3701"/>
      <c r="D3701"/>
      <c r="H3701"/>
    </row>
    <row r="3702" spans="2:8" x14ac:dyDescent="0.25">
      <c r="B3702"/>
      <c r="C3702"/>
      <c r="D3702"/>
      <c r="H3702"/>
    </row>
    <row r="3703" spans="2:8" x14ac:dyDescent="0.25">
      <c r="B3703"/>
      <c r="C3703"/>
      <c r="D3703"/>
      <c r="H3703"/>
    </row>
    <row r="3704" spans="2:8" x14ac:dyDescent="0.25">
      <c r="B3704"/>
      <c r="C3704"/>
      <c r="D3704"/>
      <c r="H3704"/>
    </row>
    <row r="3705" spans="2:8" x14ac:dyDescent="0.25">
      <c r="B3705"/>
      <c r="C3705"/>
      <c r="D3705"/>
      <c r="H3705"/>
    </row>
    <row r="3706" spans="2:8" x14ac:dyDescent="0.25">
      <c r="B3706"/>
      <c r="C3706"/>
      <c r="D3706"/>
      <c r="H3706"/>
    </row>
    <row r="3707" spans="2:8" x14ac:dyDescent="0.25">
      <c r="B3707"/>
      <c r="C3707"/>
      <c r="D3707"/>
      <c r="H3707"/>
    </row>
    <row r="3708" spans="2:8" x14ac:dyDescent="0.25">
      <c r="B3708"/>
      <c r="C3708"/>
      <c r="D3708"/>
      <c r="H3708"/>
    </row>
    <row r="3709" spans="2:8" x14ac:dyDescent="0.25">
      <c r="B3709"/>
      <c r="C3709"/>
      <c r="D3709"/>
      <c r="H3709"/>
    </row>
    <row r="3710" spans="2:8" x14ac:dyDescent="0.25">
      <c r="B3710"/>
      <c r="C3710"/>
      <c r="D3710"/>
      <c r="H3710"/>
    </row>
    <row r="3711" spans="2:8" x14ac:dyDescent="0.25">
      <c r="B3711"/>
      <c r="C3711"/>
      <c r="D3711"/>
      <c r="H3711"/>
    </row>
    <row r="3712" spans="2:8" x14ac:dyDescent="0.25">
      <c r="B3712"/>
      <c r="C3712"/>
      <c r="D3712"/>
      <c r="H3712"/>
    </row>
    <row r="3713" spans="2:8" x14ac:dyDescent="0.25">
      <c r="B3713"/>
      <c r="C3713"/>
      <c r="D3713"/>
      <c r="H3713"/>
    </row>
    <row r="3714" spans="2:8" x14ac:dyDescent="0.25">
      <c r="B3714"/>
      <c r="C3714"/>
      <c r="D3714"/>
      <c r="H3714"/>
    </row>
    <row r="3715" spans="2:8" x14ac:dyDescent="0.25">
      <c r="B3715"/>
      <c r="C3715"/>
      <c r="D3715"/>
      <c r="H3715"/>
    </row>
    <row r="3716" spans="2:8" x14ac:dyDescent="0.25">
      <c r="B3716"/>
      <c r="C3716"/>
      <c r="D3716"/>
      <c r="H3716"/>
    </row>
    <row r="3717" spans="2:8" x14ac:dyDescent="0.25">
      <c r="B3717"/>
      <c r="C3717"/>
      <c r="D3717"/>
      <c r="H3717"/>
    </row>
    <row r="3718" spans="2:8" x14ac:dyDescent="0.25">
      <c r="B3718"/>
      <c r="C3718"/>
      <c r="D3718"/>
      <c r="H3718"/>
    </row>
    <row r="3719" spans="2:8" x14ac:dyDescent="0.25">
      <c r="B3719"/>
      <c r="C3719"/>
      <c r="D3719"/>
      <c r="H3719"/>
    </row>
    <row r="3720" spans="2:8" x14ac:dyDescent="0.25">
      <c r="B3720"/>
      <c r="C3720"/>
      <c r="D3720"/>
      <c r="H3720"/>
    </row>
    <row r="3721" spans="2:8" x14ac:dyDescent="0.25">
      <c r="B3721"/>
      <c r="C3721"/>
      <c r="D3721"/>
      <c r="H3721"/>
    </row>
    <row r="3722" spans="2:8" x14ac:dyDescent="0.25">
      <c r="B3722"/>
      <c r="C3722"/>
      <c r="D3722"/>
      <c r="H3722"/>
    </row>
    <row r="3723" spans="2:8" x14ac:dyDescent="0.25">
      <c r="B3723"/>
      <c r="C3723"/>
      <c r="D3723"/>
      <c r="H3723"/>
    </row>
    <row r="3724" spans="2:8" x14ac:dyDescent="0.25">
      <c r="B3724"/>
      <c r="C3724"/>
      <c r="D3724"/>
      <c r="H3724"/>
    </row>
    <row r="3725" spans="2:8" x14ac:dyDescent="0.25">
      <c r="B3725"/>
      <c r="C3725"/>
      <c r="D3725"/>
      <c r="H3725"/>
    </row>
    <row r="3726" spans="2:8" x14ac:dyDescent="0.25">
      <c r="B3726"/>
      <c r="C3726"/>
      <c r="D3726"/>
      <c r="H3726"/>
    </row>
    <row r="3727" spans="2:8" x14ac:dyDescent="0.25">
      <c r="B3727"/>
      <c r="C3727"/>
      <c r="D3727"/>
      <c r="H3727"/>
    </row>
    <row r="3728" spans="2:8" x14ac:dyDescent="0.25">
      <c r="B3728"/>
      <c r="C3728"/>
      <c r="D3728"/>
      <c r="H3728"/>
    </row>
    <row r="3729" spans="2:8" x14ac:dyDescent="0.25">
      <c r="B3729"/>
      <c r="C3729"/>
      <c r="D3729"/>
      <c r="H3729"/>
    </row>
    <row r="3730" spans="2:8" x14ac:dyDescent="0.25">
      <c r="B3730"/>
      <c r="C3730"/>
      <c r="D3730"/>
      <c r="H3730"/>
    </row>
    <row r="3731" spans="2:8" x14ac:dyDescent="0.25">
      <c r="B3731"/>
      <c r="C3731"/>
      <c r="D3731"/>
      <c r="H3731"/>
    </row>
    <row r="3732" spans="2:8" x14ac:dyDescent="0.25">
      <c r="B3732"/>
      <c r="C3732"/>
      <c r="D3732"/>
      <c r="H3732"/>
    </row>
    <row r="3733" spans="2:8" x14ac:dyDescent="0.25">
      <c r="B3733"/>
      <c r="C3733"/>
      <c r="D3733"/>
      <c r="H3733"/>
    </row>
    <row r="3734" spans="2:8" x14ac:dyDescent="0.25">
      <c r="B3734"/>
      <c r="C3734"/>
      <c r="D3734"/>
      <c r="H3734"/>
    </row>
    <row r="3735" spans="2:8" x14ac:dyDescent="0.25">
      <c r="B3735"/>
      <c r="C3735"/>
      <c r="D3735"/>
      <c r="H3735"/>
    </row>
    <row r="3736" spans="2:8" x14ac:dyDescent="0.25">
      <c r="B3736"/>
      <c r="C3736"/>
      <c r="D3736"/>
      <c r="H3736"/>
    </row>
    <row r="3737" spans="2:8" x14ac:dyDescent="0.25">
      <c r="B3737"/>
      <c r="C3737"/>
      <c r="D3737"/>
      <c r="H3737"/>
    </row>
    <row r="3738" spans="2:8" x14ac:dyDescent="0.25">
      <c r="B3738"/>
      <c r="C3738"/>
      <c r="D3738"/>
      <c r="H3738"/>
    </row>
    <row r="3739" spans="2:8" x14ac:dyDescent="0.25">
      <c r="B3739"/>
      <c r="C3739"/>
      <c r="D3739"/>
      <c r="H3739"/>
    </row>
    <row r="3740" spans="2:8" x14ac:dyDescent="0.25">
      <c r="B3740"/>
      <c r="C3740"/>
      <c r="D3740"/>
      <c r="H3740"/>
    </row>
    <row r="3741" spans="2:8" x14ac:dyDescent="0.25">
      <c r="B3741"/>
      <c r="C3741"/>
      <c r="D3741"/>
      <c r="H3741"/>
    </row>
    <row r="3742" spans="2:8" x14ac:dyDescent="0.25">
      <c r="B3742"/>
      <c r="C3742"/>
      <c r="D3742"/>
      <c r="H3742"/>
    </row>
    <row r="3743" spans="2:8" x14ac:dyDescent="0.25">
      <c r="B3743"/>
      <c r="C3743"/>
      <c r="D3743"/>
      <c r="H3743"/>
    </row>
    <row r="3744" spans="2:8" x14ac:dyDescent="0.25">
      <c r="B3744"/>
      <c r="C3744"/>
      <c r="D3744"/>
      <c r="H3744"/>
    </row>
    <row r="3745" spans="2:8" x14ac:dyDescent="0.25">
      <c r="B3745"/>
      <c r="C3745"/>
      <c r="D3745"/>
      <c r="H3745"/>
    </row>
    <row r="3746" spans="2:8" x14ac:dyDescent="0.25">
      <c r="B3746"/>
      <c r="C3746"/>
      <c r="D3746"/>
      <c r="H3746"/>
    </row>
    <row r="3747" spans="2:8" x14ac:dyDescent="0.25">
      <c r="B3747"/>
      <c r="C3747"/>
      <c r="D3747"/>
      <c r="H3747"/>
    </row>
    <row r="3748" spans="2:8" x14ac:dyDescent="0.25">
      <c r="B3748"/>
      <c r="C3748"/>
      <c r="D3748"/>
      <c r="H3748"/>
    </row>
    <row r="3749" spans="2:8" x14ac:dyDescent="0.25">
      <c r="B3749"/>
      <c r="C3749"/>
      <c r="D3749"/>
      <c r="H3749"/>
    </row>
    <row r="3750" spans="2:8" x14ac:dyDescent="0.25">
      <c r="B3750"/>
      <c r="C3750"/>
      <c r="D3750"/>
      <c r="H3750"/>
    </row>
    <row r="3751" spans="2:8" x14ac:dyDescent="0.25">
      <c r="B3751"/>
      <c r="C3751"/>
      <c r="D3751"/>
      <c r="H3751"/>
    </row>
    <row r="3752" spans="2:8" x14ac:dyDescent="0.25">
      <c r="B3752"/>
      <c r="C3752"/>
      <c r="D3752"/>
      <c r="H3752"/>
    </row>
    <row r="3753" spans="2:8" x14ac:dyDescent="0.25">
      <c r="B3753"/>
      <c r="C3753"/>
      <c r="D3753"/>
      <c r="H3753"/>
    </row>
    <row r="3754" spans="2:8" x14ac:dyDescent="0.25">
      <c r="B3754"/>
      <c r="C3754"/>
      <c r="D3754"/>
      <c r="H3754"/>
    </row>
    <row r="3755" spans="2:8" x14ac:dyDescent="0.25">
      <c r="B3755"/>
      <c r="C3755"/>
      <c r="D3755"/>
      <c r="H3755"/>
    </row>
    <row r="3756" spans="2:8" x14ac:dyDescent="0.25">
      <c r="B3756"/>
      <c r="C3756"/>
      <c r="D3756"/>
      <c r="H3756"/>
    </row>
    <row r="3757" spans="2:8" x14ac:dyDescent="0.25">
      <c r="B3757"/>
      <c r="C3757"/>
      <c r="D3757"/>
      <c r="H3757"/>
    </row>
    <row r="3758" spans="2:8" x14ac:dyDescent="0.25">
      <c r="B3758"/>
      <c r="C3758"/>
      <c r="D3758"/>
      <c r="H3758"/>
    </row>
    <row r="3759" spans="2:8" x14ac:dyDescent="0.25">
      <c r="B3759"/>
      <c r="C3759"/>
      <c r="D3759"/>
      <c r="H3759"/>
    </row>
    <row r="3760" spans="2:8" x14ac:dyDescent="0.25">
      <c r="B3760"/>
      <c r="C3760"/>
      <c r="D3760"/>
      <c r="H3760"/>
    </row>
    <row r="3761" spans="2:8" x14ac:dyDescent="0.25">
      <c r="B3761"/>
      <c r="C3761"/>
      <c r="D3761"/>
      <c r="H3761"/>
    </row>
    <row r="3762" spans="2:8" x14ac:dyDescent="0.25">
      <c r="B3762"/>
      <c r="C3762"/>
      <c r="D3762"/>
      <c r="H3762"/>
    </row>
    <row r="3763" spans="2:8" x14ac:dyDescent="0.25">
      <c r="B3763"/>
      <c r="C3763"/>
      <c r="D3763"/>
      <c r="H3763"/>
    </row>
    <row r="3764" spans="2:8" x14ac:dyDescent="0.25">
      <c r="B3764"/>
      <c r="C3764"/>
      <c r="D3764"/>
      <c r="H3764"/>
    </row>
    <row r="3765" spans="2:8" x14ac:dyDescent="0.25">
      <c r="B3765"/>
      <c r="C3765"/>
      <c r="D3765"/>
      <c r="H3765"/>
    </row>
    <row r="3766" spans="2:8" x14ac:dyDescent="0.25">
      <c r="B3766"/>
      <c r="C3766"/>
      <c r="D3766"/>
      <c r="H3766"/>
    </row>
    <row r="3767" spans="2:8" x14ac:dyDescent="0.25">
      <c r="B3767"/>
      <c r="C3767"/>
      <c r="D3767"/>
      <c r="H3767"/>
    </row>
    <row r="3768" spans="2:8" x14ac:dyDescent="0.25">
      <c r="B3768"/>
      <c r="C3768"/>
      <c r="D3768"/>
      <c r="H3768"/>
    </row>
    <row r="3769" spans="2:8" x14ac:dyDescent="0.25">
      <c r="B3769"/>
      <c r="C3769"/>
      <c r="D3769"/>
      <c r="H3769"/>
    </row>
    <row r="3770" spans="2:8" x14ac:dyDescent="0.25">
      <c r="B3770"/>
      <c r="C3770"/>
      <c r="D3770"/>
      <c r="H3770"/>
    </row>
    <row r="3771" spans="2:8" x14ac:dyDescent="0.25">
      <c r="B3771"/>
      <c r="C3771"/>
      <c r="D3771"/>
      <c r="H3771"/>
    </row>
    <row r="3772" spans="2:8" x14ac:dyDescent="0.25">
      <c r="B3772"/>
      <c r="C3772"/>
      <c r="D3772"/>
      <c r="H3772"/>
    </row>
    <row r="3773" spans="2:8" x14ac:dyDescent="0.25">
      <c r="B3773"/>
      <c r="C3773"/>
      <c r="D3773"/>
      <c r="H3773"/>
    </row>
    <row r="3774" spans="2:8" x14ac:dyDescent="0.25">
      <c r="B3774"/>
      <c r="C3774"/>
      <c r="D3774"/>
      <c r="H3774"/>
    </row>
    <row r="3775" spans="2:8" x14ac:dyDescent="0.25">
      <c r="B3775"/>
      <c r="C3775"/>
      <c r="D3775"/>
      <c r="H3775"/>
    </row>
    <row r="3776" spans="2:8" x14ac:dyDescent="0.25">
      <c r="B3776"/>
      <c r="C3776"/>
      <c r="D3776"/>
      <c r="H3776"/>
    </row>
    <row r="3777" spans="2:8" x14ac:dyDescent="0.25">
      <c r="B3777"/>
      <c r="C3777"/>
      <c r="D3777"/>
      <c r="H3777"/>
    </row>
    <row r="3778" spans="2:8" x14ac:dyDescent="0.25">
      <c r="B3778"/>
      <c r="C3778"/>
      <c r="D3778"/>
      <c r="H3778"/>
    </row>
    <row r="3779" spans="2:8" x14ac:dyDescent="0.25">
      <c r="B3779"/>
      <c r="C3779"/>
      <c r="D3779"/>
      <c r="H3779"/>
    </row>
    <row r="3780" spans="2:8" x14ac:dyDescent="0.25">
      <c r="B3780"/>
      <c r="C3780"/>
      <c r="D3780"/>
      <c r="H3780"/>
    </row>
    <row r="3781" spans="2:8" x14ac:dyDescent="0.25">
      <c r="B3781"/>
      <c r="C3781"/>
      <c r="D3781"/>
      <c r="H3781"/>
    </row>
    <row r="3782" spans="2:8" x14ac:dyDescent="0.25">
      <c r="B3782"/>
      <c r="C3782"/>
      <c r="D3782"/>
      <c r="H3782"/>
    </row>
    <row r="3783" spans="2:8" x14ac:dyDescent="0.25">
      <c r="B3783"/>
      <c r="C3783"/>
      <c r="D3783"/>
      <c r="H3783"/>
    </row>
    <row r="3784" spans="2:8" x14ac:dyDescent="0.25">
      <c r="B3784"/>
      <c r="C3784"/>
      <c r="D3784"/>
      <c r="H3784"/>
    </row>
    <row r="3785" spans="2:8" x14ac:dyDescent="0.25">
      <c r="B3785"/>
      <c r="C3785"/>
      <c r="D3785"/>
      <c r="H3785"/>
    </row>
    <row r="3786" spans="2:8" x14ac:dyDescent="0.25">
      <c r="B3786"/>
      <c r="C3786"/>
      <c r="D3786"/>
      <c r="H3786"/>
    </row>
    <row r="3787" spans="2:8" x14ac:dyDescent="0.25">
      <c r="B3787"/>
      <c r="C3787"/>
      <c r="D3787"/>
      <c r="H3787"/>
    </row>
    <row r="3788" spans="2:8" x14ac:dyDescent="0.25">
      <c r="B3788"/>
      <c r="C3788"/>
      <c r="D3788"/>
      <c r="H3788"/>
    </row>
    <row r="3789" spans="2:8" x14ac:dyDescent="0.25">
      <c r="B3789"/>
      <c r="C3789"/>
      <c r="D3789"/>
      <c r="H3789"/>
    </row>
    <row r="3790" spans="2:8" x14ac:dyDescent="0.25">
      <c r="B3790"/>
      <c r="C3790"/>
      <c r="D3790"/>
      <c r="H3790"/>
    </row>
    <row r="3791" spans="2:8" x14ac:dyDescent="0.25">
      <c r="B3791"/>
      <c r="C3791"/>
      <c r="D3791"/>
      <c r="H3791"/>
    </row>
    <row r="3792" spans="2:8" x14ac:dyDescent="0.25">
      <c r="B3792"/>
      <c r="C3792"/>
      <c r="D3792"/>
      <c r="H3792"/>
    </row>
    <row r="3793" spans="2:8" x14ac:dyDescent="0.25">
      <c r="B3793"/>
      <c r="C3793"/>
      <c r="D3793"/>
      <c r="H3793"/>
    </row>
    <row r="3794" spans="2:8" x14ac:dyDescent="0.25">
      <c r="B3794"/>
      <c r="C3794"/>
      <c r="D3794"/>
      <c r="H3794"/>
    </row>
    <row r="3795" spans="2:8" x14ac:dyDescent="0.25">
      <c r="B3795"/>
      <c r="C3795"/>
      <c r="D3795"/>
      <c r="H3795"/>
    </row>
    <row r="3796" spans="2:8" x14ac:dyDescent="0.25">
      <c r="B3796"/>
      <c r="C3796"/>
      <c r="D3796"/>
      <c r="H3796"/>
    </row>
    <row r="3797" spans="2:8" x14ac:dyDescent="0.25">
      <c r="B3797"/>
      <c r="C3797"/>
      <c r="D3797"/>
      <c r="H3797"/>
    </row>
    <row r="3798" spans="2:8" x14ac:dyDescent="0.25">
      <c r="B3798"/>
      <c r="C3798"/>
      <c r="D3798"/>
      <c r="H3798"/>
    </row>
    <row r="3799" spans="2:8" x14ac:dyDescent="0.25">
      <c r="B3799"/>
      <c r="C3799"/>
      <c r="D3799"/>
      <c r="H3799"/>
    </row>
    <row r="3800" spans="2:8" x14ac:dyDescent="0.25">
      <c r="B3800"/>
      <c r="C3800"/>
      <c r="D3800"/>
      <c r="H3800"/>
    </row>
    <row r="3801" spans="2:8" x14ac:dyDescent="0.25">
      <c r="B3801"/>
      <c r="C3801"/>
      <c r="D3801"/>
      <c r="H3801"/>
    </row>
    <row r="3802" spans="2:8" x14ac:dyDescent="0.25">
      <c r="B3802"/>
      <c r="C3802"/>
      <c r="D3802"/>
      <c r="H3802"/>
    </row>
    <row r="3803" spans="2:8" x14ac:dyDescent="0.25">
      <c r="B3803"/>
      <c r="C3803"/>
      <c r="D3803"/>
      <c r="H3803"/>
    </row>
    <row r="3804" spans="2:8" x14ac:dyDescent="0.25">
      <c r="B3804"/>
      <c r="C3804"/>
      <c r="D3804"/>
      <c r="H3804"/>
    </row>
    <row r="3805" spans="2:8" x14ac:dyDescent="0.25">
      <c r="B3805"/>
      <c r="C3805"/>
      <c r="D3805"/>
      <c r="H3805"/>
    </row>
    <row r="3806" spans="2:8" x14ac:dyDescent="0.25">
      <c r="B3806"/>
      <c r="C3806"/>
      <c r="D3806"/>
      <c r="H3806"/>
    </row>
    <row r="3807" spans="2:8" x14ac:dyDescent="0.25">
      <c r="B3807"/>
      <c r="C3807"/>
      <c r="D3807"/>
      <c r="H3807"/>
    </row>
    <row r="3808" spans="2:8" x14ac:dyDescent="0.25">
      <c r="B3808"/>
      <c r="C3808"/>
      <c r="D3808"/>
      <c r="H3808"/>
    </row>
    <row r="3809" spans="2:8" x14ac:dyDescent="0.25">
      <c r="B3809"/>
      <c r="C3809"/>
      <c r="D3809"/>
      <c r="H3809"/>
    </row>
    <row r="3810" spans="2:8" x14ac:dyDescent="0.25">
      <c r="B3810"/>
      <c r="C3810"/>
      <c r="D3810"/>
      <c r="H3810"/>
    </row>
    <row r="3811" spans="2:8" x14ac:dyDescent="0.25">
      <c r="B3811"/>
      <c r="C3811"/>
      <c r="D3811"/>
      <c r="H3811"/>
    </row>
    <row r="3812" spans="2:8" x14ac:dyDescent="0.25">
      <c r="B3812"/>
      <c r="C3812"/>
      <c r="D3812"/>
      <c r="H3812"/>
    </row>
    <row r="3813" spans="2:8" x14ac:dyDescent="0.25">
      <c r="B3813"/>
      <c r="C3813"/>
      <c r="D3813"/>
      <c r="H3813"/>
    </row>
    <row r="3814" spans="2:8" x14ac:dyDescent="0.25">
      <c r="B3814"/>
      <c r="C3814"/>
      <c r="D3814"/>
      <c r="H3814"/>
    </row>
    <row r="3815" spans="2:8" x14ac:dyDescent="0.25">
      <c r="B3815"/>
      <c r="C3815"/>
      <c r="D3815"/>
      <c r="H3815"/>
    </row>
    <row r="3816" spans="2:8" x14ac:dyDescent="0.25">
      <c r="B3816"/>
      <c r="C3816"/>
      <c r="D3816"/>
      <c r="H3816"/>
    </row>
    <row r="3817" spans="2:8" x14ac:dyDescent="0.25">
      <c r="B3817"/>
      <c r="C3817"/>
      <c r="D3817"/>
      <c r="H3817"/>
    </row>
    <row r="3818" spans="2:8" x14ac:dyDescent="0.25">
      <c r="B3818"/>
      <c r="C3818"/>
      <c r="D3818"/>
      <c r="H3818"/>
    </row>
    <row r="3819" spans="2:8" x14ac:dyDescent="0.25">
      <c r="B3819"/>
      <c r="C3819"/>
      <c r="D3819"/>
      <c r="H3819"/>
    </row>
    <row r="3820" spans="2:8" x14ac:dyDescent="0.25">
      <c r="B3820"/>
      <c r="C3820"/>
      <c r="D3820"/>
      <c r="H3820"/>
    </row>
    <row r="3821" spans="2:8" x14ac:dyDescent="0.25">
      <c r="B3821"/>
      <c r="C3821"/>
      <c r="D3821"/>
      <c r="H3821"/>
    </row>
    <row r="3822" spans="2:8" x14ac:dyDescent="0.25">
      <c r="B3822"/>
      <c r="C3822"/>
      <c r="D3822"/>
      <c r="H3822"/>
    </row>
    <row r="3823" spans="2:8" x14ac:dyDescent="0.25">
      <c r="B3823"/>
      <c r="C3823"/>
      <c r="D3823"/>
      <c r="H3823"/>
    </row>
    <row r="3824" spans="2:8" x14ac:dyDescent="0.25">
      <c r="B3824"/>
      <c r="C3824"/>
      <c r="D3824"/>
      <c r="H3824"/>
    </row>
    <row r="3825" spans="2:8" x14ac:dyDescent="0.25">
      <c r="B3825"/>
      <c r="C3825"/>
      <c r="D3825"/>
      <c r="H3825"/>
    </row>
    <row r="3826" spans="2:8" x14ac:dyDescent="0.25">
      <c r="B3826"/>
      <c r="C3826"/>
      <c r="D3826"/>
      <c r="H3826"/>
    </row>
    <row r="3827" spans="2:8" x14ac:dyDescent="0.25">
      <c r="B3827"/>
      <c r="C3827"/>
      <c r="D3827"/>
      <c r="H3827"/>
    </row>
    <row r="3828" spans="2:8" x14ac:dyDescent="0.25">
      <c r="B3828"/>
      <c r="C3828"/>
      <c r="D3828"/>
      <c r="H3828"/>
    </row>
    <row r="3829" spans="2:8" x14ac:dyDescent="0.25">
      <c r="B3829"/>
      <c r="C3829"/>
      <c r="D3829"/>
      <c r="H3829"/>
    </row>
    <row r="3830" spans="2:8" x14ac:dyDescent="0.25">
      <c r="B3830"/>
      <c r="C3830"/>
      <c r="D3830"/>
      <c r="H3830"/>
    </row>
    <row r="3831" spans="2:8" x14ac:dyDescent="0.25">
      <c r="B3831"/>
      <c r="C3831"/>
      <c r="D3831"/>
      <c r="H3831"/>
    </row>
    <row r="3832" spans="2:8" x14ac:dyDescent="0.25">
      <c r="B3832"/>
      <c r="C3832"/>
      <c r="D3832"/>
      <c r="H3832"/>
    </row>
    <row r="3833" spans="2:8" x14ac:dyDescent="0.25">
      <c r="B3833"/>
      <c r="C3833"/>
      <c r="D3833"/>
      <c r="H3833"/>
    </row>
    <row r="3834" spans="2:8" x14ac:dyDescent="0.25">
      <c r="B3834"/>
      <c r="C3834"/>
      <c r="D3834"/>
      <c r="H3834"/>
    </row>
    <row r="3835" spans="2:8" x14ac:dyDescent="0.25">
      <c r="B3835"/>
      <c r="C3835"/>
      <c r="D3835"/>
      <c r="H3835"/>
    </row>
    <row r="3836" spans="2:8" x14ac:dyDescent="0.25">
      <c r="B3836"/>
      <c r="C3836"/>
      <c r="D3836"/>
      <c r="H3836"/>
    </row>
    <row r="3837" spans="2:8" x14ac:dyDescent="0.25">
      <c r="B3837"/>
      <c r="C3837"/>
      <c r="D3837"/>
      <c r="H3837"/>
    </row>
    <row r="3838" spans="2:8" x14ac:dyDescent="0.25">
      <c r="B3838"/>
      <c r="C3838"/>
      <c r="D3838"/>
      <c r="H3838"/>
    </row>
    <row r="3839" spans="2:8" x14ac:dyDescent="0.25">
      <c r="B3839"/>
      <c r="C3839"/>
      <c r="D3839"/>
      <c r="H3839"/>
    </row>
    <row r="3840" spans="2:8" x14ac:dyDescent="0.25">
      <c r="B3840"/>
      <c r="C3840"/>
      <c r="D3840"/>
      <c r="H3840"/>
    </row>
    <row r="3841" spans="2:8" x14ac:dyDescent="0.25">
      <c r="B3841"/>
      <c r="C3841"/>
      <c r="D3841"/>
      <c r="H3841"/>
    </row>
    <row r="3842" spans="2:8" x14ac:dyDescent="0.25">
      <c r="B3842"/>
      <c r="C3842"/>
      <c r="D3842"/>
      <c r="H3842"/>
    </row>
    <row r="3843" spans="2:8" x14ac:dyDescent="0.25">
      <c r="B3843"/>
      <c r="C3843"/>
      <c r="D3843"/>
      <c r="H3843"/>
    </row>
    <row r="3844" spans="2:8" x14ac:dyDescent="0.25">
      <c r="B3844"/>
      <c r="C3844"/>
      <c r="D3844"/>
      <c r="H3844"/>
    </row>
    <row r="3845" spans="2:8" x14ac:dyDescent="0.25">
      <c r="B3845"/>
      <c r="C3845"/>
      <c r="D3845"/>
      <c r="H3845"/>
    </row>
    <row r="3846" spans="2:8" x14ac:dyDescent="0.25">
      <c r="B3846"/>
      <c r="C3846"/>
      <c r="D3846"/>
      <c r="H3846"/>
    </row>
    <row r="3847" spans="2:8" x14ac:dyDescent="0.25">
      <c r="B3847"/>
      <c r="C3847"/>
      <c r="D3847"/>
      <c r="H3847"/>
    </row>
    <row r="3848" spans="2:8" x14ac:dyDescent="0.25">
      <c r="B3848"/>
      <c r="C3848"/>
      <c r="D3848"/>
      <c r="H3848"/>
    </row>
    <row r="3849" spans="2:8" x14ac:dyDescent="0.25">
      <c r="B3849"/>
      <c r="C3849"/>
      <c r="D3849"/>
      <c r="H3849"/>
    </row>
    <row r="3850" spans="2:8" x14ac:dyDescent="0.25">
      <c r="B3850"/>
      <c r="C3850"/>
      <c r="D3850"/>
      <c r="H3850"/>
    </row>
    <row r="3851" spans="2:8" x14ac:dyDescent="0.25">
      <c r="B3851"/>
      <c r="C3851"/>
      <c r="D3851"/>
      <c r="H3851"/>
    </row>
    <row r="3852" spans="2:8" x14ac:dyDescent="0.25">
      <c r="B3852"/>
      <c r="C3852"/>
      <c r="D3852"/>
      <c r="H3852"/>
    </row>
    <row r="3853" spans="2:8" x14ac:dyDescent="0.25">
      <c r="B3853"/>
      <c r="C3853"/>
      <c r="D3853"/>
      <c r="H3853"/>
    </row>
    <row r="3854" spans="2:8" x14ac:dyDescent="0.25">
      <c r="B3854"/>
      <c r="C3854"/>
      <c r="D3854"/>
      <c r="H3854"/>
    </row>
    <row r="3855" spans="2:8" x14ac:dyDescent="0.25">
      <c r="B3855"/>
      <c r="C3855"/>
      <c r="D3855"/>
      <c r="H3855"/>
    </row>
    <row r="3856" spans="2:8" x14ac:dyDescent="0.25">
      <c r="B3856"/>
      <c r="C3856"/>
      <c r="D3856"/>
      <c r="H3856"/>
    </row>
    <row r="3857" spans="2:8" x14ac:dyDescent="0.25">
      <c r="B3857"/>
      <c r="C3857"/>
      <c r="D3857"/>
      <c r="H3857"/>
    </row>
    <row r="3858" spans="2:8" x14ac:dyDescent="0.25">
      <c r="B3858"/>
      <c r="C3858"/>
      <c r="D3858"/>
      <c r="H3858"/>
    </row>
    <row r="3859" spans="2:8" x14ac:dyDescent="0.25">
      <c r="B3859"/>
      <c r="C3859"/>
      <c r="D3859"/>
      <c r="H3859"/>
    </row>
    <row r="3860" spans="2:8" x14ac:dyDescent="0.25">
      <c r="B3860"/>
      <c r="C3860"/>
      <c r="D3860"/>
      <c r="H3860"/>
    </row>
    <row r="3861" spans="2:8" x14ac:dyDescent="0.25">
      <c r="B3861"/>
      <c r="C3861"/>
      <c r="D3861"/>
      <c r="H3861"/>
    </row>
    <row r="3862" spans="2:8" x14ac:dyDescent="0.25">
      <c r="B3862"/>
      <c r="C3862"/>
      <c r="D3862"/>
      <c r="H3862"/>
    </row>
    <row r="3863" spans="2:8" x14ac:dyDescent="0.25">
      <c r="B3863"/>
      <c r="C3863"/>
      <c r="D3863"/>
      <c r="H3863"/>
    </row>
    <row r="3864" spans="2:8" x14ac:dyDescent="0.25">
      <c r="B3864"/>
      <c r="C3864"/>
      <c r="D3864"/>
      <c r="H3864"/>
    </row>
    <row r="3865" spans="2:8" x14ac:dyDescent="0.25">
      <c r="B3865"/>
      <c r="C3865"/>
      <c r="D3865"/>
      <c r="H3865"/>
    </row>
    <row r="3866" spans="2:8" x14ac:dyDescent="0.25">
      <c r="B3866"/>
      <c r="C3866"/>
      <c r="D3866"/>
      <c r="H3866"/>
    </row>
    <row r="3867" spans="2:8" x14ac:dyDescent="0.25">
      <c r="B3867"/>
      <c r="C3867"/>
      <c r="D3867"/>
      <c r="H3867"/>
    </row>
    <row r="3868" spans="2:8" x14ac:dyDescent="0.25">
      <c r="B3868"/>
      <c r="C3868"/>
      <c r="D3868"/>
      <c r="H3868"/>
    </row>
    <row r="3869" spans="2:8" x14ac:dyDescent="0.25">
      <c r="B3869"/>
      <c r="C3869"/>
      <c r="D3869"/>
      <c r="H3869"/>
    </row>
    <row r="3870" spans="2:8" x14ac:dyDescent="0.25">
      <c r="B3870"/>
      <c r="C3870"/>
      <c r="D3870"/>
      <c r="H3870"/>
    </row>
    <row r="3871" spans="2:8" x14ac:dyDescent="0.25">
      <c r="B3871"/>
      <c r="C3871"/>
      <c r="D3871"/>
      <c r="H3871"/>
    </row>
    <row r="3872" spans="2:8" x14ac:dyDescent="0.25">
      <c r="B3872"/>
      <c r="C3872"/>
      <c r="D3872"/>
      <c r="H3872"/>
    </row>
    <row r="3873" spans="2:8" x14ac:dyDescent="0.25">
      <c r="B3873"/>
      <c r="C3873"/>
      <c r="D3873"/>
      <c r="H3873"/>
    </row>
    <row r="3874" spans="2:8" x14ac:dyDescent="0.25">
      <c r="B3874"/>
      <c r="C3874"/>
      <c r="D3874"/>
      <c r="H3874"/>
    </row>
    <row r="3875" spans="2:8" x14ac:dyDescent="0.25">
      <c r="B3875"/>
      <c r="C3875"/>
      <c r="D3875"/>
      <c r="H3875"/>
    </row>
    <row r="3876" spans="2:8" x14ac:dyDescent="0.25">
      <c r="B3876"/>
      <c r="C3876"/>
      <c r="D3876"/>
      <c r="H3876"/>
    </row>
    <row r="3877" spans="2:8" x14ac:dyDescent="0.25">
      <c r="B3877"/>
      <c r="C3877"/>
      <c r="D3877"/>
      <c r="H3877"/>
    </row>
    <row r="3878" spans="2:8" x14ac:dyDescent="0.25">
      <c r="B3878"/>
      <c r="C3878"/>
      <c r="D3878"/>
      <c r="H3878"/>
    </row>
    <row r="3879" spans="2:8" x14ac:dyDescent="0.25">
      <c r="B3879"/>
      <c r="C3879"/>
      <c r="D3879"/>
      <c r="H3879"/>
    </row>
    <row r="3880" spans="2:8" x14ac:dyDescent="0.25">
      <c r="B3880"/>
      <c r="C3880"/>
      <c r="D3880"/>
      <c r="H3880"/>
    </row>
    <row r="3881" spans="2:8" x14ac:dyDescent="0.25">
      <c r="B3881"/>
      <c r="C3881"/>
      <c r="D3881"/>
      <c r="H3881"/>
    </row>
    <row r="3882" spans="2:8" x14ac:dyDescent="0.25">
      <c r="B3882"/>
      <c r="C3882"/>
      <c r="D3882"/>
      <c r="H3882"/>
    </row>
    <row r="3883" spans="2:8" x14ac:dyDescent="0.25">
      <c r="B3883"/>
      <c r="C3883"/>
      <c r="D3883"/>
      <c r="H3883"/>
    </row>
    <row r="3884" spans="2:8" x14ac:dyDescent="0.25">
      <c r="B3884"/>
      <c r="C3884"/>
      <c r="D3884"/>
      <c r="H3884"/>
    </row>
    <row r="3885" spans="2:8" x14ac:dyDescent="0.25">
      <c r="B3885"/>
      <c r="C3885"/>
      <c r="D3885"/>
      <c r="H3885"/>
    </row>
    <row r="3886" spans="2:8" x14ac:dyDescent="0.25">
      <c r="B3886"/>
      <c r="C3886"/>
      <c r="D3886"/>
      <c r="H3886"/>
    </row>
    <row r="3887" spans="2:8" x14ac:dyDescent="0.25">
      <c r="B3887"/>
      <c r="C3887"/>
      <c r="D3887"/>
      <c r="H3887"/>
    </row>
    <row r="3888" spans="2:8" x14ac:dyDescent="0.25">
      <c r="B3888"/>
      <c r="C3888"/>
      <c r="D3888"/>
      <c r="H3888"/>
    </row>
    <row r="3889" spans="2:8" x14ac:dyDescent="0.25">
      <c r="B3889"/>
      <c r="C3889"/>
      <c r="D3889"/>
      <c r="H3889"/>
    </row>
    <row r="3890" spans="2:8" x14ac:dyDescent="0.25">
      <c r="B3890"/>
      <c r="C3890"/>
      <c r="D3890"/>
      <c r="H3890"/>
    </row>
    <row r="3891" spans="2:8" x14ac:dyDescent="0.25">
      <c r="B3891"/>
      <c r="C3891"/>
      <c r="D3891"/>
      <c r="H3891"/>
    </row>
    <row r="3892" spans="2:8" x14ac:dyDescent="0.25">
      <c r="B3892"/>
      <c r="C3892"/>
      <c r="D3892"/>
      <c r="H3892"/>
    </row>
    <row r="3893" spans="2:8" x14ac:dyDescent="0.25">
      <c r="B3893"/>
      <c r="C3893"/>
      <c r="D3893"/>
      <c r="H3893"/>
    </row>
    <row r="3894" spans="2:8" x14ac:dyDescent="0.25">
      <c r="B3894"/>
      <c r="C3894"/>
      <c r="D3894"/>
      <c r="H3894"/>
    </row>
    <row r="3895" spans="2:8" x14ac:dyDescent="0.25">
      <c r="B3895"/>
      <c r="C3895"/>
      <c r="D3895"/>
      <c r="H3895"/>
    </row>
    <row r="3896" spans="2:8" x14ac:dyDescent="0.25">
      <c r="B3896"/>
      <c r="C3896"/>
      <c r="D3896"/>
      <c r="H3896"/>
    </row>
    <row r="3897" spans="2:8" x14ac:dyDescent="0.25">
      <c r="B3897"/>
      <c r="C3897"/>
      <c r="D3897"/>
      <c r="H3897"/>
    </row>
    <row r="3898" spans="2:8" x14ac:dyDescent="0.25">
      <c r="B3898"/>
      <c r="C3898"/>
      <c r="D3898"/>
      <c r="H3898"/>
    </row>
    <row r="3899" spans="2:8" x14ac:dyDescent="0.25">
      <c r="B3899"/>
      <c r="C3899"/>
      <c r="D3899"/>
      <c r="H3899"/>
    </row>
    <row r="3900" spans="2:8" x14ac:dyDescent="0.25">
      <c r="B3900"/>
      <c r="C3900"/>
      <c r="D3900"/>
      <c r="H3900"/>
    </row>
    <row r="3901" spans="2:8" x14ac:dyDescent="0.25">
      <c r="B3901"/>
      <c r="C3901"/>
      <c r="D3901"/>
      <c r="H3901"/>
    </row>
    <row r="3902" spans="2:8" x14ac:dyDescent="0.25">
      <c r="B3902"/>
      <c r="C3902"/>
      <c r="D3902"/>
      <c r="H3902"/>
    </row>
    <row r="3903" spans="2:8" x14ac:dyDescent="0.25">
      <c r="B3903"/>
      <c r="C3903"/>
      <c r="D3903"/>
      <c r="H3903"/>
    </row>
    <row r="3904" spans="2:8" x14ac:dyDescent="0.25">
      <c r="B3904"/>
      <c r="C3904"/>
      <c r="D3904"/>
      <c r="H3904"/>
    </row>
    <row r="3905" spans="2:8" x14ac:dyDescent="0.25">
      <c r="B3905"/>
      <c r="C3905"/>
      <c r="D3905"/>
      <c r="H3905"/>
    </row>
    <row r="3906" spans="2:8" x14ac:dyDescent="0.25">
      <c r="B3906"/>
      <c r="C3906"/>
      <c r="D3906"/>
      <c r="H3906"/>
    </row>
    <row r="3907" spans="2:8" x14ac:dyDescent="0.25">
      <c r="B3907"/>
      <c r="C3907"/>
      <c r="D3907"/>
      <c r="H3907"/>
    </row>
    <row r="3908" spans="2:8" x14ac:dyDescent="0.25">
      <c r="B3908"/>
      <c r="C3908"/>
      <c r="D3908"/>
      <c r="H3908"/>
    </row>
    <row r="3909" spans="2:8" x14ac:dyDescent="0.25">
      <c r="B3909"/>
      <c r="C3909"/>
      <c r="D3909"/>
      <c r="H3909"/>
    </row>
    <row r="3910" spans="2:8" x14ac:dyDescent="0.25">
      <c r="B3910"/>
      <c r="C3910"/>
      <c r="D3910"/>
      <c r="H3910"/>
    </row>
    <row r="3911" spans="2:8" x14ac:dyDescent="0.25">
      <c r="B3911"/>
      <c r="C3911"/>
      <c r="D3911"/>
      <c r="H3911"/>
    </row>
    <row r="3912" spans="2:8" x14ac:dyDescent="0.25">
      <c r="B3912"/>
      <c r="C3912"/>
      <c r="D3912"/>
      <c r="H3912"/>
    </row>
    <row r="3913" spans="2:8" x14ac:dyDescent="0.25">
      <c r="B3913"/>
      <c r="C3913"/>
      <c r="D3913"/>
      <c r="H3913"/>
    </row>
    <row r="3914" spans="2:8" x14ac:dyDescent="0.25">
      <c r="B3914"/>
      <c r="C3914"/>
      <c r="D3914"/>
      <c r="H3914"/>
    </row>
    <row r="3915" spans="2:8" x14ac:dyDescent="0.25">
      <c r="B3915"/>
      <c r="C3915"/>
      <c r="D3915"/>
      <c r="H3915"/>
    </row>
    <row r="3916" spans="2:8" x14ac:dyDescent="0.25">
      <c r="B3916"/>
      <c r="C3916"/>
      <c r="D3916"/>
      <c r="H3916"/>
    </row>
    <row r="3917" spans="2:8" x14ac:dyDescent="0.25">
      <c r="B3917"/>
      <c r="C3917"/>
      <c r="D3917"/>
      <c r="H3917"/>
    </row>
    <row r="3918" spans="2:8" x14ac:dyDescent="0.25">
      <c r="B3918"/>
      <c r="C3918"/>
      <c r="D3918"/>
      <c r="H3918"/>
    </row>
    <row r="3919" spans="2:8" x14ac:dyDescent="0.25">
      <c r="B3919"/>
      <c r="C3919"/>
      <c r="D3919"/>
      <c r="H3919"/>
    </row>
    <row r="3920" spans="2:8" x14ac:dyDescent="0.25">
      <c r="B3920"/>
      <c r="C3920"/>
      <c r="D3920"/>
      <c r="H3920"/>
    </row>
    <row r="3921" spans="2:8" x14ac:dyDescent="0.25">
      <c r="B3921"/>
      <c r="C3921"/>
      <c r="D3921"/>
      <c r="H3921"/>
    </row>
    <row r="3922" spans="2:8" x14ac:dyDescent="0.25">
      <c r="B3922"/>
      <c r="C3922"/>
      <c r="D3922"/>
      <c r="H3922"/>
    </row>
    <row r="3923" spans="2:8" x14ac:dyDescent="0.25">
      <c r="B3923"/>
      <c r="C3923"/>
      <c r="D3923"/>
      <c r="H3923"/>
    </row>
    <row r="3924" spans="2:8" x14ac:dyDescent="0.25">
      <c r="B3924"/>
      <c r="C3924"/>
      <c r="D3924"/>
      <c r="H3924"/>
    </row>
    <row r="3925" spans="2:8" x14ac:dyDescent="0.25">
      <c r="B3925"/>
      <c r="C3925"/>
      <c r="D3925"/>
      <c r="H3925"/>
    </row>
    <row r="3926" spans="2:8" x14ac:dyDescent="0.25">
      <c r="B3926"/>
      <c r="C3926"/>
      <c r="D3926"/>
      <c r="H3926"/>
    </row>
    <row r="3927" spans="2:8" x14ac:dyDescent="0.25">
      <c r="B3927"/>
      <c r="C3927"/>
      <c r="D3927"/>
      <c r="H3927"/>
    </row>
    <row r="3928" spans="2:8" x14ac:dyDescent="0.25">
      <c r="B3928"/>
      <c r="C3928"/>
      <c r="D3928"/>
      <c r="H3928"/>
    </row>
    <row r="3929" spans="2:8" x14ac:dyDescent="0.25">
      <c r="B3929"/>
      <c r="C3929"/>
      <c r="D3929"/>
      <c r="H3929"/>
    </row>
    <row r="3930" spans="2:8" x14ac:dyDescent="0.25">
      <c r="B3930"/>
      <c r="C3930"/>
      <c r="D3930"/>
      <c r="H3930"/>
    </row>
    <row r="3931" spans="2:8" x14ac:dyDescent="0.25">
      <c r="B3931"/>
      <c r="C3931"/>
      <c r="D3931"/>
      <c r="H3931"/>
    </row>
    <row r="3932" spans="2:8" x14ac:dyDescent="0.25">
      <c r="B3932"/>
      <c r="C3932"/>
      <c r="D3932"/>
      <c r="H3932"/>
    </row>
    <row r="3933" spans="2:8" x14ac:dyDescent="0.25">
      <c r="B3933"/>
      <c r="C3933"/>
      <c r="D3933"/>
      <c r="H3933"/>
    </row>
    <row r="3934" spans="2:8" x14ac:dyDescent="0.25">
      <c r="B3934"/>
      <c r="C3934"/>
      <c r="D3934"/>
      <c r="H3934"/>
    </row>
    <row r="3935" spans="2:8" x14ac:dyDescent="0.25">
      <c r="B3935"/>
      <c r="C3935"/>
      <c r="D3935"/>
      <c r="H3935"/>
    </row>
    <row r="3936" spans="2:8" x14ac:dyDescent="0.25">
      <c r="B3936"/>
      <c r="C3936"/>
      <c r="D3936"/>
      <c r="H3936"/>
    </row>
    <row r="3937" spans="2:8" x14ac:dyDescent="0.25">
      <c r="B3937"/>
      <c r="C3937"/>
      <c r="D3937"/>
      <c r="H3937"/>
    </row>
    <row r="3938" spans="2:8" x14ac:dyDescent="0.25">
      <c r="B3938"/>
      <c r="C3938"/>
      <c r="D3938"/>
      <c r="H3938"/>
    </row>
    <row r="3939" spans="2:8" x14ac:dyDescent="0.25">
      <c r="B3939"/>
      <c r="C3939"/>
      <c r="D3939"/>
      <c r="H3939"/>
    </row>
    <row r="3940" spans="2:8" x14ac:dyDescent="0.25">
      <c r="B3940"/>
      <c r="C3940"/>
      <c r="D3940"/>
      <c r="H3940"/>
    </row>
    <row r="3941" spans="2:8" x14ac:dyDescent="0.25">
      <c r="B3941"/>
      <c r="C3941"/>
      <c r="D3941"/>
      <c r="H3941"/>
    </row>
    <row r="3942" spans="2:8" x14ac:dyDescent="0.25">
      <c r="B3942"/>
      <c r="C3942"/>
      <c r="D3942"/>
      <c r="H3942"/>
    </row>
    <row r="3943" spans="2:8" x14ac:dyDescent="0.25">
      <c r="B3943"/>
      <c r="C3943"/>
      <c r="D3943"/>
      <c r="H3943"/>
    </row>
    <row r="3944" spans="2:8" x14ac:dyDescent="0.25">
      <c r="B3944"/>
      <c r="C3944"/>
      <c r="D3944"/>
      <c r="H3944"/>
    </row>
    <row r="3945" spans="2:8" x14ac:dyDescent="0.25">
      <c r="B3945"/>
      <c r="C3945"/>
      <c r="D3945"/>
      <c r="H3945"/>
    </row>
    <row r="3946" spans="2:8" x14ac:dyDescent="0.25">
      <c r="B3946"/>
      <c r="C3946"/>
      <c r="D3946"/>
      <c r="H3946"/>
    </row>
    <row r="3947" spans="2:8" x14ac:dyDescent="0.25">
      <c r="B3947"/>
      <c r="C3947"/>
      <c r="D3947"/>
      <c r="H3947"/>
    </row>
    <row r="3948" spans="2:8" x14ac:dyDescent="0.25">
      <c r="B3948"/>
      <c r="C3948"/>
      <c r="D3948"/>
      <c r="H3948"/>
    </row>
    <row r="3949" spans="2:8" x14ac:dyDescent="0.25">
      <c r="B3949"/>
      <c r="C3949"/>
      <c r="D3949"/>
      <c r="H3949"/>
    </row>
    <row r="3950" spans="2:8" x14ac:dyDescent="0.25">
      <c r="B3950"/>
      <c r="C3950"/>
      <c r="D3950"/>
      <c r="H3950"/>
    </row>
    <row r="3951" spans="2:8" x14ac:dyDescent="0.25">
      <c r="B3951"/>
      <c r="C3951"/>
      <c r="D3951"/>
      <c r="H3951"/>
    </row>
    <row r="3952" spans="2:8" x14ac:dyDescent="0.25">
      <c r="B3952"/>
      <c r="C3952"/>
      <c r="D3952"/>
      <c r="H3952"/>
    </row>
    <row r="3953" spans="2:8" x14ac:dyDescent="0.25">
      <c r="B3953"/>
      <c r="C3953"/>
      <c r="D3953"/>
      <c r="H3953"/>
    </row>
    <row r="3954" spans="2:8" x14ac:dyDescent="0.25">
      <c r="B3954"/>
      <c r="C3954"/>
      <c r="D3954"/>
      <c r="H3954"/>
    </row>
    <row r="3955" spans="2:8" x14ac:dyDescent="0.25">
      <c r="B3955"/>
      <c r="C3955"/>
      <c r="D3955"/>
      <c r="H3955"/>
    </row>
    <row r="3956" spans="2:8" x14ac:dyDescent="0.25">
      <c r="B3956"/>
      <c r="C3956"/>
      <c r="D3956"/>
      <c r="H3956"/>
    </row>
    <row r="3957" spans="2:8" x14ac:dyDescent="0.25">
      <c r="B3957"/>
      <c r="C3957"/>
      <c r="D3957"/>
      <c r="H3957"/>
    </row>
    <row r="3958" spans="2:8" x14ac:dyDescent="0.25">
      <c r="B3958"/>
      <c r="C3958"/>
      <c r="D3958"/>
      <c r="H3958"/>
    </row>
    <row r="3959" spans="2:8" x14ac:dyDescent="0.25">
      <c r="B3959"/>
      <c r="C3959"/>
      <c r="D3959"/>
      <c r="H3959"/>
    </row>
    <row r="3960" spans="2:8" x14ac:dyDescent="0.25">
      <c r="B3960"/>
      <c r="C3960"/>
      <c r="D3960"/>
      <c r="H3960"/>
    </row>
    <row r="3961" spans="2:8" x14ac:dyDescent="0.25">
      <c r="B3961"/>
      <c r="C3961"/>
      <c r="D3961"/>
      <c r="H3961"/>
    </row>
    <row r="3962" spans="2:8" x14ac:dyDescent="0.25">
      <c r="B3962"/>
      <c r="C3962"/>
      <c r="D3962"/>
      <c r="H3962"/>
    </row>
    <row r="3963" spans="2:8" x14ac:dyDescent="0.25">
      <c r="B3963"/>
      <c r="C3963"/>
      <c r="D3963"/>
      <c r="H3963"/>
    </row>
    <row r="3964" spans="2:8" x14ac:dyDescent="0.25">
      <c r="B3964"/>
      <c r="C3964"/>
      <c r="D3964"/>
      <c r="H3964"/>
    </row>
    <row r="3965" spans="2:8" x14ac:dyDescent="0.25">
      <c r="B3965"/>
      <c r="C3965"/>
      <c r="D3965"/>
      <c r="H3965"/>
    </row>
    <row r="3966" spans="2:8" x14ac:dyDescent="0.25">
      <c r="B3966"/>
      <c r="C3966"/>
      <c r="D3966"/>
      <c r="H3966"/>
    </row>
    <row r="3967" spans="2:8" x14ac:dyDescent="0.25">
      <c r="B3967"/>
      <c r="C3967"/>
      <c r="D3967"/>
      <c r="H3967"/>
    </row>
    <row r="3968" spans="2:8" x14ac:dyDescent="0.25">
      <c r="B3968"/>
      <c r="C3968"/>
      <c r="D3968"/>
      <c r="H3968"/>
    </row>
    <row r="3969" spans="2:8" x14ac:dyDescent="0.25">
      <c r="B3969"/>
      <c r="C3969"/>
      <c r="D3969"/>
      <c r="H3969"/>
    </row>
    <row r="3970" spans="2:8" x14ac:dyDescent="0.25">
      <c r="B3970"/>
      <c r="C3970"/>
      <c r="D3970"/>
      <c r="H3970"/>
    </row>
    <row r="3971" spans="2:8" x14ac:dyDescent="0.25">
      <c r="B3971"/>
      <c r="C3971"/>
      <c r="D3971"/>
      <c r="H3971"/>
    </row>
    <row r="3972" spans="2:8" x14ac:dyDescent="0.25">
      <c r="B3972"/>
      <c r="C3972"/>
      <c r="D3972"/>
      <c r="H3972"/>
    </row>
    <row r="3973" spans="2:8" x14ac:dyDescent="0.25">
      <c r="B3973"/>
      <c r="C3973"/>
      <c r="D3973"/>
      <c r="H3973"/>
    </row>
    <row r="3974" spans="2:8" x14ac:dyDescent="0.25">
      <c r="B3974"/>
      <c r="C3974"/>
      <c r="D3974"/>
      <c r="H3974"/>
    </row>
    <row r="3975" spans="2:8" x14ac:dyDescent="0.25">
      <c r="B3975"/>
      <c r="C3975"/>
      <c r="D3975"/>
      <c r="H3975"/>
    </row>
    <row r="3976" spans="2:8" x14ac:dyDescent="0.25">
      <c r="B3976"/>
      <c r="C3976"/>
      <c r="D3976"/>
      <c r="H3976"/>
    </row>
    <row r="3977" spans="2:8" x14ac:dyDescent="0.25">
      <c r="B3977"/>
      <c r="C3977"/>
      <c r="D3977"/>
      <c r="H3977"/>
    </row>
    <row r="3978" spans="2:8" x14ac:dyDescent="0.25">
      <c r="B3978"/>
      <c r="C3978"/>
      <c r="D3978"/>
      <c r="H3978"/>
    </row>
    <row r="3979" spans="2:8" x14ac:dyDescent="0.25">
      <c r="B3979"/>
      <c r="C3979"/>
      <c r="D3979"/>
      <c r="H3979"/>
    </row>
    <row r="3980" spans="2:8" x14ac:dyDescent="0.25">
      <c r="B3980"/>
      <c r="C3980"/>
      <c r="D3980"/>
      <c r="H3980"/>
    </row>
    <row r="3981" spans="2:8" x14ac:dyDescent="0.25">
      <c r="B3981"/>
      <c r="C3981"/>
      <c r="D3981"/>
      <c r="H3981"/>
    </row>
    <row r="3982" spans="2:8" x14ac:dyDescent="0.25">
      <c r="B3982"/>
      <c r="C3982"/>
      <c r="D3982"/>
      <c r="H3982"/>
    </row>
    <row r="3983" spans="2:8" x14ac:dyDescent="0.25">
      <c r="B3983"/>
      <c r="C3983"/>
      <c r="D3983"/>
      <c r="H3983"/>
    </row>
    <row r="3984" spans="2:8" x14ac:dyDescent="0.25">
      <c r="B3984"/>
      <c r="C3984"/>
      <c r="D3984"/>
      <c r="H3984"/>
    </row>
    <row r="3985" spans="2:8" x14ac:dyDescent="0.25">
      <c r="B3985"/>
      <c r="C3985"/>
      <c r="D3985"/>
      <c r="H3985"/>
    </row>
    <row r="3986" spans="2:8" x14ac:dyDescent="0.25">
      <c r="B3986"/>
      <c r="C3986"/>
      <c r="D3986"/>
      <c r="H3986"/>
    </row>
    <row r="3987" spans="2:8" x14ac:dyDescent="0.25">
      <c r="B3987"/>
      <c r="C3987"/>
      <c r="D3987"/>
      <c r="H3987"/>
    </row>
    <row r="3988" spans="2:8" x14ac:dyDescent="0.25">
      <c r="B3988"/>
      <c r="C3988"/>
      <c r="D3988"/>
      <c r="H3988"/>
    </row>
    <row r="3989" spans="2:8" x14ac:dyDescent="0.25">
      <c r="B3989"/>
      <c r="C3989"/>
      <c r="D3989"/>
      <c r="H3989"/>
    </row>
    <row r="3990" spans="2:8" x14ac:dyDescent="0.25">
      <c r="B3990"/>
      <c r="C3990"/>
      <c r="D3990"/>
      <c r="H3990"/>
    </row>
    <row r="3991" spans="2:8" x14ac:dyDescent="0.25">
      <c r="B3991"/>
      <c r="C3991"/>
      <c r="D3991"/>
      <c r="H3991"/>
    </row>
    <row r="3992" spans="2:8" x14ac:dyDescent="0.25">
      <c r="B3992"/>
      <c r="C3992"/>
      <c r="D3992"/>
      <c r="H3992"/>
    </row>
    <row r="3993" spans="2:8" x14ac:dyDescent="0.25">
      <c r="B3993"/>
      <c r="C3993"/>
      <c r="D3993"/>
      <c r="H3993"/>
    </row>
    <row r="3994" spans="2:8" x14ac:dyDescent="0.25">
      <c r="B3994"/>
      <c r="C3994"/>
      <c r="D3994"/>
      <c r="H3994"/>
    </row>
    <row r="3995" spans="2:8" x14ac:dyDescent="0.25">
      <c r="B3995"/>
      <c r="C3995"/>
      <c r="D3995"/>
      <c r="H3995"/>
    </row>
    <row r="3996" spans="2:8" x14ac:dyDescent="0.25">
      <c r="B3996"/>
      <c r="C3996"/>
      <c r="D3996"/>
      <c r="H3996"/>
    </row>
    <row r="3997" spans="2:8" x14ac:dyDescent="0.25">
      <c r="B3997"/>
      <c r="C3997"/>
      <c r="D3997"/>
      <c r="H3997"/>
    </row>
    <row r="3998" spans="2:8" x14ac:dyDescent="0.25">
      <c r="B3998"/>
      <c r="C3998"/>
      <c r="D3998"/>
      <c r="H3998"/>
    </row>
    <row r="3999" spans="2:8" x14ac:dyDescent="0.25">
      <c r="B3999"/>
      <c r="C3999"/>
      <c r="D3999"/>
      <c r="H3999"/>
    </row>
    <row r="4000" spans="2:8" x14ac:dyDescent="0.25">
      <c r="B4000"/>
      <c r="C4000"/>
      <c r="D4000"/>
      <c r="H4000"/>
    </row>
    <row r="4001" spans="2:8" x14ac:dyDescent="0.25">
      <c r="B4001"/>
      <c r="C4001"/>
      <c r="D4001"/>
      <c r="H4001"/>
    </row>
    <row r="4002" spans="2:8" x14ac:dyDescent="0.25">
      <c r="B4002"/>
      <c r="C4002"/>
      <c r="D4002"/>
      <c r="H4002"/>
    </row>
    <row r="4003" spans="2:8" x14ac:dyDescent="0.25">
      <c r="B4003"/>
      <c r="C4003"/>
      <c r="D4003"/>
      <c r="H4003"/>
    </row>
    <row r="4004" spans="2:8" x14ac:dyDescent="0.25">
      <c r="B4004"/>
      <c r="C4004"/>
      <c r="D4004"/>
      <c r="H4004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源数据</vt:lpstr>
      <vt:lpstr>省区产品线</vt:lpstr>
      <vt:lpstr>省区重点产品组</vt:lpstr>
      <vt:lpstr>省区重点设备</vt:lpstr>
      <vt:lpstr>地级市产品线</vt:lpstr>
      <vt:lpstr>lookup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2019-03-28T09:36:28Z</dcterms:modified>
</cp:coreProperties>
</file>