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 Run Info" sheetId="1" r:id="rId4"/>
    <sheet state="visible" name="1.2 STAT" sheetId="2" r:id="rId5"/>
    <sheet state="visible" name="1.3 Blastn Identity" sheetId="3" r:id="rId6"/>
    <sheet state="visible" name="1.4 Accessions" sheetId="4" r:id="rId7"/>
    <sheet state="visible" name="1.5 Mapping stats" sheetId="5" r:id="rId8"/>
    <sheet state="visible" name="1.6 Recombination" sheetId="6" r:id="rId9"/>
    <sheet state="visible" name="1.7 Protein accessions" sheetId="7" r:id="rId10"/>
    <sheet state="visible" name="1.8 fastv" sheetId="8" r:id="rId11"/>
  </sheets>
  <definedNames/>
  <calcPr/>
  <extLst>
    <ext uri="GoogleSheetsCustomDataVersion1">
      <go:sheetsCustomData xmlns:go="http://customooxmlschemas.google.com/" r:id="rId12" roundtripDataSignature="AMtx7mhajJsAVy0ku4xAZX/HO6UoTA4VzA=="/>
    </ext>
  </extLst>
</workbook>
</file>

<file path=xl/sharedStrings.xml><?xml version="1.0" encoding="utf-8"?>
<sst xmlns="http://schemas.openxmlformats.org/spreadsheetml/2006/main" count="1425" uniqueCount="695">
  <si>
    <t xml:space="preserve">
Run</t>
  </si>
  <si>
    <t xml:space="preserve">
BioSample</t>
  </si>
  <si>
    <t xml:space="preserve">
Assay Type</t>
  </si>
  <si>
    <t xml:space="preserve">
Bases</t>
  </si>
  <si>
    <t xml:space="preserve">
Bytes</t>
  </si>
  <si>
    <t xml:space="preserve">
Experiment</t>
  </si>
  <si>
    <t xml:space="preserve">
genotype/variation</t>
  </si>
  <si>
    <t xml:space="preserve">
GEO_Accession</t>
  </si>
  <si>
    <t xml:space="preserve">
LibrarySelection</t>
  </si>
  <si>
    <t xml:space="preserve">
LibrarySource</t>
  </si>
  <si>
    <t xml:space="preserve">
Sample Name</t>
  </si>
  <si>
    <t xml:space="preserve">
source_name</t>
  </si>
  <si>
    <t xml:space="preserve">
Tissue</t>
  </si>
  <si>
    <t>ReleaseDate</t>
  </si>
  <si>
    <t>LoadDate</t>
  </si>
  <si>
    <t>spots</t>
  </si>
  <si>
    <t>bases</t>
  </si>
  <si>
    <t>Platform</t>
  </si>
  <si>
    <t>Model</t>
  </si>
  <si>
    <t>Fastp passed reads (M)</t>
  </si>
  <si>
    <t>Fastp passed reads CG content</t>
  </si>
  <si>
    <t>Fastp filter reads passed%</t>
  </si>
  <si>
    <t>SRR10915149</t>
  </si>
  <si>
    <t>SAMN13884669</t>
  </si>
  <si>
    <t>Bisulfite-Seq</t>
  </si>
  <si>
    <t>9.53 G</t>
  </si>
  <si>
    <t>3.99 Gb</t>
  </si>
  <si>
    <t>SRX7582551</t>
  </si>
  <si>
    <t>WT</t>
  </si>
  <si>
    <t>GSM4276680</t>
  </si>
  <si>
    <t>RANDOM</t>
  </si>
  <si>
    <t>GENOMIC</t>
  </si>
  <si>
    <t>egg</t>
  </si>
  <si>
    <t>mature egg isolated from ovule</t>
  </si>
  <si>
    <t>ILLUMINA</t>
  </si>
  <si>
    <t>Illumina HiSeq 2000</t>
  </si>
  <si>
    <t>SRR10915150</t>
  </si>
  <si>
    <t>SAMN13884668</t>
  </si>
  <si>
    <t>10.57 G</t>
  </si>
  <si>
    <t>4.43 Gb</t>
  </si>
  <si>
    <t>SRX7582552</t>
  </si>
  <si>
    <t>GSM4276681</t>
  </si>
  <si>
    <t>SRR10915151</t>
  </si>
  <si>
    <t>SAMN13884667</t>
  </si>
  <si>
    <t>7.07 G</t>
  </si>
  <si>
    <t>3.18 Gb</t>
  </si>
  <si>
    <t>SRX7582553</t>
  </si>
  <si>
    <t>GSM4276682</t>
  </si>
  <si>
    <t>sperm</t>
  </si>
  <si>
    <t>mature sperm isolated from pollen</t>
  </si>
  <si>
    <t>SRR10915152</t>
  </si>
  <si>
    <t>SAMN13884666</t>
  </si>
  <si>
    <t>7.11 G</t>
  </si>
  <si>
    <t>3.11 Gb</t>
  </si>
  <si>
    <t>SRX7582554</t>
  </si>
  <si>
    <t>GSM4276683</t>
  </si>
  <si>
    <t>SRR10915153</t>
  </si>
  <si>
    <t>SAMN13884665</t>
  </si>
  <si>
    <t>9.77 G</t>
  </si>
  <si>
    <t>4.08 Gb</t>
  </si>
  <si>
    <t>SRX7582555</t>
  </si>
  <si>
    <t>GSM4276684</t>
  </si>
  <si>
    <t>unicellular zygote</t>
  </si>
  <si>
    <t>unicellular zygote isolated from ovule at 6.5 hours after pollination</t>
  </si>
  <si>
    <t>SRR10915154</t>
  </si>
  <si>
    <t>SAMN13884664</t>
  </si>
  <si>
    <t>10.63 G</t>
  </si>
  <si>
    <t>SRX7582556</t>
  </si>
  <si>
    <t>GSM4276685</t>
  </si>
  <si>
    <t>SRR10915155</t>
  </si>
  <si>
    <t>SAMN13884663</t>
  </si>
  <si>
    <t>7.28 G</t>
  </si>
  <si>
    <t>3.28 Gb</t>
  </si>
  <si>
    <t>SRX7582557</t>
  </si>
  <si>
    <t>dng702</t>
  </si>
  <si>
    <t>GSM4276686</t>
  </si>
  <si>
    <t>SRR10915156</t>
  </si>
  <si>
    <t>SAMN13884662</t>
  </si>
  <si>
    <t>8.73 G</t>
  </si>
  <si>
    <t>3.89 Gb</t>
  </si>
  <si>
    <t>SRX7582558</t>
  </si>
  <si>
    <t>GSM4276687</t>
  </si>
  <si>
    <t>SRR10915157</t>
  </si>
  <si>
    <t>SAMN13884661</t>
  </si>
  <si>
    <t>6.87 G</t>
  </si>
  <si>
    <t>3.15 Gb</t>
  </si>
  <si>
    <t>SRX7582559</t>
  </si>
  <si>
    <t>GSM4276688</t>
  </si>
  <si>
    <t>SRR10915158</t>
  </si>
  <si>
    <t>SAMN13884660</t>
  </si>
  <si>
    <t>7.69 G</t>
  </si>
  <si>
    <t>3.55 Gb</t>
  </si>
  <si>
    <t>SRX7582560</t>
  </si>
  <si>
    <t>GSM4276689</t>
  </si>
  <si>
    <t>SRR10915159</t>
  </si>
  <si>
    <t>SAMN13884659</t>
  </si>
  <si>
    <t>9.65 G</t>
  </si>
  <si>
    <t>4.23 Gb</t>
  </si>
  <si>
    <t>SRX7582561</t>
  </si>
  <si>
    <t>dng701/4</t>
  </si>
  <si>
    <t>GSM4276690</t>
  </si>
  <si>
    <t>SRR10915160</t>
  </si>
  <si>
    <t>SAMN13884658</t>
  </si>
  <si>
    <t>10.30 G</t>
  </si>
  <si>
    <t>4.52 Gb</t>
  </si>
  <si>
    <t>SRX7582562</t>
  </si>
  <si>
    <t>GSM4276691</t>
  </si>
  <si>
    <t>SRR10915161</t>
  </si>
  <si>
    <t>SAMN13884657</t>
  </si>
  <si>
    <t>7.57 G</t>
  </si>
  <si>
    <t>3.24 Gb</t>
  </si>
  <si>
    <t>SRX7582563</t>
  </si>
  <si>
    <t>GSM4276692</t>
  </si>
  <si>
    <t>SRR10915162</t>
  </si>
  <si>
    <t>SAMN13884656</t>
  </si>
  <si>
    <t>8.96 G</t>
  </si>
  <si>
    <t>3.77 Gb</t>
  </si>
  <si>
    <t>SRX7582564</t>
  </si>
  <si>
    <t>GSM4276693</t>
  </si>
  <si>
    <t>SRR10915163</t>
  </si>
  <si>
    <t>SAMN13884655</t>
  </si>
  <si>
    <t>21.94 G</t>
  </si>
  <si>
    <t>9.33 Gb</t>
  </si>
  <si>
    <t>SRX7582565</t>
  </si>
  <si>
    <t>GSM4276694</t>
  </si>
  <si>
    <t>SRR10915164</t>
  </si>
  <si>
    <t>SAMN13884654</t>
  </si>
  <si>
    <t>12.07 G</t>
  </si>
  <si>
    <t>4.63 Gb</t>
  </si>
  <si>
    <t>SRX7582566</t>
  </si>
  <si>
    <t>GSM4276695</t>
  </si>
  <si>
    <t>SRR10915165</t>
  </si>
  <si>
    <t>SAMN13884653</t>
  </si>
  <si>
    <t>RNA-Seq</t>
  </si>
  <si>
    <t>2.28 G</t>
  </si>
  <si>
    <t>952.89 Mb</t>
  </si>
  <si>
    <t>SRX7582567</t>
  </si>
  <si>
    <t>GSM4276696</t>
  </si>
  <si>
    <t>cDNA</t>
  </si>
  <si>
    <t>TRANSCRIPTOMIC</t>
  </si>
  <si>
    <t>SRR10915166</t>
  </si>
  <si>
    <t>SAMN13884652</t>
  </si>
  <si>
    <t>2.51 G</t>
  </si>
  <si>
    <t>1.03 Gb</t>
  </si>
  <si>
    <t>SRX7582568</t>
  </si>
  <si>
    <t>GSM4276697</t>
  </si>
  <si>
    <t>SRR10915167</t>
  </si>
  <si>
    <t>SAMN13884651</t>
  </si>
  <si>
    <t>10.01 G</t>
  </si>
  <si>
    <t>4.28 Gb</t>
  </si>
  <si>
    <t>SRX7582569</t>
  </si>
  <si>
    <t>GSM4276698</t>
  </si>
  <si>
    <t>SRR10915168</t>
  </si>
  <si>
    <t>SAMN13884650</t>
  </si>
  <si>
    <t>8.23 G</t>
  </si>
  <si>
    <t>3.47 Gb</t>
  </si>
  <si>
    <t>SRX7582570</t>
  </si>
  <si>
    <t>GSM4276699</t>
  </si>
  <si>
    <t>SRR10915169</t>
  </si>
  <si>
    <t>SAMN13884649</t>
  </si>
  <si>
    <t>2.92 G</t>
  </si>
  <si>
    <t>1.22 Gb</t>
  </si>
  <si>
    <t>SRX7582571</t>
  </si>
  <si>
    <t>GSM4276700</t>
  </si>
  <si>
    <t>SRR10915170</t>
  </si>
  <si>
    <t>SAMN13884648</t>
  </si>
  <si>
    <t>5.73 G</t>
  </si>
  <si>
    <t>2.30 Gb</t>
  </si>
  <si>
    <t>SRX7582572</t>
  </si>
  <si>
    <t>GSM4276701</t>
  </si>
  <si>
    <t>SRR10915171</t>
  </si>
  <si>
    <t>SAMN13884647</t>
  </si>
  <si>
    <t>3.30 G</t>
  </si>
  <si>
    <t>1.37 Gb</t>
  </si>
  <si>
    <t>SRX7582573</t>
  </si>
  <si>
    <t>GSM4276702</t>
  </si>
  <si>
    <t>SRR10915172</t>
  </si>
  <si>
    <t>SAMN13884646</t>
  </si>
  <si>
    <t>3.73 G</t>
  </si>
  <si>
    <t>1.53 Gb</t>
  </si>
  <si>
    <t>SRX7582574</t>
  </si>
  <si>
    <t>GSM4276703</t>
  </si>
  <si>
    <t>SRR10915173</t>
  </si>
  <si>
    <t>SAMN13884645</t>
  </si>
  <si>
    <t>9.58 G</t>
  </si>
  <si>
    <t>4.02 Gb</t>
  </si>
  <si>
    <t>SRX7582575</t>
  </si>
  <si>
    <t>GSM4276704</t>
  </si>
  <si>
    <t>SRR10915174</t>
  </si>
  <si>
    <t>SAMN13884644</t>
  </si>
  <si>
    <t>9.61 G</t>
  </si>
  <si>
    <t>SRX7582576</t>
  </si>
  <si>
    <t>GSM4276705</t>
  </si>
  <si>
    <t>Sample title</t>
  </si>
  <si>
    <t>SRA</t>
  </si>
  <si>
    <t>Bacteria</t>
  </si>
  <si>
    <t>Viridiplantae</t>
  </si>
  <si>
    <t>Opisthokonta</t>
  </si>
  <si>
    <t>Viruses</t>
  </si>
  <si>
    <t>Oryza</t>
  </si>
  <si>
    <t>Oryza sativa Japonica Group</t>
  </si>
  <si>
    <t>Homo sapiens</t>
  </si>
  <si>
    <t>Tylonycteris bat coronavirus HKU4</t>
  </si>
  <si>
    <t>BS-seq of WT egg replicate 1</t>
  </si>
  <si>
    <t>BS-seq of WT egg replicate 2</t>
  </si>
  <si>
    <t>BS-seq of WT sperm replicate 1</t>
  </si>
  <si>
    <t>BS-seq of WT sperm replicate 2</t>
  </si>
  <si>
    <t>BS-seq of WT zygote replicate 1</t>
  </si>
  <si>
    <t>BS-seq of WT zygote replicate 2</t>
  </si>
  <si>
    <t>BS-seq of dng702 egg replicate 1</t>
  </si>
  <si>
    <t>&lt;0.01% (201 Kbp)</t>
  </si>
  <si>
    <t>BS-seq of dng702 egg replicate 2</t>
  </si>
  <si>
    <t>&lt;0.01% (233 Kbp)</t>
  </si>
  <si>
    <t>BS-seq of dng702 sperm replicate 1</t>
  </si>
  <si>
    <t>&lt;0.01% (335 Kbp)</t>
  </si>
  <si>
    <t>BS-seq of dng702 sperm replicate 2</t>
  </si>
  <si>
    <t>&lt;0.01% (383 Kbp)</t>
  </si>
  <si>
    <t>BS-seq of dng701/4 egg replicate 1</t>
  </si>
  <si>
    <t>&lt;0.01% (337 Kbp)</t>
  </si>
  <si>
    <t>BS-seq of dng701/4 egg replicate 2</t>
  </si>
  <si>
    <t>&lt;0.01% (365 Kbp)</t>
  </si>
  <si>
    <t>BS-seq of dng701/4 sperm replicate 1</t>
  </si>
  <si>
    <t>BS-seq of dng701/4 sperm replicate 2</t>
  </si>
  <si>
    <t>BS-seq of dng701/4 zygote replicate 1</t>
  </si>
  <si>
    <t>BS-seq of dng701/4 zygote replicate 2</t>
  </si>
  <si>
    <t>&lt;0.01% (208 Kbp)</t>
  </si>
  <si>
    <t>RNA-seq of WT egg replicate 1</t>
  </si>
  <si>
    <t>RNA-seq of WT egg replicate 2</t>
  </si>
  <si>
    <t>RNA-seq of WT zygote replicate 1</t>
  </si>
  <si>
    <t>&lt;0.01% (7 Kbp)</t>
  </si>
  <si>
    <t>RNA-seq of WT zygote replicate 2</t>
  </si>
  <si>
    <t>&lt;0.01% (35 Kbp)</t>
  </si>
  <si>
    <t>RNA-seq of dng702 egg replicate 1</t>
  </si>
  <si>
    <t>RNA-seq of dng702 egg replicate 2</t>
  </si>
  <si>
    <t>RNA-seq of dng701/4 egg replicate 1</t>
  </si>
  <si>
    <t>RNA-seq of dng701/4 egg replicate 2</t>
  </si>
  <si>
    <t>RNA-seq of  dng701/4 zygote replicate 1</t>
  </si>
  <si>
    <t>RNA-seq of  dng701/4 zygote replicate 2</t>
  </si>
  <si>
    <t>&lt;0.01% (64 Kbp)</t>
  </si>
  <si>
    <t>Contig k141_13282 queried against the nt database (on 26/01/2023)</t>
  </si>
  <si>
    <t>Description</t>
  </si>
  <si>
    <t>Scientific Name</t>
  </si>
  <si>
    <t>Max Score</t>
  </si>
  <si>
    <t>Total Score</t>
  </si>
  <si>
    <t>Query Cover</t>
  </si>
  <si>
    <t>E value</t>
  </si>
  <si>
    <t>Per. ident</t>
  </si>
  <si>
    <t>Query length</t>
  </si>
  <si>
    <t>Accession</t>
  </si>
  <si>
    <t>BtTp-BetaCoV/GX2012, complete genome</t>
  </si>
  <si>
    <t>BtTp-BetaCoV/GX2012</t>
  </si>
  <si>
    <t>KJ473822.1</t>
  </si>
  <si>
    <t>Tylonycteris bat coronavirus HKU4 isolate CZ07, complete genome</t>
  </si>
  <si>
    <t>MH002338.1</t>
  </si>
  <si>
    <t>Tylonycteris bat coronavirus HKU4 isolate CZ01, complete genome</t>
  </si>
  <si>
    <t>MH002337.1</t>
  </si>
  <si>
    <t>Bat coronavirus (BtCoV/133/2005), complete genome</t>
  </si>
  <si>
    <t>Bat coronavirus (BtCoV/133/2005)</t>
  </si>
  <si>
    <t>DQ648794.1</t>
  </si>
  <si>
    <t>Tylonycteris bat coronavirus HKU4 isolate SM3A, complete genome</t>
  </si>
  <si>
    <t>MW218395.1</t>
  </si>
  <si>
    <t>Bat coronavirus HKU4-4, complete genome</t>
  </si>
  <si>
    <t>Bat coronavirus HKU4-4</t>
  </si>
  <si>
    <t>EF065508.1</t>
  </si>
  <si>
    <t>Tylonycteris pachypus bat coronavirus HKU4-related isolate GZ131656, complete genome</t>
  </si>
  <si>
    <t>Tylonycteris pachypus bat coronavirus HKU4-related</t>
  </si>
  <si>
    <t>MN611519.1</t>
  </si>
  <si>
    <t>Tylonycteris bat coronavirus HKU4 isolate SZ140324, complete genome</t>
  </si>
  <si>
    <t>MH002339.1</t>
  </si>
  <si>
    <t>Bat coronavirus HKU4-2, complete genome</t>
  </si>
  <si>
    <t>Bat coronavirus HKU4-2</t>
  </si>
  <si>
    <t>EF065506.1</t>
  </si>
  <si>
    <t>Bat coronavirus HKU4-3, complete genome</t>
  </si>
  <si>
    <t>Bat coronavirus HKU4-3</t>
  </si>
  <si>
    <t>EF065507.1</t>
  </si>
  <si>
    <t>Tylonycteris bat coronavirus HKU4, complete genome</t>
  </si>
  <si>
    <t>NC_009019.1</t>
  </si>
  <si>
    <t>Bat coronavirus isolate JPDB144, complete genome</t>
  </si>
  <si>
    <t>Bat coronavirus</t>
  </si>
  <si>
    <t>KU182965.1</t>
  </si>
  <si>
    <t>Each of the 11 genomes with closest match to contig k141_13282 were used as a query against contig k141_13282 as subject (on 26/01/2023)</t>
  </si>
  <si>
    <t>Genes</t>
  </si>
  <si>
    <t>% identity</t>
  </si>
  <si>
    <t>S</t>
  </si>
  <si>
    <t>E</t>
  </si>
  <si>
    <t>M</t>
  </si>
  <si>
    <t>N</t>
  </si>
  <si>
    <t>HKU4 CZ07</t>
  </si>
  <si>
    <t>GX2012</t>
  </si>
  <si>
    <t>HKU4 GZ131656</t>
  </si>
  <si>
    <t>HKU4 CZ01</t>
  </si>
  <si>
    <t>BtCoV/133/2005</t>
  </si>
  <si>
    <t>HKU4 GZ160421</t>
  </si>
  <si>
    <t>HKU4-4</t>
  </si>
  <si>
    <t>3' 6343bp Synthetic end</t>
  </si>
  <si>
    <t>Acc. Len</t>
  </si>
  <si>
    <t>Identites</t>
  </si>
  <si>
    <t>Cloning vector pBAC108L</t>
  </si>
  <si>
    <t>5780/5780</t>
  </si>
  <si>
    <t>Cloning vector pIndigoBAC-5, complete sequence</t>
  </si>
  <si>
    <t>Cloning vector pIndigoBAC-5</t>
  </si>
  <si>
    <t>6027/6030</t>
  </si>
  <si>
    <t>Cloning vector pBeloBAC11</t>
  </si>
  <si>
    <t>6029/6030</t>
  </si>
  <si>
    <t>Sequence 11 from Patent WO2006136448</t>
  </si>
  <si>
    <t>6329/6368</t>
  </si>
  <si>
    <t>BAC cloning vector pDEV-CHa</t>
  </si>
  <si>
    <t>MT702985.1</t>
  </si>
  <si>
    <t>Human herpesvirus 5 transgenic strain Merlin, complete genome</t>
  </si>
  <si>
    <t>Human betaherpesvirus 5</t>
  </si>
  <si>
    <t>GU179001.1</t>
  </si>
  <si>
    <t>U51113.1</t>
  </si>
  <si>
    <t>Gallid alphaherpesvirus 1 strain A489</t>
  </si>
  <si>
    <t>Gallid alphaherpesvirus 1</t>
  </si>
  <si>
    <t>KY423284.1</t>
  </si>
  <si>
    <t>Alcelaphine gammaherpesvirus 1 strain C500</t>
  </si>
  <si>
    <t>Alcelaphine gammaherpesvirus 1</t>
  </si>
  <si>
    <t>KX905134.1</t>
  </si>
  <si>
    <t>Synthetic construct, complete sequence</t>
  </si>
  <si>
    <t>synthetic construct</t>
  </si>
  <si>
    <t>JN255744.1</t>
  </si>
  <si>
    <t>Expression vector pBeloBacModified, complete sequence</t>
  </si>
  <si>
    <t>Expression vector pBeloBacModified</t>
  </si>
  <si>
    <t>AY665170.1</t>
  </si>
  <si>
    <t>Cloning vector pCHR8 DNA, complete sequence</t>
  </si>
  <si>
    <t>Cloning vector pCHR8</t>
  </si>
  <si>
    <t>AB015619.1</t>
  </si>
  <si>
    <t>EU140754.1</t>
  </si>
  <si>
    <t>Cloning vector pEPIFOS-5, complete sequence</t>
  </si>
  <si>
    <t>Cloning vector pEPIFOS-5</t>
  </si>
  <si>
    <t>EU140753.1</t>
  </si>
  <si>
    <t>Abbreviation</t>
  </si>
  <si>
    <t>Collection date</t>
  </si>
  <si>
    <t>Genbank Authors</t>
  </si>
  <si>
    <t>Journal/Submission</t>
  </si>
  <si>
    <t>AJ289709.1</t>
  </si>
  <si>
    <t>HERV-H/env62</t>
  </si>
  <si>
    <t>Human endogenous retrovirus H HERV-H/env62 proviral copy, clone 231E12</t>
  </si>
  <si>
    <t xml:space="preserve">CS480537.1 </t>
  </si>
  <si>
    <t>Sequence 11 SARS</t>
  </si>
  <si>
    <t xml:space="preserve">EF065505.1 </t>
  </si>
  <si>
    <t>HKU4-1</t>
  </si>
  <si>
    <t>Bat coronavirus HKU4-1</t>
  </si>
  <si>
    <t>HKU4-2</t>
  </si>
  <si>
    <t>HKU4-3</t>
  </si>
  <si>
    <t>OK560913.1</t>
  </si>
  <si>
    <t>HKU4r-HZAU-2020</t>
  </si>
  <si>
    <t>Synthetic construct other-genetic sequence, sequence</t>
  </si>
  <si>
    <t>KC522044.1</t>
  </si>
  <si>
    <t>HKU4 10R</t>
  </si>
  <si>
    <t>Tylonycteris bat coronavirus HKU4 isolate 10R RNA-dependent RNA polymerase gene, partial cds</t>
  </si>
  <si>
    <t>KJ473820.1</t>
  </si>
  <si>
    <t>BtPa-BetaCoV/GD2013</t>
  </si>
  <si>
    <t>BtPa-BetaCoV/GD2013, complete genome</t>
  </si>
  <si>
    <t xml:space="preserve">KJ473822.1 </t>
  </si>
  <si>
    <t>BtTp CoV GX2012</t>
  </si>
  <si>
    <t>Yang,L., Wu,Z. and Jin,Q.</t>
  </si>
  <si>
    <t>Submitted (21-FEB-2014) MOH Key Laboratory of Systems Biology of Pathogens, Institute of Pathogen Biology</t>
  </si>
  <si>
    <t>KJ614529.1</t>
  </si>
  <si>
    <t>MERS Jordan-N3/2012</t>
  </si>
  <si>
    <t>Human betacoronavirus 2c Jordan-N3/2012 isolate MG167, complete genome</t>
  </si>
  <si>
    <t>KU182956.1</t>
  </si>
  <si>
    <t>Bt CoV JPDB163</t>
  </si>
  <si>
    <t>Bat coronavirus isolate JPDB163 P1ab gene, partial cds</t>
  </si>
  <si>
    <t>KU182957.1</t>
  </si>
  <si>
    <t>Bt CoV JPDB168</t>
  </si>
  <si>
    <t>Bat coronavirus isolate JPDB168 P1ab gene, partial cds</t>
  </si>
  <si>
    <t>Bt CoV JPDB144</t>
  </si>
  <si>
    <t>Bat coronavirus isolate JPDB144</t>
  </si>
  <si>
    <t>KY783902.1</t>
  </si>
  <si>
    <t>Bt CoV 160079</t>
  </si>
  <si>
    <t>Bat coronavirus isolate 160079 RNA-dependent RNA polymerase (RdRp) gene, partial cds</t>
  </si>
  <si>
    <t>KY783842.1</t>
  </si>
  <si>
    <t>Bat coronavirus isolate 160079 spike glycoprotein gene, complete cds</t>
  </si>
  <si>
    <t>KY783844.1</t>
  </si>
  <si>
    <t>Bt CoV 161028</t>
  </si>
  <si>
    <t>Bat coronavirus isolate 161028 spike glycoprotein gene, complete cds</t>
  </si>
  <si>
    <t>MG021452.1</t>
  </si>
  <si>
    <t>MERS NL140422</t>
  </si>
  <si>
    <t>Middle East respiratory syndrome-related coronavirus isolate NL140422, complete genome</t>
  </si>
  <si>
    <t>Tylonycteris bat coronavirus HKU4 isolate CZ01</t>
  </si>
  <si>
    <t>Luo,C.M., Wang,N., Zhang,W., Li,B. and Shi,Z.L.</t>
  </si>
  <si>
    <t>Submitted (26-FEB-2018) Wuhan Institute of Virology</t>
  </si>
  <si>
    <t>Tylonycteris bat coronavirus HKU4 isolate CZ07</t>
  </si>
  <si>
    <t>HKU4 SZ140324</t>
  </si>
  <si>
    <t>Tylonycteris bat coronavirus HKU4 isolate SZ140324</t>
  </si>
  <si>
    <t>MH002342.1</t>
  </si>
  <si>
    <t>HKU5 YD13403</t>
  </si>
  <si>
    <t>Pipistrellus bat coronavirus HKU5 isolate YD13403, complete genome</t>
  </si>
  <si>
    <t>MN312674.1</t>
  </si>
  <si>
    <t>HKU4 BH140216</t>
  </si>
  <si>
    <t>Tylonycteris bat coronavirus HKU4 isolate BH140216</t>
  </si>
  <si>
    <t>MN312712.1</t>
  </si>
  <si>
    <t>HKU4 152609</t>
  </si>
  <si>
    <t>Tylonycteris bat coronavirus HKU4 isolate 152609</t>
  </si>
  <si>
    <t>MN312716.1</t>
  </si>
  <si>
    <t>HKU4 152628</t>
  </si>
  <si>
    <t>Tylonycteris bat coronavirus HKU4 isolate 152628</t>
  </si>
  <si>
    <t>MN312717.1</t>
  </si>
  <si>
    <t>HKU4 152649</t>
  </si>
  <si>
    <t>Tylonycteris bat coronavirus HKU4 isolate 152649</t>
  </si>
  <si>
    <t>MN312719.1</t>
  </si>
  <si>
    <t>HKU4 152658</t>
  </si>
  <si>
    <t>Tylonycteris bat coronavirus HKU4 isolate 152658</t>
  </si>
  <si>
    <t>MN312721.1</t>
  </si>
  <si>
    <t>HKU4 152660</t>
  </si>
  <si>
    <t>Tylonycteris bat coronavirus HKU4 isolate 152660</t>
  </si>
  <si>
    <t>MN312722.1</t>
  </si>
  <si>
    <t>HKU4 152684</t>
  </si>
  <si>
    <t>Tylonycteris bat coronavirus HKU4 isolate 152684</t>
  </si>
  <si>
    <t>MN312727.1</t>
  </si>
  <si>
    <t>HKU4 152690</t>
  </si>
  <si>
    <t>Tylonycteris bat coronavirus HKU4 isolate 152690</t>
  </si>
  <si>
    <t>MN312728.1</t>
  </si>
  <si>
    <t>HKU4 152691</t>
  </si>
  <si>
    <t xml:space="preserve"> Tylonycteris bat coronavirus HKU4 isolate 152691</t>
  </si>
  <si>
    <t>MN312731.1</t>
  </si>
  <si>
    <t>HKU4 152715</t>
  </si>
  <si>
    <t>Tylonycteris bat coronavirus HKU4 isolate 152715</t>
  </si>
  <si>
    <t>MN312732.1</t>
  </si>
  <si>
    <t>HKU4 152762</t>
  </si>
  <si>
    <t>Tylonycteris bat coronavirus HKU4 isolate 152762</t>
  </si>
  <si>
    <t>Latinne,A., Hu,B., Zhu,G., Zhang,L., Olival,K.J., Zambrana-Torrelio,C., Li,B., Zhang,W., Shi,Z. and Daszak,P.</t>
  </si>
  <si>
    <t>Submitted (13-AUG-2019) Key laboratory of special pathogens and biosafety, CAS, Wuhan Institute of Virology</t>
  </si>
  <si>
    <t>HKU4-related GZ131656</t>
  </si>
  <si>
    <t>Tylonycteris pachypus bat coronavirus HKU4-related isolate GZ131656</t>
  </si>
  <si>
    <t>MW218376.1</t>
  </si>
  <si>
    <t>Tylonycteris bat coronavirus HKU4 isolate GZ160421 spike protein gene, complete cds</t>
  </si>
  <si>
    <t>MW218384.1</t>
  </si>
  <si>
    <t>HKU4 GZ1832</t>
  </si>
  <si>
    <t>Tylonycteris bat coronavirus HKU4 isolate GZ1832 spike protein gene, complete cds</t>
  </si>
  <si>
    <t>MW218389.1</t>
  </si>
  <si>
    <t>HKU4 GZ1862</t>
  </si>
  <si>
    <t>Tylonycteris bat coronavirus HKU4 isolate GZ1862 spike protein gene, complete cds</t>
  </si>
  <si>
    <t>MW218393.1</t>
  </si>
  <si>
    <t>HKU4 GZ1912</t>
  </si>
  <si>
    <t>Tylonycteris bat coronavirus HKU4 isolate GZ1912 spike protein gene, complete cds</t>
  </si>
  <si>
    <t>HKU4 SM3A</t>
  </si>
  <si>
    <t>Tylonycteris bat coronavirus HKU4 isolate SM3A</t>
  </si>
  <si>
    <t>NC 009019.1</t>
  </si>
  <si>
    <t>HKU4</t>
  </si>
  <si>
    <t xml:space="preserve">NC_001653.2 </t>
  </si>
  <si>
    <t>HDV</t>
  </si>
  <si>
    <t>Hepatitis delta virus</t>
  </si>
  <si>
    <t xml:space="preserve">NC_001702.1 </t>
  </si>
  <si>
    <t>Murine type C retrovirus</t>
  </si>
  <si>
    <t>NC_007647.1</t>
  </si>
  <si>
    <t>Oryza sativa endornavirus</t>
  </si>
  <si>
    <t xml:space="preserve">NC_019843.3 </t>
  </si>
  <si>
    <t>HCoV-EMC/2012</t>
  </si>
  <si>
    <t>Middle East respiratory syndrome-related coronavirus isolate HCoV-EMC/2012</t>
  </si>
  <si>
    <t xml:space="preserve">NC_029853.1 </t>
  </si>
  <si>
    <t>MMMEPP</t>
  </si>
  <si>
    <t xml:space="preserve">Mus musculus mobilized endogenous polytropic provirus clone 15 truncated gag-pol polyprotein (gag) and envelope protein (env) genes  </t>
  </si>
  <si>
    <t>OK017765.1</t>
  </si>
  <si>
    <t>Tp CoV GD2016E</t>
  </si>
  <si>
    <t>Merbecovirus sp. isolate GD2016E</t>
  </si>
  <si>
    <t>OK017766.1</t>
  </si>
  <si>
    <t>Tp CoV GD2017AY</t>
  </si>
  <si>
    <t>Merbecovirus sp. isolate GD2017AY</t>
  </si>
  <si>
    <t>OK017767.1</t>
  </si>
  <si>
    <t>Tp CoV GD2018A</t>
  </si>
  <si>
    <t>Merbecovirus sp. isolate GD2018A</t>
  </si>
  <si>
    <t>OK017768.1</t>
  </si>
  <si>
    <t>Tp CoV GX2016A</t>
  </si>
  <si>
    <t>Merbecovirus sp. isolate GX2016A</t>
  </si>
  <si>
    <t>OM009282.1</t>
  </si>
  <si>
    <t>HKU4/P251T/pangolin/2018</t>
  </si>
  <si>
    <t>Pangolin coronavirus HKU4/P251T/pangolin/2018, complete genome</t>
  </si>
  <si>
    <t>ON745165.1</t>
  </si>
  <si>
    <t>Tr CoV 162275</t>
  </si>
  <si>
    <t>Tylonycteris robustula coronavirus isolate 162275</t>
  </si>
  <si>
    <t>pDEV-CHa</t>
  </si>
  <si>
    <t>MW847254.1</t>
  </si>
  <si>
    <t>Vector pBAC-Beaudette-FU</t>
  </si>
  <si>
    <t>Reference</t>
  </si>
  <si>
    <t>startpos</t>
  </si>
  <si>
    <t>endpos</t>
  </si>
  <si>
    <t>numreads</t>
  </si>
  <si>
    <t>covbases</t>
  </si>
  <si>
    <t>coverage</t>
  </si>
  <si>
    <t>meandepth</t>
  </si>
  <si>
    <t>meanbaseq</t>
  </si>
  <si>
    <t>meanmapq</t>
  </si>
  <si>
    <t>Statistics Method</t>
  </si>
  <si>
    <t>HKU4r-HZAU-2020 viral genome only</t>
  </si>
  <si>
    <t>samtools coverage</t>
  </si>
  <si>
    <t>pooled*</t>
  </si>
  <si>
    <t>Note</t>
  </si>
  <si>
    <t>k141_13283_rc_del_149</t>
  </si>
  <si>
    <t>Ran samclip --max 25 prior to bamdst</t>
  </si>
  <si>
    <t>4 pooled SRAs*</t>
  </si>
  <si>
    <t>Used cat to combine SRR10915167-68 and SRR10915173-74 prior to de novo assembly using MEGAHIT and alignment using minimap2</t>
  </si>
  <si>
    <t>k141_13283_rc_del_149*</t>
  </si>
  <si>
    <t>reverse complement, and first 149nt deleted from contig k141_13283</t>
  </si>
  <si>
    <t>In Alignment</t>
  </si>
  <si>
    <t>In Recombinant Sequence</t>
  </si>
  <si>
    <t>Relative to HKU4r-HZAU-2020</t>
  </si>
  <si>
    <t>Detection Methods</t>
  </si>
  <si>
    <t>Begin</t>
  </si>
  <si>
    <t>End</t>
  </si>
  <si>
    <t>Recombinant Sequence(s)</t>
  </si>
  <si>
    <t>Minor Parental Sequence(s)</t>
  </si>
  <si>
    <t>Major Parental Sequence(s)</t>
  </si>
  <si>
    <t>RDP</t>
  </si>
  <si>
    <t>GENECONV</t>
  </si>
  <si>
    <t>Bootscan</t>
  </si>
  <si>
    <t>Maxchi</t>
  </si>
  <si>
    <t>Chimaera</t>
  </si>
  <si>
    <t>SiSscan</t>
  </si>
  <si>
    <t>PhylPro</t>
  </si>
  <si>
    <t>LARD</t>
  </si>
  <si>
    <t>3Seq</t>
  </si>
  <si>
    <t>^HKU4r-HZAU-2020</t>
  </si>
  <si>
    <t>KU182965.1 Bat coronavirus isolate JPDB144</t>
  </si>
  <si>
    <t>MH002338.1 Tylonycteris bat coronavirus HKU4 isola</t>
  </si>
  <si>
    <t>NS</t>
  </si>
  <si>
    <t>KJ473822.1 BtTp-BetaCoV/GX2012</t>
  </si>
  <si>
    <t>MH002337.1 Tylonycteris bat coronavirus HKU4 isola</t>
  </si>
  <si>
    <t>Table Key:</t>
  </si>
  <si>
    <t>~ = It is possible that this apparent recombination signal could have been caused by an evolutionary</t>
  </si>
  <si>
    <t>process other than recombination.</t>
  </si>
  <si>
    <t>* = The actual breakpoint position is undetermined (it was most likely overprinted by a subsequent</t>
  </si>
  <si>
    <t>recombination event).</t>
  </si>
  <si>
    <t>^ = The recombinant sequence may have been misidentified (one of the identified parents might be the recombinant)</t>
  </si>
  <si>
    <t>Minor Parent = Parent contributing the smaller fraction of sequence.</t>
  </si>
  <si>
    <t>Major Parent = Parent contributing the larger fraction of sequence.</t>
  </si>
  <si>
    <t>Unknown = Only one parent and a recombinant need be in the alignment for a recombination event to be detectable.</t>
  </si>
  <si>
    <t>The sequence listed as unknown was used to infer the existance of a missing parental sequence.</t>
  </si>
  <si>
    <t>NS = No significant P-value was recorded for this recombination event using this method.</t>
  </si>
  <si>
    <t>ABN10848.1</t>
  </si>
  <si>
    <t>Bat coronavirus HKU4-2 strain B05f</t>
  </si>
  <si>
    <t>ABN10857.1</t>
  </si>
  <si>
    <t>Bat coronavirus HKU4-3 strain B07f</t>
  </si>
  <si>
    <t>ABN10866.1</t>
  </si>
  <si>
    <t>Bat coronavirus HKU4-4 strain LMH1f</t>
  </si>
  <si>
    <t>AFS88936.1</t>
  </si>
  <si>
    <t>Human betacoronavirus 2c EMC/2012 S protein</t>
  </si>
  <si>
    <t>AGP04916.1</t>
  </si>
  <si>
    <t>HKU4 2S</t>
  </si>
  <si>
    <t>Tylonycteris bat CoV HKU4 isolate 2S</t>
  </si>
  <si>
    <t>AGP04917.1</t>
  </si>
  <si>
    <t>HKU4 3S</t>
  </si>
  <si>
    <t>Tylonycteris bat CoV HKU4 isolate 3S</t>
  </si>
  <si>
    <t>AGP04918.1</t>
  </si>
  <si>
    <t>HKU4 4S</t>
  </si>
  <si>
    <t>Tylonycteris bat CoV HKU4 isolate 4S</t>
  </si>
  <si>
    <t>AGP04924.1</t>
  </si>
  <si>
    <t>HKU4 10S</t>
  </si>
  <si>
    <t>Tylonycteris bat CoV HKU4 isolate 10S</t>
  </si>
  <si>
    <t>AIA62352.1</t>
  </si>
  <si>
    <t xml:space="preserve">GX2012 </t>
  </si>
  <si>
    <t>BtTp-BetaCoV/GX2012 spike glycoprotein</t>
  </si>
  <si>
    <t xml:space="preserve">ANA96039.1 </t>
  </si>
  <si>
    <t>HKU4 JPDB144</t>
  </si>
  <si>
    <t>Myotis daubentonii BtCoV JPDB144</t>
  </si>
  <si>
    <t>ARX80138.1</t>
  </si>
  <si>
    <t>HKU4 160079</t>
  </si>
  <si>
    <t>Tylonycteris pachypus CoV HKU4 isolate 160079</t>
  </si>
  <si>
    <t>ARX80139.1</t>
  </si>
  <si>
    <t>HKU4 160081</t>
  </si>
  <si>
    <t>Tylonycteris pachypus CoV HKU4 isolate 160081</t>
  </si>
  <si>
    <t>ARX80140.1</t>
  </si>
  <si>
    <t>HKU4 161028</t>
  </si>
  <si>
    <t>Tylonycteris pachypus CoV HKU4 isolate 161028</t>
  </si>
  <si>
    <t>AVV62526.1</t>
  </si>
  <si>
    <t>MERS NL13845</t>
  </si>
  <si>
    <t>Middle East respiratory syndrome-related CoV isolate NL13845</t>
  </si>
  <si>
    <t>AVV62537.1</t>
  </si>
  <si>
    <t xml:space="preserve">NL140422 </t>
  </si>
  <si>
    <t>Middle East respiratory syndrome-related coronavirus S protein</t>
  </si>
  <si>
    <t>AWH65877.1</t>
  </si>
  <si>
    <t>AWH65888.1</t>
  </si>
  <si>
    <t xml:space="preserve">HKU4 CZ07 </t>
  </si>
  <si>
    <t>Tylonycteris bat coronavirus HKU4 S protein</t>
  </si>
  <si>
    <t>AWH65899.1</t>
  </si>
  <si>
    <t>Tylonycteris bat CoV HKU4 isolate SZ140324</t>
  </si>
  <si>
    <t>Q0Q4F2.1</t>
  </si>
  <si>
    <t>Tylonycteris pachypus BtCoV/133/2005</t>
  </si>
  <si>
    <t>QHA24678.1</t>
  </si>
  <si>
    <t>Tylonycteris pachypus CoV HKU4 isolate GZ131656</t>
  </si>
  <si>
    <t>QPX50157.1</t>
  </si>
  <si>
    <t>Tylonycteris pachypus CoV HKU4 isolate GZ160421</t>
  </si>
  <si>
    <t>QPX50158.1</t>
  </si>
  <si>
    <t>HKU4 GZ1707</t>
  </si>
  <si>
    <t>Tylonycteris pachypus CoV HKU4 isolate GZ1707 spike protein</t>
  </si>
  <si>
    <t>QPX50161.1</t>
  </si>
  <si>
    <t>HKU4 GZ1823</t>
  </si>
  <si>
    <t xml:space="preserve"> Tylonycteris pachypus CoV HKU4 isolate GZ1823</t>
  </si>
  <si>
    <t>QPX50162.1</t>
  </si>
  <si>
    <t>HKU4 GZ1824</t>
  </si>
  <si>
    <t>Tylonycteris pachypus CoV HKU4 isolate GZ1824</t>
  </si>
  <si>
    <t>QPX50170.1</t>
  </si>
  <si>
    <t>Tylonycteris pachypus CoV HKU4 isolate GZ1862</t>
  </si>
  <si>
    <t>QPX50171.1</t>
  </si>
  <si>
    <t>HKU4 GZ1863</t>
  </si>
  <si>
    <t>Tylonycteris pachypus CoV HKU4 isolate GZ1863</t>
  </si>
  <si>
    <t>QPX50173.1</t>
  </si>
  <si>
    <t>HKU4 GZ1907</t>
  </si>
  <si>
    <t>Tylonycteris pachypus CoV HKU4 isolate GZ1907</t>
  </si>
  <si>
    <t>QQD78083.1</t>
  </si>
  <si>
    <t>Tylonycteris bat CoV HKU4 isolate SM3A</t>
  </si>
  <si>
    <t>UEP64344</t>
  </si>
  <si>
    <t xml:space="preserve">HKU4r-CoV-HZAU </t>
  </si>
  <si>
    <t>spike glycoprotein [synthetic construct]</t>
  </si>
  <si>
    <t>UJZ92542.1</t>
  </si>
  <si>
    <t>P251T/pangolin/2018</t>
  </si>
  <si>
    <t>Pangolin coronavirus HKU4/P251T/pangolin/2018</t>
  </si>
  <si>
    <t>USE06682.1</t>
  </si>
  <si>
    <t>HKU4 162275</t>
  </si>
  <si>
    <t>Tylonycteris bat coronavirus HKU4 isolate 162275</t>
  </si>
  <si>
    <t>UUT43901.1</t>
  </si>
  <si>
    <t>TrCoV 162275</t>
  </si>
  <si>
    <t>Tylonycteris robustula CoV isolate 162275</t>
  </si>
  <si>
    <t>YP_001039953.1</t>
  </si>
  <si>
    <t>HKU4 (4QZV_B)</t>
  </si>
  <si>
    <t>Tylonycteris bat coronavirus HKU4 strain HKU4-1 B04f (PDB: 4QZV_B)</t>
  </si>
  <si>
    <t>Genome</t>
  </si>
  <si>
    <t>K-mer hits</t>
  </si>
  <si>
    <t>Coverage</t>
  </si>
  <si>
    <t>Median depth</t>
  </si>
  <si>
    <t>Mean depth</t>
  </si>
  <si>
    <t>NC_029853.1 Mus musculus mobilized endogenous polytropic provirus clone 15 truncated gag-pol polyprotein (gag) and envelope protein (env) genes, complete cds (347 k-mer keys)</t>
  </si>
  <si>
    <t>NC_007647.1 Oryza sativa endornavirus, complete genome (516 k-mer keys)</t>
  </si>
  <si>
    <t>NC_009019.1 Bat coronavirus HKU4-1, complete genome (1326 k-mer keys)</t>
  </si>
  <si>
    <t>NC_007054.1 Staphylococcus phage 47, complete genome (48 k-mer keys)</t>
  </si>
  <si>
    <t>NC_042057.1 Enterobacteria phage DE3, complete genome (37 k-mer keys)</t>
  </si>
  <si>
    <t>NC_003287.2 Enterobacteria phage M13, complete genome (211 k-mer keys)</t>
  </si>
  <si>
    <t>NC_007063.1 Staphylococcus phage 88, complete genome (99 k-mer keys)</t>
  </si>
  <si>
    <t>NC_001497.2 Cauliflower mosaic virus, complete genome (409 k-mer keys)</t>
  </si>
  <si>
    <t>NC_019843.3 Middle East respiratory syndrome coronavirus, complete genome (117 k-mer keys)</t>
  </si>
  <si>
    <t>Acinetobacter_baumannii_6013150_uid33071 (679 k-mer keys)</t>
  </si>
  <si>
    <t>NC_001702.1 Murine type C retrovirus, complete genome (330 k-mer keys)</t>
  </si>
  <si>
    <t>NC_031450.1 Parus major densovirus isolate PmDNV-JL, complete genome (366 k-mer keys)</t>
  </si>
  <si>
    <t>Propionibacterium_acnes_HL036PA1_uid49247 (69 k-mer keys)</t>
  </si>
  <si>
    <t>NC_001653.2 Hepatitis delta virus, complete genome (148 k-mer keys)</t>
  </si>
  <si>
    <t>NC_007815.2 PreXMRV-1 provirus, complete genome (349 k-mer keys)</t>
  </si>
  <si>
    <t>NC_001499.1 Abelson murine leukemia virus, complete genome (119 k-mer keys)</t>
  </si>
  <si>
    <t>Ralstonia_5_7_47FAA_uid39415 (1375 k-mer keys)</t>
  </si>
  <si>
    <t>NC_001802.1 Human immunodeficiency virus 1, complete genome (225 k-mer keys)</t>
  </si>
  <si>
    <t>Propionibacterium_CC003_HC2_uid65579 (24 k-mer keys)</t>
  </si>
  <si>
    <t>Propionibacterium_acnes_HL096PA2_uid40727 (98 k-mer keys)</t>
  </si>
  <si>
    <t>NC_004005.1 Tomato yellow leaf curl virus, complete genome (27 k-mer keys)</t>
  </si>
  <si>
    <t>Propionibacterium_acnes_HL037PA2_uid49281 (246 k-mer keys)</t>
  </si>
  <si>
    <t>Bacteroides_dorei_CL02T12C06_uid64807 (547 k-mer keys)</t>
  </si>
  <si>
    <t>NC_019768.1 Enterobacteria phage HK106, complete genome (300 k-mer keys)</t>
  </si>
  <si>
    <t>NC_026818.1 Gemycircularvirus SL1, complete genome (209 k-mer keys)</t>
  </si>
  <si>
    <t>Propionibacterium_acnes_HL072PA2_uid49181 (142 k-mer keys)</t>
  </si>
  <si>
    <t>NC_030447.1 Gemycircularvirus HV-GcV1, complete genome (219 k-mer keys)</t>
  </si>
  <si>
    <t>NC_007827.1 Coliphage NC29, complete genome (221 k-mer keys)</t>
  </si>
  <si>
    <t>NC_004907.1 Influenza A virus (A/Hong Kong/1073/99(H9N2)) segment 7, complete sequence (37 k-mer keys)</t>
  </si>
  <si>
    <t>NC_007856.1 Enterobacteria phage ID18, complete genome (447 k-mer keys)</t>
  </si>
  <si>
    <t>Escherichia_coli_MS_107_1_uid40713 (299 k-mer keys)</t>
  </si>
  <si>
    <t>NC_014661.1 Acinetobacter phage Acj61, complete genome (11026 k-mer keys)</t>
  </si>
  <si>
    <t>NC_014460.1 Staphylococcus phage SAP-26, complete genome (276 k-mer keys)</t>
  </si>
  <si>
    <t>NC_043429.1 Ageratum yellow vein Sri Lanka betasatellite C1 gene, clone sl7-1 (41 k-mer keys)</t>
  </si>
  <si>
    <t>NC_007817.1 Enterobacteria phage ID2 Moscow/ID/2001, complete genome (455 k-mer keys)</t>
  </si>
  <si>
    <t>Acinetobacter_johnsonii_SH046_uid38339 (229710 k-mer keys)</t>
  </si>
  <si>
    <t>NC_001500.1 Spleen focus-forming virus, complete genome (223 k-mer keys)</t>
  </si>
  <si>
    <t>NC_018851.1 Propionibacterium phage ATCC29399B_C, complete genome (224 k-mer keys)</t>
  </si>
  <si>
    <t>NC_031319.1 Wutai Mosquito Virus strain QN3-5 nucleopasid protein (N) gene, complete cds (46 k-mer keys)</t>
  </si>
  <si>
    <t>NC_001502.1 Moloney murine sarcoma virus, complete genome (188 k-mer keys)</t>
  </si>
  <si>
    <t>NC_004626.1 Ageratum yellow vein virus, complete genome (50 k-mer keys)</t>
  </si>
  <si>
    <t>NC_019705.1 Enterobacteria phage mEpX2, complete genome (275 k-mer keys)</t>
  </si>
  <si>
    <t>NC_001503.1 Mouse mammary tumor virus, complete genome (350 k-mer keys)</t>
  </si>
  <si>
    <t>NC_001420.2 Genome of phage G4 (coliphage) (420 k-mer keys)</t>
  </si>
  <si>
    <t>Propionibacterium_434_HC2_uid64687 (1023 k-mer keys)</t>
  </si>
  <si>
    <t>NC_025824.1 Enterobacteria phage fd strain 478, complete genome (197 k-mer keys)</t>
  </si>
  <si>
    <t>Staphylococcus_aureus_TCH60_uid31539 (1390 k-mer keys)</t>
  </si>
  <si>
    <t>Staphylococcus_epidermidis_NIHLM053_uid62359 (350 k-mer keys)</t>
  </si>
  <si>
    <t>NC_007824.1 Coliphage ID62, complete genome (287 k-mer keys)</t>
  </si>
  <si>
    <t>NC_028656.1 Enterobacteria phage VT2phi_272, complete sequence (72 k-mer keys)</t>
  </si>
  <si>
    <t>Rothia_mucilaginosa_M508_uid38789 (148696 k-mer keys)</t>
  </si>
  <si>
    <t>NC_012666.1 Emilia yellow vein virus-associated DNA beta, complete genome (74 k-mer keys)</t>
  </si>
  <si>
    <t>NC_033618.1 Pea leaf distortion betasatellite clone N36-54, complete sequence (76 k-mer keys)</t>
  </si>
  <si>
    <t>NC_033817.1 Cassava satellite virus isolate Casatv_Br, complete genome (77 k-mer keys)</t>
  </si>
  <si>
    <t>Rothia_mucilaginosa_ATCC_25296_uid31405 (145195 k-mer keys)</t>
  </si>
  <si>
    <t>NC_005855.1 Tomato leaf curl Sudan virus - [Gezira], complete genome (81 k-mer keys)</t>
  </si>
  <si>
    <t>NC_007048.1 Staphylococcus phage 69, complete genome (163 k-mer keys)</t>
  </si>
  <si>
    <t>NC_031137.1 Huangpi Tick Virus 1 strain H124-1 nucleopasid protein (N) gene, complete cds (83 k-mer keys)</t>
  </si>
  <si>
    <t>Escherichia_coli_MS_187_1_uid47269 (22387 k-mer keys)</t>
  </si>
  <si>
    <t>Prevotella_melaninogenica_ATCC_25845_uid31383 (108040 k-mer keys)</t>
  </si>
  <si>
    <t>NC_027628.1 Propionibacterium phage Lauchelly, complete genome (1195 k-mer keys)</t>
  </si>
  <si>
    <t>NC_018085.1 Bacillus phage BtCS33, complete genome (598 k-mer keys)</t>
  </si>
  <si>
    <t>NC_012868.1 Enterobacteria phage St-1, complete genome (259 k-mer keys)</t>
  </si>
  <si>
    <t>Propionibacterium_acnes_HL002PA3_uid49269 (177 k-mer keys)</t>
  </si>
  <si>
    <t>NC_010440.1 Tomato leaf curl Mindanao virus DNA-A, complete genome (90 k-mer keys)</t>
  </si>
  <si>
    <t>NC_007052.1 Staphylococcus phage 42e, complete genome (282 k-mer keys)</t>
  </si>
  <si>
    <t>NC_008492.1 Corchorus yellow spot virus DNA A, complete sequence (94 k-mer keys)</t>
  </si>
  <si>
    <t>NC_001330.1 Enterobacteria phage alpha3, complete genome (287 k-mer keys)</t>
  </si>
  <si>
    <t>Enhydrobacter_aerosaccus_SK60_uid31335 (223214 k-mer keys)</t>
  </si>
  <si>
    <t>NC_001623.1 Autographa californica nucleopolyhedrovirus, complete genome (7902 k-mer keys)</t>
  </si>
  <si>
    <t>NC_007825.1 Coliphage ID52, complete genome (391 k-mer keys)</t>
  </si>
  <si>
    <t>NC_018847.1 Propionibacterium phage ATCC29399B_T, complete genome (588 k-mer keys)</t>
  </si>
  <si>
    <t>Propionibacterium_acnes_HL092PA1_uid49205 (98 k-mer keys)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</si>
</sst>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dd-mmm-yyyy"/>
  </numFmts>
  <fonts count="19">
    <font>
      <sz val="10.0"/>
      <color rgb="FF000000"/>
      <name val="Arial"/>
      <scheme val="minor"/>
    </font>
    <font>
      <u/>
      <sz val="8.0"/>
      <color rgb="FF0000FF"/>
    </font>
    <font>
      <sz val="8.0"/>
      <color theme="1"/>
      <name val="Arial"/>
    </font>
    <font>
      <sz val="9.0"/>
      <color rgb="FF000000"/>
      <name val="Arail"/>
    </font>
    <font>
      <sz val="9.0"/>
      <color theme="1"/>
      <name val="Arail"/>
    </font>
    <font>
      <sz val="8.0"/>
      <color rgb="FF000000"/>
      <name val="Arial"/>
    </font>
    <font>
      <sz val="8.0"/>
      <color rgb="FF000000"/>
      <name val="Lato"/>
    </font>
    <font>
      <b/>
      <sz val="8.0"/>
      <color theme="1"/>
      <name val="Arial"/>
    </font>
    <font>
      <u/>
      <sz val="8.0"/>
      <color rgb="FF0000FF"/>
    </font>
    <font>
      <sz val="8.0"/>
      <color rgb="FF212121"/>
      <name val="Arial"/>
    </font>
    <font>
      <u/>
      <sz val="8.0"/>
      <color rgb="FF1155CC"/>
    </font>
    <font>
      <u/>
      <sz val="8.0"/>
      <color rgb="FF0071BC"/>
      <name val="Arial"/>
    </font>
    <font>
      <sz val="8.0"/>
      <color theme="1"/>
      <name val="&quot;liberation sans&quot;"/>
    </font>
    <font>
      <sz val="8.0"/>
      <color theme="1"/>
      <name val="Roboto"/>
    </font>
    <font>
      <color theme="1"/>
      <name val="Arial"/>
    </font>
    <font>
      <sz val="10.0"/>
      <color rgb="FF000000"/>
      <name val="Arial"/>
    </font>
    <font>
      <sz val="8.0"/>
      <color rgb="FF000000"/>
      <name val="Monospace"/>
    </font>
    <font>
      <sz val="8.0"/>
      <color rgb="FF000000"/>
      <name val="Roboto"/>
    </font>
    <font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1" fillId="0" fontId="4" numFmtId="10" xfId="0" applyBorder="1" applyFont="1" applyNumberFormat="1"/>
    <xf borderId="0" fillId="0" fontId="3" numFmtId="10" xfId="0" applyFont="1" applyNumberFormat="1"/>
    <xf borderId="1" fillId="0" fontId="4" numFmtId="0" xfId="0" applyBorder="1" applyFont="1"/>
    <xf borderId="0" fillId="2" fontId="5" numFmtId="0" xfId="0" applyAlignment="1" applyFill="1" applyFont="1">
      <alignment horizontal="left" vertical="bottom"/>
    </xf>
    <xf borderId="0" fillId="2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left" vertical="bottom"/>
    </xf>
    <xf borderId="0" fillId="3" fontId="5" numFmtId="10" xfId="0" applyAlignment="1" applyFill="1" applyFont="1" applyNumberFormat="1">
      <alignment horizontal="left"/>
    </xf>
    <xf borderId="0" fillId="3" fontId="5" numFmtId="0" xfId="0" applyAlignment="1" applyFont="1">
      <alignment horizontal="left"/>
    </xf>
    <xf borderId="0" fillId="0" fontId="6" numFmtId="0" xfId="0" applyFont="1"/>
    <xf borderId="0" fillId="3" fontId="5" numFmtId="10" xfId="0" applyAlignment="1" applyFont="1" applyNumberFormat="1">
      <alignment horizontal="left" vertical="bottom"/>
    </xf>
    <xf borderId="0" fillId="3" fontId="5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7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0" fillId="0" fontId="2" numFmtId="10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 shrinkToFit="0" wrapText="0"/>
    </xf>
    <xf borderId="0" fillId="0" fontId="9" numFmtId="9" xfId="0" applyAlignment="1" applyFont="1" applyNumberFormat="1">
      <alignment horizontal="left" shrinkToFit="0" wrapText="0"/>
    </xf>
    <xf borderId="0" fillId="0" fontId="9" numFmtId="10" xfId="0" applyAlignment="1" applyFont="1" applyNumberFormat="1">
      <alignment horizontal="left" shrinkToFit="0" wrapText="0"/>
    </xf>
    <xf borderId="0" fillId="0" fontId="10" numFmtId="0" xfId="0" applyAlignment="1" applyFont="1">
      <alignment horizontal="left" vertical="bottom"/>
    </xf>
    <xf borderId="0" fillId="0" fontId="11" numFmtId="0" xfId="0" applyAlignment="1" applyFont="1">
      <alignment horizontal="left" shrinkToFit="0" wrapText="0"/>
    </xf>
    <xf borderId="0" fillId="0" fontId="9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right"/>
    </xf>
    <xf borderId="0" fillId="0" fontId="12" numFmtId="9" xfId="0" applyAlignment="1" applyFont="1" applyNumberFormat="1">
      <alignment horizontal="left"/>
    </xf>
    <xf borderId="0" fillId="0" fontId="5" numFmtId="0" xfId="0" applyAlignment="1" applyFont="1">
      <alignment horizontal="left" shrinkToFit="0" wrapText="1"/>
    </xf>
    <xf borderId="0" fillId="3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1"/>
    </xf>
    <xf borderId="0" fillId="3" fontId="5" numFmtId="165" xfId="0" applyAlignment="1" applyFont="1" applyNumberFormat="1">
      <alignment horizontal="lef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left" shrinkToFit="0" wrapText="0"/>
    </xf>
    <xf borderId="0" fillId="3" fontId="5" numFmtId="0" xfId="0" applyFon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3" fontId="13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right" vertical="bottom"/>
    </xf>
    <xf borderId="0" fillId="0" fontId="12" numFmtId="11" xfId="0" applyAlignment="1" applyFont="1" applyNumberFormat="1">
      <alignment horizontal="right" vertical="bottom"/>
    </xf>
    <xf borderId="0" fillId="0" fontId="15" numFmtId="0" xfId="0" applyFont="1"/>
    <xf borderId="0" fillId="0" fontId="16" numFmtId="0" xfId="0" applyAlignment="1" applyFont="1">
      <alignment horizontal="left" shrinkToFit="0" wrapText="1"/>
    </xf>
    <xf borderId="0" fillId="0" fontId="17" numFmtId="0" xfId="0" applyFont="1"/>
    <xf borderId="0" fillId="0" fontId="18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?run=SRR10915159" TargetMode="External"/><Relationship Id="rId84" Type="http://schemas.openxmlformats.org/officeDocument/2006/relationships/hyperlink" Target="https://www.ncbi.nlm.nih.gov/sra/SRX7582575" TargetMode="External"/><Relationship Id="rId83" Type="http://schemas.openxmlformats.org/officeDocument/2006/relationships/hyperlink" Target="https://www.ncbi.nlm.nih.gov/biosample/SAMN13884645" TargetMode="External"/><Relationship Id="rId42" Type="http://schemas.openxmlformats.org/officeDocument/2006/relationships/hyperlink" Target="https://www.ncbi.nlm.nih.gov/sra/SRX7582561" TargetMode="External"/><Relationship Id="rId86" Type="http://schemas.openxmlformats.org/officeDocument/2006/relationships/hyperlink" Target="https://www.ncbi.nlm.nih.gov/biosample/SAMN13884644" TargetMode="External"/><Relationship Id="rId41" Type="http://schemas.openxmlformats.org/officeDocument/2006/relationships/hyperlink" Target="https://www.ncbi.nlm.nih.gov/biosample/SAMN13884659" TargetMode="External"/><Relationship Id="rId85" Type="http://schemas.openxmlformats.org/officeDocument/2006/relationships/hyperlink" Target="https://trace.ncbi.nlm.nih.gov/Traces/sra?run=SRR10915174" TargetMode="External"/><Relationship Id="rId44" Type="http://schemas.openxmlformats.org/officeDocument/2006/relationships/hyperlink" Target="https://www.ncbi.nlm.nih.gov/biosample/SAMN13884658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trace.ncbi.nlm.nih.gov/Traces/sra?run=SRR10915160" TargetMode="External"/><Relationship Id="rId87" Type="http://schemas.openxmlformats.org/officeDocument/2006/relationships/hyperlink" Target="https://www.ncbi.nlm.nih.gov/sra/SRX7582576" TargetMode="External"/><Relationship Id="rId46" Type="http://schemas.openxmlformats.org/officeDocument/2006/relationships/hyperlink" Target="https://trace.ncbi.nlm.nih.gov/Traces/sra?run=SRR10915161" TargetMode="External"/><Relationship Id="rId45" Type="http://schemas.openxmlformats.org/officeDocument/2006/relationships/hyperlink" Target="https://www.ncbi.nlm.nih.gov/sra/SRX7582562" TargetMode="External"/><Relationship Id="rId80" Type="http://schemas.openxmlformats.org/officeDocument/2006/relationships/hyperlink" Target="https://www.ncbi.nlm.nih.gov/biosample/SAMN13884646" TargetMode="External"/><Relationship Id="rId82" Type="http://schemas.openxmlformats.org/officeDocument/2006/relationships/hyperlink" Target="https://trace.ncbi.nlm.nih.gov/Traces/sra?run=SRR10915173" TargetMode="External"/><Relationship Id="rId81" Type="http://schemas.openxmlformats.org/officeDocument/2006/relationships/hyperlink" Target="https://www.ncbi.nlm.nih.gov/sra/SRX7582574" TargetMode="External"/><Relationship Id="rId1" Type="http://schemas.openxmlformats.org/officeDocument/2006/relationships/hyperlink" Target="https://www.ncbi.nlm.nih.gov/Traces/study/?query_key=2&amp;WebEnv=MCID_6395045fad285b3cd91f7898&amp;o=acc_s%3Aa" TargetMode="External"/><Relationship Id="rId2" Type="http://schemas.openxmlformats.org/officeDocument/2006/relationships/hyperlink" Target="https://www.ncbi.nlm.nih.gov/Traces/study/?query_key=2&amp;WebEnv=MCID_6395045fad285b3cd91f7898&amp;o=acc_s%3Aa" TargetMode="External"/><Relationship Id="rId3" Type="http://schemas.openxmlformats.org/officeDocument/2006/relationships/hyperlink" Target="https://www.ncbi.nlm.nih.gov/Traces/study/?query_key=2&amp;WebEnv=MCID_6395045fad285b3cd91f7898&amp;o=acc_s%3Aa" TargetMode="External"/><Relationship Id="rId4" Type="http://schemas.openxmlformats.org/officeDocument/2006/relationships/hyperlink" Target="https://www.ncbi.nlm.nih.gov/Traces/study/?query_key=2&amp;WebEnv=MCID_6395045fad285b3cd91f7898&amp;o=acc_s%3Aa" TargetMode="External"/><Relationship Id="rId9" Type="http://schemas.openxmlformats.org/officeDocument/2006/relationships/hyperlink" Target="https://www.ncbi.nlm.nih.gov/Traces/study/?query_key=2&amp;WebEnv=MCID_6395045fad285b3cd91f7898&amp;o=acc_s%3Aa" TargetMode="External"/><Relationship Id="rId48" Type="http://schemas.openxmlformats.org/officeDocument/2006/relationships/hyperlink" Target="https://www.ncbi.nlm.nih.gov/sra/SRX7582563" TargetMode="External"/><Relationship Id="rId47" Type="http://schemas.openxmlformats.org/officeDocument/2006/relationships/hyperlink" Target="https://www.ncbi.nlm.nih.gov/biosample/SAMN13884657" TargetMode="External"/><Relationship Id="rId49" Type="http://schemas.openxmlformats.org/officeDocument/2006/relationships/hyperlink" Target="https://trace.ncbi.nlm.nih.gov/Traces/sra?run=SRR10915162" TargetMode="External"/><Relationship Id="rId5" Type="http://schemas.openxmlformats.org/officeDocument/2006/relationships/hyperlink" Target="https://www.ncbi.nlm.nih.gov/Traces/study/?query_key=2&amp;WebEnv=MCID_6395045fad285b3cd91f7898&amp;o=acc_s%3Aa" TargetMode="External"/><Relationship Id="rId6" Type="http://schemas.openxmlformats.org/officeDocument/2006/relationships/hyperlink" Target="https://www.ncbi.nlm.nih.gov/Traces/study/?query_key=2&amp;WebEnv=MCID_6395045fad285b3cd91f7898&amp;o=acc_s%3Aa" TargetMode="External"/><Relationship Id="rId7" Type="http://schemas.openxmlformats.org/officeDocument/2006/relationships/hyperlink" Target="https://www.ncbi.nlm.nih.gov/Traces/study/?query_key=2&amp;WebEnv=MCID_6395045fad285b3cd91f7898&amp;o=acc_s%3Aa" TargetMode="External"/><Relationship Id="rId8" Type="http://schemas.openxmlformats.org/officeDocument/2006/relationships/hyperlink" Target="https://www.ncbi.nlm.nih.gov/Traces/study/?query_key=2&amp;WebEnv=MCID_6395045fad285b3cd91f7898&amp;o=acc_s%3Aa" TargetMode="External"/><Relationship Id="rId73" Type="http://schemas.openxmlformats.org/officeDocument/2006/relationships/hyperlink" Target="https://trace.ncbi.nlm.nih.gov/Traces/sra?run=SRR10915170" TargetMode="External"/><Relationship Id="rId72" Type="http://schemas.openxmlformats.org/officeDocument/2006/relationships/hyperlink" Target="https://www.ncbi.nlm.nih.gov/sra/SRX7582571" TargetMode="External"/><Relationship Id="rId31" Type="http://schemas.openxmlformats.org/officeDocument/2006/relationships/hyperlink" Target="https://trace.ncbi.nlm.nih.gov/Traces/sra?run=SRR10915156" TargetMode="External"/><Relationship Id="rId75" Type="http://schemas.openxmlformats.org/officeDocument/2006/relationships/hyperlink" Target="https://www.ncbi.nlm.nih.gov/sra/SRX7582572" TargetMode="External"/><Relationship Id="rId30" Type="http://schemas.openxmlformats.org/officeDocument/2006/relationships/hyperlink" Target="https://www.ncbi.nlm.nih.gov/sra/SRX7582557" TargetMode="External"/><Relationship Id="rId74" Type="http://schemas.openxmlformats.org/officeDocument/2006/relationships/hyperlink" Target="https://www.ncbi.nlm.nih.gov/biosample/SAMN13884648" TargetMode="External"/><Relationship Id="rId33" Type="http://schemas.openxmlformats.org/officeDocument/2006/relationships/hyperlink" Target="https://www.ncbi.nlm.nih.gov/sra/SRX7582558" TargetMode="External"/><Relationship Id="rId77" Type="http://schemas.openxmlformats.org/officeDocument/2006/relationships/hyperlink" Target="https://www.ncbi.nlm.nih.gov/biosample/SAMN13884647" TargetMode="External"/><Relationship Id="rId32" Type="http://schemas.openxmlformats.org/officeDocument/2006/relationships/hyperlink" Target="https://www.ncbi.nlm.nih.gov/biosample/SAMN13884662" TargetMode="External"/><Relationship Id="rId76" Type="http://schemas.openxmlformats.org/officeDocument/2006/relationships/hyperlink" Target="https://trace.ncbi.nlm.nih.gov/Traces/sra?run=SRR10915171" TargetMode="External"/><Relationship Id="rId35" Type="http://schemas.openxmlformats.org/officeDocument/2006/relationships/hyperlink" Target="https://www.ncbi.nlm.nih.gov/biosample/SAMN13884661" TargetMode="External"/><Relationship Id="rId79" Type="http://schemas.openxmlformats.org/officeDocument/2006/relationships/hyperlink" Target="https://trace.ncbi.nlm.nih.gov/Traces/sra?run=SRR10915172" TargetMode="External"/><Relationship Id="rId34" Type="http://schemas.openxmlformats.org/officeDocument/2006/relationships/hyperlink" Target="https://trace.ncbi.nlm.nih.gov/Traces/sra?run=SRR10915157" TargetMode="External"/><Relationship Id="rId78" Type="http://schemas.openxmlformats.org/officeDocument/2006/relationships/hyperlink" Target="https://www.ncbi.nlm.nih.gov/sra/SRX7582573" TargetMode="External"/><Relationship Id="rId71" Type="http://schemas.openxmlformats.org/officeDocument/2006/relationships/hyperlink" Target="https://www.ncbi.nlm.nih.gov/biosample/SAMN13884649" TargetMode="External"/><Relationship Id="rId70" Type="http://schemas.openxmlformats.org/officeDocument/2006/relationships/hyperlink" Target="https://trace.ncbi.nlm.nih.gov/Traces/sra?run=SRR10915169" TargetMode="External"/><Relationship Id="rId37" Type="http://schemas.openxmlformats.org/officeDocument/2006/relationships/hyperlink" Target="https://trace.ncbi.nlm.nih.gov/Traces/sra?run=SRR10915158" TargetMode="External"/><Relationship Id="rId36" Type="http://schemas.openxmlformats.org/officeDocument/2006/relationships/hyperlink" Target="https://www.ncbi.nlm.nih.gov/sra/SRX7582559" TargetMode="External"/><Relationship Id="rId39" Type="http://schemas.openxmlformats.org/officeDocument/2006/relationships/hyperlink" Target="https://www.ncbi.nlm.nih.gov/sra/SRX7582560" TargetMode="External"/><Relationship Id="rId38" Type="http://schemas.openxmlformats.org/officeDocument/2006/relationships/hyperlink" Target="https://www.ncbi.nlm.nih.gov/biosample/SAMN13884660" TargetMode="External"/><Relationship Id="rId62" Type="http://schemas.openxmlformats.org/officeDocument/2006/relationships/hyperlink" Target="https://www.ncbi.nlm.nih.gov/biosample/SAMN13884652" TargetMode="External"/><Relationship Id="rId61" Type="http://schemas.openxmlformats.org/officeDocument/2006/relationships/hyperlink" Target="https://trace.ncbi.nlm.nih.gov/Traces/sra?run=SRR10915166" TargetMode="External"/><Relationship Id="rId20" Type="http://schemas.openxmlformats.org/officeDocument/2006/relationships/hyperlink" Target="https://www.ncbi.nlm.nih.gov/biosample/SAMN13884666" TargetMode="External"/><Relationship Id="rId64" Type="http://schemas.openxmlformats.org/officeDocument/2006/relationships/hyperlink" Target="https://trace.ncbi.nlm.nih.gov/Traces/sra?run=SRR10915167" TargetMode="External"/><Relationship Id="rId63" Type="http://schemas.openxmlformats.org/officeDocument/2006/relationships/hyperlink" Target="https://www.ncbi.nlm.nih.gov/sra/SRX7582568" TargetMode="External"/><Relationship Id="rId22" Type="http://schemas.openxmlformats.org/officeDocument/2006/relationships/hyperlink" Target="https://trace.ncbi.nlm.nih.gov/Traces/sra?run=SRR10915153" TargetMode="External"/><Relationship Id="rId66" Type="http://schemas.openxmlformats.org/officeDocument/2006/relationships/hyperlink" Target="https://www.ncbi.nlm.nih.gov/sra/SRX7582569" TargetMode="External"/><Relationship Id="rId21" Type="http://schemas.openxmlformats.org/officeDocument/2006/relationships/hyperlink" Target="https://www.ncbi.nlm.nih.gov/sra/SRX7582554" TargetMode="External"/><Relationship Id="rId65" Type="http://schemas.openxmlformats.org/officeDocument/2006/relationships/hyperlink" Target="https://www.ncbi.nlm.nih.gov/biosample/SAMN13884651" TargetMode="External"/><Relationship Id="rId24" Type="http://schemas.openxmlformats.org/officeDocument/2006/relationships/hyperlink" Target="https://www.ncbi.nlm.nih.gov/sra/SRX7582555" TargetMode="External"/><Relationship Id="rId68" Type="http://schemas.openxmlformats.org/officeDocument/2006/relationships/hyperlink" Target="https://www.ncbi.nlm.nih.gov/biosample/SAMN13884650" TargetMode="External"/><Relationship Id="rId23" Type="http://schemas.openxmlformats.org/officeDocument/2006/relationships/hyperlink" Target="https://www.ncbi.nlm.nih.gov/biosample/SAMN13884665" TargetMode="External"/><Relationship Id="rId67" Type="http://schemas.openxmlformats.org/officeDocument/2006/relationships/hyperlink" Target="https://trace.ncbi.nlm.nih.gov/Traces/sra?run=SRR10915168" TargetMode="External"/><Relationship Id="rId60" Type="http://schemas.openxmlformats.org/officeDocument/2006/relationships/hyperlink" Target="https://www.ncbi.nlm.nih.gov/sra/SRX7582567" TargetMode="External"/><Relationship Id="rId26" Type="http://schemas.openxmlformats.org/officeDocument/2006/relationships/hyperlink" Target="https://www.ncbi.nlm.nih.gov/biosample/SAMN13884664" TargetMode="External"/><Relationship Id="rId25" Type="http://schemas.openxmlformats.org/officeDocument/2006/relationships/hyperlink" Target="https://trace.ncbi.nlm.nih.gov/Traces/sra?run=SRR10915154" TargetMode="External"/><Relationship Id="rId69" Type="http://schemas.openxmlformats.org/officeDocument/2006/relationships/hyperlink" Target="https://www.ncbi.nlm.nih.gov/sra/SRX7582570" TargetMode="External"/><Relationship Id="rId28" Type="http://schemas.openxmlformats.org/officeDocument/2006/relationships/hyperlink" Target="https://trace.ncbi.nlm.nih.gov/Traces/sra?run=SRR10915155" TargetMode="External"/><Relationship Id="rId27" Type="http://schemas.openxmlformats.org/officeDocument/2006/relationships/hyperlink" Target="https://www.ncbi.nlm.nih.gov/sra/SRX7582556" TargetMode="External"/><Relationship Id="rId29" Type="http://schemas.openxmlformats.org/officeDocument/2006/relationships/hyperlink" Target="https://www.ncbi.nlm.nih.gov/biosample/SAMN13884663" TargetMode="External"/><Relationship Id="rId51" Type="http://schemas.openxmlformats.org/officeDocument/2006/relationships/hyperlink" Target="https://www.ncbi.nlm.nih.gov/sra/SRX7582564" TargetMode="External"/><Relationship Id="rId50" Type="http://schemas.openxmlformats.org/officeDocument/2006/relationships/hyperlink" Target="https://www.ncbi.nlm.nih.gov/biosample/SAMN13884656" TargetMode="External"/><Relationship Id="rId53" Type="http://schemas.openxmlformats.org/officeDocument/2006/relationships/hyperlink" Target="https://www.ncbi.nlm.nih.gov/biosample/SAMN13884655" TargetMode="External"/><Relationship Id="rId52" Type="http://schemas.openxmlformats.org/officeDocument/2006/relationships/hyperlink" Target="https://trace.ncbi.nlm.nih.gov/Traces/sra?run=SRR10915163" TargetMode="External"/><Relationship Id="rId11" Type="http://schemas.openxmlformats.org/officeDocument/2006/relationships/hyperlink" Target="https://www.ncbi.nlm.nih.gov/biosample/SAMN13884669" TargetMode="External"/><Relationship Id="rId55" Type="http://schemas.openxmlformats.org/officeDocument/2006/relationships/hyperlink" Target="https://trace.ncbi.nlm.nih.gov/Traces/sra?run=SRR10915164" TargetMode="External"/><Relationship Id="rId10" Type="http://schemas.openxmlformats.org/officeDocument/2006/relationships/hyperlink" Target="https://trace.ncbi.nlm.nih.gov/Traces/sra?run=SRR10915149" TargetMode="External"/><Relationship Id="rId54" Type="http://schemas.openxmlformats.org/officeDocument/2006/relationships/hyperlink" Target="https://www.ncbi.nlm.nih.gov/sra/SRX7582565" TargetMode="External"/><Relationship Id="rId13" Type="http://schemas.openxmlformats.org/officeDocument/2006/relationships/hyperlink" Target="https://trace.ncbi.nlm.nih.gov/Traces/sra?run=SRR10915150" TargetMode="External"/><Relationship Id="rId57" Type="http://schemas.openxmlformats.org/officeDocument/2006/relationships/hyperlink" Target="https://www.ncbi.nlm.nih.gov/sra/SRX7582566" TargetMode="External"/><Relationship Id="rId12" Type="http://schemas.openxmlformats.org/officeDocument/2006/relationships/hyperlink" Target="https://www.ncbi.nlm.nih.gov/sra/SRX7582551" TargetMode="External"/><Relationship Id="rId56" Type="http://schemas.openxmlformats.org/officeDocument/2006/relationships/hyperlink" Target="https://www.ncbi.nlm.nih.gov/biosample/SAMN13884654" TargetMode="External"/><Relationship Id="rId15" Type="http://schemas.openxmlformats.org/officeDocument/2006/relationships/hyperlink" Target="https://www.ncbi.nlm.nih.gov/sra/SRX7582552" TargetMode="External"/><Relationship Id="rId59" Type="http://schemas.openxmlformats.org/officeDocument/2006/relationships/hyperlink" Target="https://www.ncbi.nlm.nih.gov/biosample/SAMN13884653" TargetMode="External"/><Relationship Id="rId14" Type="http://schemas.openxmlformats.org/officeDocument/2006/relationships/hyperlink" Target="https://www.ncbi.nlm.nih.gov/biosample/SAMN13884668" TargetMode="External"/><Relationship Id="rId58" Type="http://schemas.openxmlformats.org/officeDocument/2006/relationships/hyperlink" Target="https://trace.ncbi.nlm.nih.gov/Traces/sra?run=SRR10915165" TargetMode="External"/><Relationship Id="rId17" Type="http://schemas.openxmlformats.org/officeDocument/2006/relationships/hyperlink" Target="https://www.ncbi.nlm.nih.gov/biosample/SAMN13884667" TargetMode="External"/><Relationship Id="rId16" Type="http://schemas.openxmlformats.org/officeDocument/2006/relationships/hyperlink" Target="https://trace.ncbi.nlm.nih.gov/Traces/sra?run=SRR10915151" TargetMode="External"/><Relationship Id="rId19" Type="http://schemas.openxmlformats.org/officeDocument/2006/relationships/hyperlink" Target="https://trace.ncbi.nlm.nih.gov/Traces/sra?run=SRR10915152" TargetMode="External"/><Relationship Id="rId18" Type="http://schemas.openxmlformats.org/officeDocument/2006/relationships/hyperlink" Target="https://www.ncbi.nlm.nih.gov/sra/SRX758255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leotide/KJ473822.1?report=genbank&amp;log$=nucltop&amp;blast_rank=2&amp;RID=X3MTFX5X016" TargetMode="External"/><Relationship Id="rId2" Type="http://schemas.openxmlformats.org/officeDocument/2006/relationships/hyperlink" Target="https://www.ncbi.nlm.nih.gov/nucleotide/MH002338.1?report=genbank&amp;log$=nucltop&amp;blast_rank=3&amp;RID=X3MTFX5X016" TargetMode="External"/><Relationship Id="rId3" Type="http://schemas.openxmlformats.org/officeDocument/2006/relationships/hyperlink" Target="https://www.ncbi.nlm.nih.gov/nucleotide/MH002337.1?report=genbank&amp;log$=nucltop&amp;blast_rank=4&amp;RID=X3MTFX5X016" TargetMode="External"/><Relationship Id="rId4" Type="http://schemas.openxmlformats.org/officeDocument/2006/relationships/hyperlink" Target="https://www.ncbi.nlm.nih.gov/nucleotide/DQ648794.1?report=genbank&amp;log$=nucltop&amp;blast_rank=5&amp;RID=X3MTFX5X016" TargetMode="External"/><Relationship Id="rId9" Type="http://schemas.openxmlformats.org/officeDocument/2006/relationships/hyperlink" Target="https://www.ncbi.nlm.nih.gov/nucleotide/EF065506.1?report=genbank&amp;log$=nucltop&amp;blast_rank=10&amp;RID=X3MTFX5X016" TargetMode="External"/><Relationship Id="rId5" Type="http://schemas.openxmlformats.org/officeDocument/2006/relationships/hyperlink" Target="https://www.ncbi.nlm.nih.gov/nucleotide/MW218395.1?report=genbank&amp;log$=nucltop&amp;blast_rank=6&amp;RID=X3MTFX5X016" TargetMode="External"/><Relationship Id="rId6" Type="http://schemas.openxmlformats.org/officeDocument/2006/relationships/hyperlink" Target="https://www.ncbi.nlm.nih.gov/nucleotide/EF065508.1?report=genbank&amp;log$=nucltop&amp;blast_rank=7&amp;RID=X3MTFX5X016" TargetMode="External"/><Relationship Id="rId7" Type="http://schemas.openxmlformats.org/officeDocument/2006/relationships/hyperlink" Target="https://www.ncbi.nlm.nih.gov/nucleotide/MN611519.1?report=genbank&amp;log$=nucltop&amp;blast_rank=8&amp;RID=X3MTFX5X016" TargetMode="External"/><Relationship Id="rId8" Type="http://schemas.openxmlformats.org/officeDocument/2006/relationships/hyperlink" Target="https://www.ncbi.nlm.nih.gov/nucleotide/MH002339.1?report=genbank&amp;log$=nucltop&amp;blast_rank=9&amp;RID=X3MTFX5X016" TargetMode="External"/><Relationship Id="rId11" Type="http://schemas.openxmlformats.org/officeDocument/2006/relationships/hyperlink" Target="https://www.ncbi.nlm.nih.gov/nucleotide/NC_009019.1?report=genbank&amp;log$=nucltop&amp;blast_rank=12&amp;RID=X3MTFX5X016" TargetMode="External"/><Relationship Id="rId10" Type="http://schemas.openxmlformats.org/officeDocument/2006/relationships/hyperlink" Target="https://www.ncbi.nlm.nih.gov/nucleotide/EF065507.1?report=genbank&amp;log$=nucltop&amp;blast_rank=11&amp;RID=X3MTFX5X016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ncbi.nlm.nih.gov/nucleotide/KU182965.1?report=genbank&amp;log$=nucltop&amp;blast_rank=13&amp;RID=X3MTFX5X01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3" max="13" width="5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15.75" customHeight="1">
      <c r="A2" s="1" t="s">
        <v>22</v>
      </c>
      <c r="B2" s="1" t="s">
        <v>23</v>
      </c>
      <c r="C2" s="2" t="s">
        <v>24</v>
      </c>
      <c r="D2" s="2" t="s">
        <v>25</v>
      </c>
      <c r="E2" s="2" t="s">
        <v>26</v>
      </c>
      <c r="F2" s="1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29</v>
      </c>
      <c r="L2" s="2" t="s">
        <v>32</v>
      </c>
      <c r="M2" s="2" t="s">
        <v>33</v>
      </c>
      <c r="N2" s="3">
        <v>43870.52674768519</v>
      </c>
      <c r="O2" s="3">
        <v>43849.8068287037</v>
      </c>
      <c r="P2" s="2">
        <v>6.3550036E7</v>
      </c>
      <c r="Q2" s="2">
        <v>9.5325054E9</v>
      </c>
      <c r="R2" s="2" t="s">
        <v>34</v>
      </c>
      <c r="S2" s="2" t="s">
        <v>35</v>
      </c>
      <c r="T2" s="4">
        <v>59.219979</v>
      </c>
      <c r="U2" s="5">
        <v>0.34100543</v>
      </c>
      <c r="V2" s="6">
        <v>0.93186382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15.75" customHeight="1">
      <c r="A3" s="1" t="s">
        <v>36</v>
      </c>
      <c r="B3" s="1" t="s">
        <v>37</v>
      </c>
      <c r="C3" s="2" t="s">
        <v>24</v>
      </c>
      <c r="D3" s="2" t="s">
        <v>38</v>
      </c>
      <c r="E3" s="2" t="s">
        <v>39</v>
      </c>
      <c r="F3" s="1" t="s">
        <v>40</v>
      </c>
      <c r="G3" s="2" t="s">
        <v>28</v>
      </c>
      <c r="H3" s="2" t="s">
        <v>41</v>
      </c>
      <c r="I3" s="2" t="s">
        <v>30</v>
      </c>
      <c r="J3" s="2" t="s">
        <v>31</v>
      </c>
      <c r="K3" s="2" t="s">
        <v>41</v>
      </c>
      <c r="L3" s="2" t="s">
        <v>32</v>
      </c>
      <c r="M3" s="2" t="s">
        <v>33</v>
      </c>
      <c r="N3" s="3">
        <v>43870.52674768519</v>
      </c>
      <c r="O3" s="3">
        <v>43849.802835648145</v>
      </c>
      <c r="P3" s="2">
        <v>7.0472455E7</v>
      </c>
      <c r="Q3" s="2">
        <v>1.057086825E10</v>
      </c>
      <c r="R3" s="2" t="s">
        <v>34</v>
      </c>
      <c r="S3" s="2" t="s">
        <v>35</v>
      </c>
      <c r="T3" s="4">
        <v>64.799669</v>
      </c>
      <c r="U3" s="5">
        <v>0.34183676</v>
      </c>
      <c r="V3" s="6">
        <v>0.9195035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ht="15.75" customHeight="1">
      <c r="A4" s="1" t="s">
        <v>42</v>
      </c>
      <c r="B4" s="1" t="s">
        <v>43</v>
      </c>
      <c r="C4" s="2" t="s">
        <v>24</v>
      </c>
      <c r="D4" s="2" t="s">
        <v>44</v>
      </c>
      <c r="E4" s="2" t="s">
        <v>45</v>
      </c>
      <c r="F4" s="1" t="s">
        <v>46</v>
      </c>
      <c r="G4" s="2" t="s">
        <v>28</v>
      </c>
      <c r="H4" s="2" t="s">
        <v>47</v>
      </c>
      <c r="I4" s="2" t="s">
        <v>30</v>
      </c>
      <c r="J4" s="2" t="s">
        <v>31</v>
      </c>
      <c r="K4" s="2" t="s">
        <v>47</v>
      </c>
      <c r="L4" s="2" t="s">
        <v>48</v>
      </c>
      <c r="M4" s="2" t="s">
        <v>49</v>
      </c>
      <c r="N4" s="3">
        <v>43870.52674768519</v>
      </c>
      <c r="O4" s="3">
        <v>43849.79725694445</v>
      </c>
      <c r="P4" s="2">
        <v>4.7142115E7</v>
      </c>
      <c r="Q4" s="2">
        <v>7.07131725E9</v>
      </c>
      <c r="R4" s="2" t="s">
        <v>34</v>
      </c>
      <c r="S4" s="2" t="s">
        <v>35</v>
      </c>
      <c r="T4" s="7">
        <v>42.51559</v>
      </c>
      <c r="U4" s="6">
        <v>0.3703832</v>
      </c>
      <c r="V4" s="6">
        <v>0.90186005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ht="15.75" customHeight="1">
      <c r="A5" s="1" t="s">
        <v>50</v>
      </c>
      <c r="B5" s="1" t="s">
        <v>51</v>
      </c>
      <c r="C5" s="2" t="s">
        <v>24</v>
      </c>
      <c r="D5" s="2" t="s">
        <v>52</v>
      </c>
      <c r="E5" s="2" t="s">
        <v>53</v>
      </c>
      <c r="F5" s="1" t="s">
        <v>54</v>
      </c>
      <c r="G5" s="2" t="s">
        <v>28</v>
      </c>
      <c r="H5" s="2" t="s">
        <v>55</v>
      </c>
      <c r="I5" s="2" t="s">
        <v>30</v>
      </c>
      <c r="J5" s="2" t="s">
        <v>31</v>
      </c>
      <c r="K5" s="2" t="s">
        <v>55</v>
      </c>
      <c r="L5" s="2" t="s">
        <v>48</v>
      </c>
      <c r="M5" s="2" t="s">
        <v>49</v>
      </c>
      <c r="N5" s="3">
        <v>43870.52674768519</v>
      </c>
      <c r="O5" s="3">
        <v>43849.800208333334</v>
      </c>
      <c r="P5" s="2">
        <v>4.7400288E7</v>
      </c>
      <c r="Q5" s="2">
        <v>7.1100432E9</v>
      </c>
      <c r="R5" s="2" t="s">
        <v>34</v>
      </c>
      <c r="S5" s="2" t="s">
        <v>35</v>
      </c>
      <c r="T5" s="4">
        <v>43.383826</v>
      </c>
      <c r="U5" s="6">
        <v>0.37425243</v>
      </c>
      <c r="V5" s="6">
        <v>0.91526503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ht="15.75" customHeight="1">
      <c r="A6" s="1" t="s">
        <v>56</v>
      </c>
      <c r="B6" s="1" t="s">
        <v>57</v>
      </c>
      <c r="C6" s="2" t="s">
        <v>24</v>
      </c>
      <c r="D6" s="2" t="s">
        <v>58</v>
      </c>
      <c r="E6" s="2" t="s">
        <v>59</v>
      </c>
      <c r="F6" s="1" t="s">
        <v>60</v>
      </c>
      <c r="G6" s="2" t="s">
        <v>28</v>
      </c>
      <c r="H6" s="2" t="s">
        <v>61</v>
      </c>
      <c r="I6" s="2" t="s">
        <v>30</v>
      </c>
      <c r="J6" s="2" t="s">
        <v>31</v>
      </c>
      <c r="K6" s="2" t="s">
        <v>61</v>
      </c>
      <c r="L6" s="2" t="s">
        <v>62</v>
      </c>
      <c r="M6" s="2" t="s">
        <v>63</v>
      </c>
      <c r="N6" s="3">
        <v>43870.52674768519</v>
      </c>
      <c r="O6" s="3">
        <v>43849.80229166667</v>
      </c>
      <c r="P6" s="2">
        <v>6.5118456E7</v>
      </c>
      <c r="Q6" s="2">
        <v>9.7677684E9</v>
      </c>
      <c r="R6" s="2" t="s">
        <v>34</v>
      </c>
      <c r="S6" s="2" t="s">
        <v>35</v>
      </c>
      <c r="T6" s="7">
        <v>60.645059</v>
      </c>
      <c r="U6" s="5">
        <v>0.3398841</v>
      </c>
      <c r="V6" s="6">
        <v>0.9313037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ht="15.75" customHeight="1">
      <c r="A7" s="1" t="s">
        <v>64</v>
      </c>
      <c r="B7" s="1" t="s">
        <v>65</v>
      </c>
      <c r="C7" s="2" t="s">
        <v>24</v>
      </c>
      <c r="D7" s="2" t="s">
        <v>66</v>
      </c>
      <c r="E7" s="2" t="s">
        <v>39</v>
      </c>
      <c r="F7" s="1" t="s">
        <v>67</v>
      </c>
      <c r="G7" s="2" t="s">
        <v>28</v>
      </c>
      <c r="H7" s="2" t="s">
        <v>68</v>
      </c>
      <c r="I7" s="2" t="s">
        <v>30</v>
      </c>
      <c r="J7" s="2" t="s">
        <v>31</v>
      </c>
      <c r="K7" s="2" t="s">
        <v>68</v>
      </c>
      <c r="L7" s="2" t="s">
        <v>62</v>
      </c>
      <c r="M7" s="2" t="s">
        <v>63</v>
      </c>
      <c r="N7" s="3">
        <v>43870.52674768519</v>
      </c>
      <c r="O7" s="3">
        <v>43849.80774305556</v>
      </c>
      <c r="P7" s="2">
        <v>7.0852264E7</v>
      </c>
      <c r="Q7" s="2">
        <v>1.06278396E10</v>
      </c>
      <c r="R7" s="2" t="s">
        <v>34</v>
      </c>
      <c r="S7" s="2" t="s">
        <v>35</v>
      </c>
      <c r="T7" s="7">
        <v>65.485885</v>
      </c>
      <c r="U7" s="5">
        <v>0.34250796</v>
      </c>
      <c r="V7" s="6">
        <v>0.9242596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ht="15.75" customHeight="1">
      <c r="A8" s="1" t="s">
        <v>69</v>
      </c>
      <c r="B8" s="1" t="s">
        <v>70</v>
      </c>
      <c r="C8" s="2" t="s">
        <v>24</v>
      </c>
      <c r="D8" s="2" t="s">
        <v>71</v>
      </c>
      <c r="E8" s="2" t="s">
        <v>72</v>
      </c>
      <c r="F8" s="1" t="s">
        <v>73</v>
      </c>
      <c r="G8" s="2" t="s">
        <v>74</v>
      </c>
      <c r="H8" s="2" t="s">
        <v>75</v>
      </c>
      <c r="I8" s="2" t="s">
        <v>30</v>
      </c>
      <c r="J8" s="2" t="s">
        <v>31</v>
      </c>
      <c r="K8" s="2" t="s">
        <v>75</v>
      </c>
      <c r="L8" s="2" t="s">
        <v>32</v>
      </c>
      <c r="M8" s="2" t="s">
        <v>33</v>
      </c>
      <c r="N8" s="3">
        <v>43870.52674768519</v>
      </c>
      <c r="O8" s="3">
        <v>43849.7969212963</v>
      </c>
      <c r="P8" s="2">
        <v>4.8544984E7</v>
      </c>
      <c r="Q8" s="2">
        <v>7.2817476E9</v>
      </c>
      <c r="R8" s="2" t="s">
        <v>34</v>
      </c>
      <c r="S8" s="2" t="s">
        <v>35</v>
      </c>
      <c r="T8" s="7">
        <v>43.723167</v>
      </c>
      <c r="U8" s="6">
        <v>0.3282761</v>
      </c>
      <c r="V8" s="6">
        <v>0.90067322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ht="15.75" customHeight="1">
      <c r="A9" s="1" t="s">
        <v>76</v>
      </c>
      <c r="B9" s="1" t="s">
        <v>77</v>
      </c>
      <c r="C9" s="2" t="s">
        <v>24</v>
      </c>
      <c r="D9" s="2" t="s">
        <v>78</v>
      </c>
      <c r="E9" s="2" t="s">
        <v>79</v>
      </c>
      <c r="F9" s="1" t="s">
        <v>80</v>
      </c>
      <c r="G9" s="2" t="s">
        <v>74</v>
      </c>
      <c r="H9" s="2" t="s">
        <v>81</v>
      </c>
      <c r="I9" s="2" t="s">
        <v>30</v>
      </c>
      <c r="J9" s="2" t="s">
        <v>31</v>
      </c>
      <c r="K9" s="2" t="s">
        <v>81</v>
      </c>
      <c r="L9" s="2" t="s">
        <v>32</v>
      </c>
      <c r="M9" s="2" t="s">
        <v>33</v>
      </c>
      <c r="N9" s="3">
        <v>43870.52674768519</v>
      </c>
      <c r="O9" s="3">
        <v>43849.80252314815</v>
      </c>
      <c r="P9" s="2">
        <v>5.8196629E7</v>
      </c>
      <c r="Q9" s="2">
        <v>8.72949435E9</v>
      </c>
      <c r="R9" s="2" t="s">
        <v>34</v>
      </c>
      <c r="S9" s="2" t="s">
        <v>35</v>
      </c>
      <c r="T9" s="4">
        <v>52.651586</v>
      </c>
      <c r="U9" s="6">
        <v>0.32792437</v>
      </c>
      <c r="V9" s="6">
        <v>0.90471883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ht="15.75" customHeight="1">
      <c r="A10" s="1" t="s">
        <v>82</v>
      </c>
      <c r="B10" s="1" t="s">
        <v>83</v>
      </c>
      <c r="C10" s="2" t="s">
        <v>24</v>
      </c>
      <c r="D10" s="2" t="s">
        <v>84</v>
      </c>
      <c r="E10" s="2" t="s">
        <v>85</v>
      </c>
      <c r="F10" s="1" t="s">
        <v>86</v>
      </c>
      <c r="G10" s="2" t="s">
        <v>74</v>
      </c>
      <c r="H10" s="2" t="s">
        <v>87</v>
      </c>
      <c r="I10" s="2" t="s">
        <v>30</v>
      </c>
      <c r="J10" s="2" t="s">
        <v>31</v>
      </c>
      <c r="K10" s="2" t="s">
        <v>87</v>
      </c>
      <c r="L10" s="2" t="s">
        <v>48</v>
      </c>
      <c r="M10" s="2" t="s">
        <v>49</v>
      </c>
      <c r="N10" s="3">
        <v>43870.52674768519</v>
      </c>
      <c r="O10" s="3">
        <v>43849.80018518519</v>
      </c>
      <c r="P10" s="2">
        <v>4.5778061E7</v>
      </c>
      <c r="Q10" s="2">
        <v>6.86670915E9</v>
      </c>
      <c r="R10" s="2" t="s">
        <v>34</v>
      </c>
      <c r="S10" s="2" t="s">
        <v>35</v>
      </c>
      <c r="T10" s="4">
        <v>41.018588</v>
      </c>
      <c r="U10" s="6">
        <v>0.38188277</v>
      </c>
      <c r="V10" s="6">
        <v>0.89603157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ht="15.75" customHeight="1">
      <c r="A11" s="1" t="s">
        <v>88</v>
      </c>
      <c r="B11" s="1" t="s">
        <v>89</v>
      </c>
      <c r="C11" s="2" t="s">
        <v>24</v>
      </c>
      <c r="D11" s="2" t="s">
        <v>90</v>
      </c>
      <c r="E11" s="2" t="s">
        <v>91</v>
      </c>
      <c r="F11" s="1" t="s">
        <v>92</v>
      </c>
      <c r="G11" s="2" t="s">
        <v>74</v>
      </c>
      <c r="H11" s="2" t="s">
        <v>93</v>
      </c>
      <c r="I11" s="2" t="s">
        <v>30</v>
      </c>
      <c r="J11" s="2" t="s">
        <v>31</v>
      </c>
      <c r="K11" s="2" t="s">
        <v>93</v>
      </c>
      <c r="L11" s="2" t="s">
        <v>48</v>
      </c>
      <c r="M11" s="2" t="s">
        <v>49</v>
      </c>
      <c r="N11" s="3">
        <v>43870.52674768519</v>
      </c>
      <c r="O11" s="3">
        <v>43849.80025462963</v>
      </c>
      <c r="P11" s="2">
        <v>5.1263586E7</v>
      </c>
      <c r="Q11" s="2">
        <v>7.6895379E9</v>
      </c>
      <c r="R11" s="2" t="s">
        <v>34</v>
      </c>
      <c r="S11" s="2" t="s">
        <v>35</v>
      </c>
      <c r="T11" s="4">
        <v>45.602041</v>
      </c>
      <c r="U11" s="6">
        <v>0.37955523</v>
      </c>
      <c r="V11" s="6">
        <v>0.88956011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ht="15.75" customHeight="1">
      <c r="A12" s="1" t="s">
        <v>94</v>
      </c>
      <c r="B12" s="1" t="s">
        <v>95</v>
      </c>
      <c r="C12" s="2" t="s">
        <v>24</v>
      </c>
      <c r="D12" s="2" t="s">
        <v>96</v>
      </c>
      <c r="E12" s="2" t="s">
        <v>97</v>
      </c>
      <c r="F12" s="1" t="s">
        <v>98</v>
      </c>
      <c r="G12" s="2" t="s">
        <v>99</v>
      </c>
      <c r="H12" s="2" t="s">
        <v>100</v>
      </c>
      <c r="I12" s="2" t="s">
        <v>30</v>
      </c>
      <c r="J12" s="2" t="s">
        <v>31</v>
      </c>
      <c r="K12" s="2" t="s">
        <v>100</v>
      </c>
      <c r="L12" s="2" t="s">
        <v>32</v>
      </c>
      <c r="M12" s="2" t="s">
        <v>33</v>
      </c>
      <c r="N12" s="3">
        <v>43870.52674768519</v>
      </c>
      <c r="O12" s="3">
        <v>43849.80189814815</v>
      </c>
      <c r="P12" s="2">
        <v>6.4317731E7</v>
      </c>
      <c r="Q12" s="2">
        <v>9.64765965E9</v>
      </c>
      <c r="R12" s="2" t="s">
        <v>34</v>
      </c>
      <c r="S12" s="2" t="s">
        <v>35</v>
      </c>
      <c r="T12" s="4">
        <v>58.657976</v>
      </c>
      <c r="U12" s="6">
        <v>0.34486342</v>
      </c>
      <c r="V12" s="6">
        <v>0.91200319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ht="15.75" customHeight="1">
      <c r="A13" s="1" t="s">
        <v>101</v>
      </c>
      <c r="B13" s="1" t="s">
        <v>102</v>
      </c>
      <c r="C13" s="2" t="s">
        <v>24</v>
      </c>
      <c r="D13" s="2" t="s">
        <v>103</v>
      </c>
      <c r="E13" s="2" t="s">
        <v>104</v>
      </c>
      <c r="F13" s="1" t="s">
        <v>105</v>
      </c>
      <c r="G13" s="2" t="s">
        <v>99</v>
      </c>
      <c r="H13" s="2" t="s">
        <v>106</v>
      </c>
      <c r="I13" s="2" t="s">
        <v>30</v>
      </c>
      <c r="J13" s="2" t="s">
        <v>31</v>
      </c>
      <c r="K13" s="2" t="s">
        <v>106</v>
      </c>
      <c r="L13" s="2" t="s">
        <v>32</v>
      </c>
      <c r="M13" s="2" t="s">
        <v>33</v>
      </c>
      <c r="N13" s="3">
        <v>43870.52674768519</v>
      </c>
      <c r="O13" s="3">
        <v>43849.803506944445</v>
      </c>
      <c r="P13" s="2">
        <v>6.8679272E7</v>
      </c>
      <c r="Q13" s="2">
        <v>1.03018908E10</v>
      </c>
      <c r="R13" s="2" t="s">
        <v>34</v>
      </c>
      <c r="S13" s="2" t="s">
        <v>35</v>
      </c>
      <c r="T13" s="7">
        <v>62.400693</v>
      </c>
      <c r="U13" s="6">
        <v>0.34508824</v>
      </c>
      <c r="V13" s="6">
        <v>0.90858117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ht="15.75" customHeight="1">
      <c r="A14" s="1" t="s">
        <v>107</v>
      </c>
      <c r="B14" s="1" t="s">
        <v>108</v>
      </c>
      <c r="C14" s="2" t="s">
        <v>24</v>
      </c>
      <c r="D14" s="2" t="s">
        <v>109</v>
      </c>
      <c r="E14" s="2" t="s">
        <v>110</v>
      </c>
      <c r="F14" s="1" t="s">
        <v>111</v>
      </c>
      <c r="G14" s="2" t="s">
        <v>99</v>
      </c>
      <c r="H14" s="2" t="s">
        <v>112</v>
      </c>
      <c r="I14" s="2" t="s">
        <v>30</v>
      </c>
      <c r="J14" s="2" t="s">
        <v>31</v>
      </c>
      <c r="K14" s="2" t="s">
        <v>112</v>
      </c>
      <c r="L14" s="2" t="s">
        <v>48</v>
      </c>
      <c r="M14" s="2" t="s">
        <v>49</v>
      </c>
      <c r="N14" s="3">
        <v>43870.52674768519</v>
      </c>
      <c r="O14" s="3">
        <v>43849.79769675926</v>
      </c>
      <c r="P14" s="2">
        <v>5.0449E7</v>
      </c>
      <c r="Q14" s="2">
        <v>7.56735E9</v>
      </c>
      <c r="R14" s="2" t="s">
        <v>34</v>
      </c>
      <c r="S14" s="2" t="s">
        <v>35</v>
      </c>
      <c r="T14" s="7">
        <v>46.846395</v>
      </c>
      <c r="U14" s="5">
        <v>0.36417096</v>
      </c>
      <c r="V14" s="6">
        <v>0.92858917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ht="15.75" customHeight="1">
      <c r="A15" s="1" t="s">
        <v>113</v>
      </c>
      <c r="B15" s="1" t="s">
        <v>114</v>
      </c>
      <c r="C15" s="2" t="s">
        <v>24</v>
      </c>
      <c r="D15" s="2" t="s">
        <v>115</v>
      </c>
      <c r="E15" s="2" t="s">
        <v>116</v>
      </c>
      <c r="F15" s="1" t="s">
        <v>117</v>
      </c>
      <c r="G15" s="2" t="s">
        <v>99</v>
      </c>
      <c r="H15" s="2" t="s">
        <v>118</v>
      </c>
      <c r="I15" s="2" t="s">
        <v>30</v>
      </c>
      <c r="J15" s="2" t="s">
        <v>31</v>
      </c>
      <c r="K15" s="2" t="s">
        <v>118</v>
      </c>
      <c r="L15" s="2" t="s">
        <v>48</v>
      </c>
      <c r="M15" s="2" t="s">
        <v>49</v>
      </c>
      <c r="N15" s="3">
        <v>43870.52674768519</v>
      </c>
      <c r="O15" s="3">
        <v>43849.79903935185</v>
      </c>
      <c r="P15" s="2">
        <v>5.9749484E7</v>
      </c>
      <c r="Q15" s="2">
        <v>8.9624226E9</v>
      </c>
      <c r="R15" s="2" t="s">
        <v>34</v>
      </c>
      <c r="S15" s="2" t="s">
        <v>35</v>
      </c>
      <c r="T15" s="4">
        <v>55.360554</v>
      </c>
      <c r="U15" s="6">
        <v>0.36701669</v>
      </c>
      <c r="V15" s="6">
        <v>0.92654447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ht="15.75" customHeight="1">
      <c r="A16" s="1" t="s">
        <v>119</v>
      </c>
      <c r="B16" s="1" t="s">
        <v>120</v>
      </c>
      <c r="C16" s="2" t="s">
        <v>24</v>
      </c>
      <c r="D16" s="2" t="s">
        <v>121</v>
      </c>
      <c r="E16" s="2" t="s">
        <v>122</v>
      </c>
      <c r="F16" s="1" t="s">
        <v>123</v>
      </c>
      <c r="G16" s="2" t="s">
        <v>99</v>
      </c>
      <c r="H16" s="2" t="s">
        <v>124</v>
      </c>
      <c r="I16" s="2" t="s">
        <v>30</v>
      </c>
      <c r="J16" s="2" t="s">
        <v>31</v>
      </c>
      <c r="K16" s="2" t="s">
        <v>124</v>
      </c>
      <c r="L16" s="2" t="s">
        <v>62</v>
      </c>
      <c r="M16" s="2" t="s">
        <v>63</v>
      </c>
      <c r="N16" s="3">
        <v>43870.52674768519</v>
      </c>
      <c r="O16" s="3">
        <v>43849.8628125</v>
      </c>
      <c r="P16" s="2">
        <v>1.46258913E8</v>
      </c>
      <c r="Q16" s="2">
        <v>2.193883695E10</v>
      </c>
      <c r="R16" s="2" t="s">
        <v>34</v>
      </c>
      <c r="S16" s="2" t="s">
        <v>35</v>
      </c>
      <c r="T16" s="4">
        <v>136.161631</v>
      </c>
      <c r="U16" s="6">
        <v>0.35041138</v>
      </c>
      <c r="V16" s="6">
        <v>0.93096296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ht="15.75" customHeight="1">
      <c r="A17" s="1" t="s">
        <v>125</v>
      </c>
      <c r="B17" s="1" t="s">
        <v>126</v>
      </c>
      <c r="C17" s="2" t="s">
        <v>24</v>
      </c>
      <c r="D17" s="2" t="s">
        <v>127</v>
      </c>
      <c r="E17" s="2" t="s">
        <v>128</v>
      </c>
      <c r="F17" s="1" t="s">
        <v>129</v>
      </c>
      <c r="G17" s="2" t="s">
        <v>99</v>
      </c>
      <c r="H17" s="2" t="s">
        <v>130</v>
      </c>
      <c r="I17" s="2" t="s">
        <v>30</v>
      </c>
      <c r="J17" s="2" t="s">
        <v>31</v>
      </c>
      <c r="K17" s="2" t="s">
        <v>130</v>
      </c>
      <c r="L17" s="2" t="s">
        <v>62</v>
      </c>
      <c r="M17" s="2" t="s">
        <v>63</v>
      </c>
      <c r="N17" s="3">
        <v>43870.52674768519</v>
      </c>
      <c r="O17" s="3">
        <v>43849.80635416666</v>
      </c>
      <c r="P17" s="2">
        <v>8.0446481E7</v>
      </c>
      <c r="Q17" s="2">
        <v>1.206697215E10</v>
      </c>
      <c r="R17" s="2" t="s">
        <v>34</v>
      </c>
      <c r="S17" s="2" t="s">
        <v>35</v>
      </c>
      <c r="T17" s="4">
        <v>75.742634</v>
      </c>
      <c r="U17" s="6">
        <v>0.34358465</v>
      </c>
      <c r="V17" s="6">
        <v>0.94152824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ht="15.75" customHeight="1">
      <c r="A18" s="1" t="s">
        <v>131</v>
      </c>
      <c r="B18" s="1" t="s">
        <v>132</v>
      </c>
      <c r="C18" s="2" t="s">
        <v>133</v>
      </c>
      <c r="D18" s="2" t="s">
        <v>134</v>
      </c>
      <c r="E18" s="2" t="s">
        <v>135</v>
      </c>
      <c r="F18" s="1" t="s">
        <v>136</v>
      </c>
      <c r="G18" s="2" t="s">
        <v>28</v>
      </c>
      <c r="H18" s="2" t="s">
        <v>137</v>
      </c>
      <c r="I18" s="2" t="s">
        <v>138</v>
      </c>
      <c r="J18" s="2" t="s">
        <v>139</v>
      </c>
      <c r="K18" s="2" t="s">
        <v>137</v>
      </c>
      <c r="L18" s="2" t="s">
        <v>32</v>
      </c>
      <c r="M18" s="2" t="s">
        <v>33</v>
      </c>
      <c r="N18" s="3">
        <v>43870.52674768519</v>
      </c>
      <c r="O18" s="3">
        <v>43849.78743055555</v>
      </c>
      <c r="P18" s="2">
        <v>1.5177374E7</v>
      </c>
      <c r="Q18" s="2">
        <v>2.2766061E9</v>
      </c>
      <c r="R18" s="2" t="s">
        <v>34</v>
      </c>
      <c r="S18" s="2" t="s">
        <v>35</v>
      </c>
      <c r="T18" s="4">
        <v>14.437681</v>
      </c>
      <c r="U18" s="6">
        <v>0.45043351</v>
      </c>
      <c r="V18" s="6">
        <v>0.95126344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ht="15.75" customHeight="1">
      <c r="A19" s="1" t="s">
        <v>140</v>
      </c>
      <c r="B19" s="1" t="s">
        <v>141</v>
      </c>
      <c r="C19" s="2" t="s">
        <v>133</v>
      </c>
      <c r="D19" s="2" t="s">
        <v>142</v>
      </c>
      <c r="E19" s="2" t="s">
        <v>143</v>
      </c>
      <c r="F19" s="1" t="s">
        <v>144</v>
      </c>
      <c r="G19" s="2" t="s">
        <v>28</v>
      </c>
      <c r="H19" s="2" t="s">
        <v>145</v>
      </c>
      <c r="I19" s="2" t="s">
        <v>138</v>
      </c>
      <c r="J19" s="2" t="s">
        <v>139</v>
      </c>
      <c r="K19" s="2" t="s">
        <v>145</v>
      </c>
      <c r="L19" s="2" t="s">
        <v>32</v>
      </c>
      <c r="M19" s="2" t="s">
        <v>33</v>
      </c>
      <c r="N19" s="3">
        <v>43870.52674768519</v>
      </c>
      <c r="O19" s="3">
        <v>43849.78729166667</v>
      </c>
      <c r="P19" s="2">
        <v>1.6740597E7</v>
      </c>
      <c r="Q19" s="2">
        <v>2.51108955E9</v>
      </c>
      <c r="R19" s="2" t="s">
        <v>34</v>
      </c>
      <c r="S19" s="2" t="s">
        <v>35</v>
      </c>
      <c r="T19" s="4">
        <v>16.227888</v>
      </c>
      <c r="U19" s="6">
        <v>0.44819462</v>
      </c>
      <c r="V19" s="6">
        <v>0.96937331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ht="15.75" customHeight="1">
      <c r="A20" s="1" t="s">
        <v>146</v>
      </c>
      <c r="B20" s="1" t="s">
        <v>147</v>
      </c>
      <c r="C20" s="2" t="s">
        <v>133</v>
      </c>
      <c r="D20" s="2" t="s">
        <v>148</v>
      </c>
      <c r="E20" s="2" t="s">
        <v>149</v>
      </c>
      <c r="F20" s="1" t="s">
        <v>150</v>
      </c>
      <c r="G20" s="2" t="s">
        <v>28</v>
      </c>
      <c r="H20" s="2" t="s">
        <v>151</v>
      </c>
      <c r="I20" s="2" t="s">
        <v>138</v>
      </c>
      <c r="J20" s="2" t="s">
        <v>139</v>
      </c>
      <c r="K20" s="2" t="s">
        <v>151</v>
      </c>
      <c r="L20" s="2" t="s">
        <v>62</v>
      </c>
      <c r="M20" s="2" t="s">
        <v>63</v>
      </c>
      <c r="N20" s="3">
        <v>43870.52674768519</v>
      </c>
      <c r="O20" s="3">
        <v>43849.803715277776</v>
      </c>
      <c r="P20" s="2">
        <v>6.6703437E7</v>
      </c>
      <c r="Q20" s="2">
        <v>1.000551555E10</v>
      </c>
      <c r="R20" s="2" t="s">
        <v>34</v>
      </c>
      <c r="S20" s="2" t="s">
        <v>35</v>
      </c>
      <c r="T20" s="7">
        <v>7.907341</v>
      </c>
      <c r="U20" s="6">
        <v>0.39851638</v>
      </c>
      <c r="V20" s="6">
        <v>0.11854473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ht="15.75" customHeight="1">
      <c r="A21" s="1" t="s">
        <v>152</v>
      </c>
      <c r="B21" s="1" t="s">
        <v>153</v>
      </c>
      <c r="C21" s="2" t="s">
        <v>133</v>
      </c>
      <c r="D21" s="2" t="s">
        <v>154</v>
      </c>
      <c r="E21" s="2" t="s">
        <v>155</v>
      </c>
      <c r="F21" s="1" t="s">
        <v>156</v>
      </c>
      <c r="G21" s="2" t="s">
        <v>28</v>
      </c>
      <c r="H21" s="2" t="s">
        <v>157</v>
      </c>
      <c r="I21" s="2" t="s">
        <v>138</v>
      </c>
      <c r="J21" s="2" t="s">
        <v>139</v>
      </c>
      <c r="K21" s="2" t="s">
        <v>157</v>
      </c>
      <c r="L21" s="2" t="s">
        <v>62</v>
      </c>
      <c r="M21" s="2" t="s">
        <v>63</v>
      </c>
      <c r="N21" s="3">
        <v>43870.52675925926</v>
      </c>
      <c r="O21" s="3">
        <v>43849.798622685186</v>
      </c>
      <c r="P21" s="2">
        <v>5.4874149E7</v>
      </c>
      <c r="Q21" s="2">
        <v>8.23112235E9</v>
      </c>
      <c r="R21" s="2" t="s">
        <v>34</v>
      </c>
      <c r="S21" s="2" t="s">
        <v>35</v>
      </c>
      <c r="T21" s="7">
        <v>29.524555</v>
      </c>
      <c r="U21" s="5">
        <v>0.40092838</v>
      </c>
      <c r="V21" s="6">
        <v>0.53804124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ht="15.75" customHeight="1">
      <c r="A22" s="1" t="s">
        <v>158</v>
      </c>
      <c r="B22" s="1" t="s">
        <v>159</v>
      </c>
      <c r="C22" s="2" t="s">
        <v>133</v>
      </c>
      <c r="D22" s="2" t="s">
        <v>160</v>
      </c>
      <c r="E22" s="2" t="s">
        <v>161</v>
      </c>
      <c r="F22" s="1" t="s">
        <v>162</v>
      </c>
      <c r="G22" s="2" t="s">
        <v>74</v>
      </c>
      <c r="H22" s="2" t="s">
        <v>163</v>
      </c>
      <c r="I22" s="2" t="s">
        <v>138</v>
      </c>
      <c r="J22" s="2" t="s">
        <v>139</v>
      </c>
      <c r="K22" s="2" t="s">
        <v>163</v>
      </c>
      <c r="L22" s="2" t="s">
        <v>32</v>
      </c>
      <c r="M22" s="2" t="s">
        <v>33</v>
      </c>
      <c r="N22" s="3">
        <v>43870.52675925926</v>
      </c>
      <c r="O22" s="3">
        <v>43849.788611111115</v>
      </c>
      <c r="P22" s="2">
        <v>1.9441522E7</v>
      </c>
      <c r="Q22" s="2">
        <v>2.9162283E9</v>
      </c>
      <c r="R22" s="2" t="s">
        <v>34</v>
      </c>
      <c r="S22" s="2" t="s">
        <v>35</v>
      </c>
      <c r="T22" s="4">
        <v>18.797073</v>
      </c>
      <c r="U22" s="6">
        <v>0.41419257</v>
      </c>
      <c r="V22" s="6">
        <v>0.96685193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ht="15.75" customHeight="1">
      <c r="A23" s="1" t="s">
        <v>164</v>
      </c>
      <c r="B23" s="1" t="s">
        <v>165</v>
      </c>
      <c r="C23" s="2" t="s">
        <v>133</v>
      </c>
      <c r="D23" s="2" t="s">
        <v>166</v>
      </c>
      <c r="E23" s="2" t="s">
        <v>167</v>
      </c>
      <c r="F23" s="1" t="s">
        <v>168</v>
      </c>
      <c r="G23" s="2" t="s">
        <v>74</v>
      </c>
      <c r="H23" s="2" t="s">
        <v>169</v>
      </c>
      <c r="I23" s="2" t="s">
        <v>138</v>
      </c>
      <c r="J23" s="2" t="s">
        <v>139</v>
      </c>
      <c r="K23" s="2" t="s">
        <v>169</v>
      </c>
      <c r="L23" s="2" t="s">
        <v>32</v>
      </c>
      <c r="M23" s="2" t="s">
        <v>33</v>
      </c>
      <c r="N23" s="3">
        <v>43870.52675925926</v>
      </c>
      <c r="O23" s="3">
        <v>43849.793958333335</v>
      </c>
      <c r="P23" s="2">
        <v>3.8201776E7</v>
      </c>
      <c r="Q23" s="2">
        <v>5.7302664E9</v>
      </c>
      <c r="R23" s="2" t="s">
        <v>34</v>
      </c>
      <c r="S23" s="2" t="s">
        <v>35</v>
      </c>
      <c r="T23" s="4">
        <v>37.186076</v>
      </c>
      <c r="U23" s="6">
        <v>0.40317017</v>
      </c>
      <c r="V23" s="6">
        <v>0.97341223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ht="15.75" customHeight="1">
      <c r="A24" s="1" t="s">
        <v>170</v>
      </c>
      <c r="B24" s="1" t="s">
        <v>171</v>
      </c>
      <c r="C24" s="2" t="s">
        <v>133</v>
      </c>
      <c r="D24" s="2" t="s">
        <v>172</v>
      </c>
      <c r="E24" s="2" t="s">
        <v>173</v>
      </c>
      <c r="F24" s="1" t="s">
        <v>174</v>
      </c>
      <c r="G24" s="2" t="s">
        <v>99</v>
      </c>
      <c r="H24" s="2" t="s">
        <v>175</v>
      </c>
      <c r="I24" s="2" t="s">
        <v>138</v>
      </c>
      <c r="J24" s="2" t="s">
        <v>139</v>
      </c>
      <c r="K24" s="2" t="s">
        <v>175</v>
      </c>
      <c r="L24" s="2" t="s">
        <v>32</v>
      </c>
      <c r="M24" s="2" t="s">
        <v>33</v>
      </c>
      <c r="N24" s="3">
        <v>43870.52675925926</v>
      </c>
      <c r="O24" s="3">
        <v>43849.789131944446</v>
      </c>
      <c r="P24" s="2">
        <v>2.2029326E7</v>
      </c>
      <c r="Q24" s="2">
        <v>3.3043989E9</v>
      </c>
      <c r="R24" s="2" t="s">
        <v>34</v>
      </c>
      <c r="S24" s="2" t="s">
        <v>35</v>
      </c>
      <c r="T24" s="4">
        <v>20.580645</v>
      </c>
      <c r="U24" s="6">
        <v>0.44291398</v>
      </c>
      <c r="V24" s="6">
        <v>0.93423852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ht="15.75" customHeight="1">
      <c r="A25" s="1" t="s">
        <v>176</v>
      </c>
      <c r="B25" s="1" t="s">
        <v>177</v>
      </c>
      <c r="C25" s="2" t="s">
        <v>133</v>
      </c>
      <c r="D25" s="2" t="s">
        <v>178</v>
      </c>
      <c r="E25" s="2" t="s">
        <v>179</v>
      </c>
      <c r="F25" s="1" t="s">
        <v>180</v>
      </c>
      <c r="G25" s="2" t="s">
        <v>99</v>
      </c>
      <c r="H25" s="2" t="s">
        <v>181</v>
      </c>
      <c r="I25" s="2" t="s">
        <v>138</v>
      </c>
      <c r="J25" s="2" t="s">
        <v>139</v>
      </c>
      <c r="K25" s="2" t="s">
        <v>181</v>
      </c>
      <c r="L25" s="2" t="s">
        <v>32</v>
      </c>
      <c r="M25" s="2" t="s">
        <v>33</v>
      </c>
      <c r="N25" s="3">
        <v>43870.52675925926</v>
      </c>
      <c r="O25" s="3">
        <v>43849.789976851855</v>
      </c>
      <c r="P25" s="2">
        <v>2.4858639E7</v>
      </c>
      <c r="Q25" s="2">
        <v>3.72879585E9</v>
      </c>
      <c r="R25" s="2" t="s">
        <v>34</v>
      </c>
      <c r="S25" s="2" t="s">
        <v>35</v>
      </c>
      <c r="T25" s="4">
        <v>23.456176</v>
      </c>
      <c r="U25" s="6">
        <v>0.44917969</v>
      </c>
      <c r="V25" s="6">
        <v>0.94358247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ht="15.75" customHeight="1">
      <c r="A26" s="1" t="s">
        <v>182</v>
      </c>
      <c r="B26" s="1" t="s">
        <v>183</v>
      </c>
      <c r="C26" s="2" t="s">
        <v>133</v>
      </c>
      <c r="D26" s="2" t="s">
        <v>184</v>
      </c>
      <c r="E26" s="2" t="s">
        <v>185</v>
      </c>
      <c r="F26" s="1" t="s">
        <v>186</v>
      </c>
      <c r="G26" s="2" t="s">
        <v>99</v>
      </c>
      <c r="H26" s="2" t="s">
        <v>187</v>
      </c>
      <c r="I26" s="2" t="s">
        <v>138</v>
      </c>
      <c r="J26" s="2" t="s">
        <v>139</v>
      </c>
      <c r="K26" s="2" t="s">
        <v>187</v>
      </c>
      <c r="L26" s="2" t="s">
        <v>62</v>
      </c>
      <c r="M26" s="2" t="s">
        <v>63</v>
      </c>
      <c r="N26" s="3">
        <v>43870.52675925926</v>
      </c>
      <c r="O26" s="3">
        <v>43849.81039351852</v>
      </c>
      <c r="P26" s="2">
        <v>6.3869322E7</v>
      </c>
      <c r="Q26" s="2">
        <v>9.5803983E9</v>
      </c>
      <c r="R26" s="2" t="s">
        <v>34</v>
      </c>
      <c r="S26" s="2" t="s">
        <v>35</v>
      </c>
      <c r="T26" s="7">
        <v>21.301351</v>
      </c>
      <c r="U26" s="6">
        <v>0.39500329</v>
      </c>
      <c r="V26" s="6">
        <v>0.33351459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ht="15.75" customHeight="1">
      <c r="A27" s="1" t="s">
        <v>188</v>
      </c>
      <c r="B27" s="1" t="s">
        <v>189</v>
      </c>
      <c r="C27" s="2" t="s">
        <v>133</v>
      </c>
      <c r="D27" s="2" t="s">
        <v>190</v>
      </c>
      <c r="E27" s="2" t="s">
        <v>26</v>
      </c>
      <c r="F27" s="1" t="s">
        <v>191</v>
      </c>
      <c r="G27" s="2" t="s">
        <v>99</v>
      </c>
      <c r="H27" s="2" t="s">
        <v>192</v>
      </c>
      <c r="I27" s="2" t="s">
        <v>138</v>
      </c>
      <c r="J27" s="2" t="s">
        <v>139</v>
      </c>
      <c r="K27" s="2" t="s">
        <v>192</v>
      </c>
      <c r="L27" s="2" t="s">
        <v>62</v>
      </c>
      <c r="M27" s="2" t="s">
        <v>63</v>
      </c>
      <c r="N27" s="3">
        <v>43870.52675925926</v>
      </c>
      <c r="O27" s="3">
        <v>43849.8034375</v>
      </c>
      <c r="P27" s="2">
        <v>6.4052145E7</v>
      </c>
      <c r="Q27" s="2">
        <v>9.60782175E9</v>
      </c>
      <c r="R27" s="2" t="s">
        <v>34</v>
      </c>
      <c r="S27" s="2" t="s">
        <v>35</v>
      </c>
      <c r="T27" s="7">
        <v>32.2972</v>
      </c>
      <c r="U27" s="6">
        <v>0.4016277</v>
      </c>
      <c r="V27" s="6">
        <v>0.50423292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I1"/>
    <hyperlink r:id="rId8" ref="J1"/>
    <hyperlink r:id="rId9" ref="K1"/>
    <hyperlink r:id="rId10" ref="A2"/>
    <hyperlink r:id="rId11" ref="B2"/>
    <hyperlink r:id="rId12" ref="F2"/>
    <hyperlink r:id="rId13" ref="A3"/>
    <hyperlink r:id="rId14" ref="B3"/>
    <hyperlink r:id="rId15" ref="F3"/>
    <hyperlink r:id="rId16" ref="A4"/>
    <hyperlink r:id="rId17" ref="B4"/>
    <hyperlink r:id="rId18" ref="F4"/>
    <hyperlink r:id="rId19" ref="A5"/>
    <hyperlink r:id="rId20" ref="B5"/>
    <hyperlink r:id="rId21" ref="F5"/>
    <hyperlink r:id="rId22" ref="A6"/>
    <hyperlink r:id="rId23" ref="B6"/>
    <hyperlink r:id="rId24" ref="F6"/>
    <hyperlink r:id="rId25" ref="A7"/>
    <hyperlink r:id="rId26" ref="B7"/>
    <hyperlink r:id="rId27" ref="F7"/>
    <hyperlink r:id="rId28" ref="A8"/>
    <hyperlink r:id="rId29" ref="B8"/>
    <hyperlink r:id="rId30" ref="F8"/>
    <hyperlink r:id="rId31" ref="A9"/>
    <hyperlink r:id="rId32" ref="B9"/>
    <hyperlink r:id="rId33" ref="F9"/>
    <hyperlink r:id="rId34" ref="A10"/>
    <hyperlink r:id="rId35" ref="B10"/>
    <hyperlink r:id="rId36" ref="F10"/>
    <hyperlink r:id="rId37" ref="A11"/>
    <hyperlink r:id="rId38" ref="B11"/>
    <hyperlink r:id="rId39" ref="F11"/>
    <hyperlink r:id="rId40" ref="A12"/>
    <hyperlink r:id="rId41" ref="B12"/>
    <hyperlink r:id="rId42" ref="F12"/>
    <hyperlink r:id="rId43" ref="A13"/>
    <hyperlink r:id="rId44" ref="B13"/>
    <hyperlink r:id="rId45" ref="F13"/>
    <hyperlink r:id="rId46" ref="A14"/>
    <hyperlink r:id="rId47" ref="B14"/>
    <hyperlink r:id="rId48" ref="F14"/>
    <hyperlink r:id="rId49" ref="A15"/>
    <hyperlink r:id="rId50" ref="B15"/>
    <hyperlink r:id="rId51" ref="F15"/>
    <hyperlink r:id="rId52" ref="A16"/>
    <hyperlink r:id="rId53" ref="B16"/>
    <hyperlink r:id="rId54" ref="F16"/>
    <hyperlink r:id="rId55" ref="A17"/>
    <hyperlink r:id="rId56" ref="B17"/>
    <hyperlink r:id="rId57" ref="F17"/>
    <hyperlink r:id="rId58" ref="A18"/>
    <hyperlink r:id="rId59" ref="B18"/>
    <hyperlink r:id="rId60" ref="F18"/>
    <hyperlink r:id="rId61" ref="A19"/>
    <hyperlink r:id="rId62" ref="B19"/>
    <hyperlink r:id="rId63" ref="F19"/>
    <hyperlink r:id="rId64" ref="A20"/>
    <hyperlink r:id="rId65" ref="B20"/>
    <hyperlink r:id="rId66" ref="F20"/>
    <hyperlink r:id="rId67" ref="A21"/>
    <hyperlink r:id="rId68" ref="B21"/>
    <hyperlink r:id="rId69" ref="F21"/>
    <hyperlink r:id="rId70" ref="A22"/>
    <hyperlink r:id="rId71" ref="B22"/>
    <hyperlink r:id="rId72" ref="F22"/>
    <hyperlink r:id="rId73" ref="A23"/>
    <hyperlink r:id="rId74" ref="B23"/>
    <hyperlink r:id="rId75" ref="F23"/>
    <hyperlink r:id="rId76" ref="A24"/>
    <hyperlink r:id="rId77" ref="B24"/>
    <hyperlink r:id="rId78" ref="F24"/>
    <hyperlink r:id="rId79" ref="A25"/>
    <hyperlink r:id="rId80" ref="B25"/>
    <hyperlink r:id="rId81" ref="F25"/>
    <hyperlink r:id="rId82" ref="A26"/>
    <hyperlink r:id="rId83" ref="B26"/>
    <hyperlink r:id="rId84" ref="F26"/>
    <hyperlink r:id="rId85" ref="A27"/>
    <hyperlink r:id="rId86" ref="B27"/>
    <hyperlink r:id="rId87" ref="F27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12.63"/>
    <col customWidth="1" min="3" max="3" width="14.25"/>
    <col customWidth="1" min="4" max="5" width="12.63"/>
    <col customWidth="1" min="6" max="6" width="27.13"/>
    <col customWidth="1" min="7" max="7" width="17.38"/>
    <col customWidth="1" min="8" max="8" width="30.25"/>
  </cols>
  <sheetData>
    <row r="1" ht="15.75" customHeight="1">
      <c r="A1" s="8" t="s">
        <v>193</v>
      </c>
      <c r="B1" s="8" t="s">
        <v>194</v>
      </c>
      <c r="C1" s="9" t="s">
        <v>195</v>
      </c>
      <c r="D1" s="9" t="s">
        <v>196</v>
      </c>
      <c r="E1" s="9"/>
      <c r="F1" s="9"/>
      <c r="G1" s="9" t="s">
        <v>197</v>
      </c>
      <c r="H1" s="8" t="s">
        <v>198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8"/>
      <c r="B2" s="8"/>
      <c r="C2" s="8"/>
      <c r="D2" s="9"/>
      <c r="E2" s="9" t="s">
        <v>199</v>
      </c>
      <c r="F2" s="9"/>
      <c r="G2" s="8"/>
      <c r="H2" s="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8"/>
      <c r="B3" s="8"/>
      <c r="C3" s="9"/>
      <c r="D3" s="9"/>
      <c r="E3" s="9"/>
      <c r="F3" s="9" t="s">
        <v>200</v>
      </c>
      <c r="G3" s="8" t="s">
        <v>201</v>
      </c>
      <c r="H3" s="8" t="s">
        <v>202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1" t="s">
        <v>203</v>
      </c>
      <c r="B4" s="12" t="s">
        <v>22</v>
      </c>
      <c r="C4" s="13">
        <v>0.3353</v>
      </c>
      <c r="D4" s="13"/>
      <c r="E4" s="13">
        <v>0.0112</v>
      </c>
      <c r="F4" s="10"/>
      <c r="G4" s="13">
        <v>2.0E-4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4" t="s">
        <v>204</v>
      </c>
      <c r="B5" s="12" t="s">
        <v>36</v>
      </c>
      <c r="C5" s="13">
        <v>0.3209</v>
      </c>
      <c r="D5" s="13"/>
      <c r="E5" s="13">
        <v>0.0114</v>
      </c>
      <c r="F5" s="10"/>
      <c r="G5" s="13">
        <v>2.0E-4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4" t="s">
        <v>205</v>
      </c>
      <c r="B6" s="12" t="s">
        <v>42</v>
      </c>
      <c r="C6" s="13">
        <v>0.1178</v>
      </c>
      <c r="D6" s="13">
        <v>0.0075</v>
      </c>
      <c r="E6" s="10"/>
      <c r="F6" s="10"/>
      <c r="G6" s="13">
        <v>0.0011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4" t="s">
        <v>206</v>
      </c>
      <c r="B7" s="12" t="s">
        <v>50</v>
      </c>
      <c r="C7" s="13">
        <v>0.1409</v>
      </c>
      <c r="D7" s="13">
        <v>0.0076</v>
      </c>
      <c r="E7" s="10"/>
      <c r="F7" s="10"/>
      <c r="G7" s="13">
        <v>0.0011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4" t="s">
        <v>207</v>
      </c>
      <c r="B8" s="12" t="s">
        <v>56</v>
      </c>
      <c r="C8" s="13">
        <v>0.3382</v>
      </c>
      <c r="D8" s="13">
        <v>0.0099</v>
      </c>
      <c r="E8" s="10"/>
      <c r="F8" s="10"/>
      <c r="G8" s="13">
        <v>2.0E-4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4" t="s">
        <v>208</v>
      </c>
      <c r="B9" s="12" t="s">
        <v>64</v>
      </c>
      <c r="C9" s="13">
        <v>0.3412</v>
      </c>
      <c r="D9" s="13">
        <v>0.0097</v>
      </c>
      <c r="E9" s="10"/>
      <c r="F9" s="10"/>
      <c r="G9" s="13">
        <v>2.0E-4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4" t="s">
        <v>209</v>
      </c>
      <c r="B10" s="12" t="s">
        <v>69</v>
      </c>
      <c r="C10" s="13">
        <v>0.1837</v>
      </c>
      <c r="D10" s="10"/>
      <c r="E10" s="13">
        <v>0.0131</v>
      </c>
      <c r="F10" s="10"/>
      <c r="G10" s="14" t="s">
        <v>210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5" t="s">
        <v>211</v>
      </c>
      <c r="B11" s="12" t="s">
        <v>76</v>
      </c>
      <c r="C11" s="13">
        <v>0.2001</v>
      </c>
      <c r="D11" s="10"/>
      <c r="E11" s="13">
        <v>0.0127</v>
      </c>
      <c r="F11" s="10"/>
      <c r="G11" s="14" t="s">
        <v>212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5" t="s">
        <v>213</v>
      </c>
      <c r="B12" s="12" t="s">
        <v>82</v>
      </c>
      <c r="C12" s="13">
        <v>0.146</v>
      </c>
      <c r="D12" s="13">
        <v>0.0075</v>
      </c>
      <c r="E12" s="10"/>
      <c r="F12" s="10"/>
      <c r="G12" s="14" t="s">
        <v>214</v>
      </c>
      <c r="H12" s="1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5" t="s">
        <v>215</v>
      </c>
      <c r="B13" s="12" t="s">
        <v>88</v>
      </c>
      <c r="C13" s="13">
        <v>0.1247</v>
      </c>
      <c r="D13" s="13">
        <v>0.0076</v>
      </c>
      <c r="E13" s="10"/>
      <c r="F13" s="10"/>
      <c r="G13" s="14" t="s">
        <v>216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5" t="s">
        <v>217</v>
      </c>
      <c r="B14" s="12" t="s">
        <v>94</v>
      </c>
      <c r="C14" s="13">
        <v>0.291</v>
      </c>
      <c r="D14" s="10"/>
      <c r="E14" s="13">
        <v>0.0104</v>
      </c>
      <c r="F14" s="10"/>
      <c r="G14" s="14" t="s">
        <v>218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5" t="s">
        <v>219</v>
      </c>
      <c r="B15" s="12" t="s">
        <v>101</v>
      </c>
      <c r="C15" s="13">
        <v>0.2855</v>
      </c>
      <c r="D15" s="10"/>
      <c r="E15" s="13">
        <v>0.0105</v>
      </c>
      <c r="F15" s="10"/>
      <c r="G15" s="14" t="s">
        <v>220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5" t="s">
        <v>221</v>
      </c>
      <c r="B16" s="12" t="s">
        <v>107</v>
      </c>
      <c r="C16" s="13">
        <v>0.1263</v>
      </c>
      <c r="D16" s="13">
        <v>0.0097</v>
      </c>
      <c r="E16" s="10"/>
      <c r="F16" s="10"/>
      <c r="G16" s="13">
        <v>3.0E-4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5" t="s">
        <v>222</v>
      </c>
      <c r="B17" s="12" t="s">
        <v>113</v>
      </c>
      <c r="C17" s="13">
        <v>0.1276</v>
      </c>
      <c r="D17" s="13">
        <v>0.0097</v>
      </c>
      <c r="E17" s="10"/>
      <c r="F17" s="10"/>
      <c r="G17" s="13">
        <v>3.0E-4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5" t="s">
        <v>223</v>
      </c>
      <c r="B18" s="12" t="s">
        <v>119</v>
      </c>
      <c r="C18" s="13">
        <v>0.4668</v>
      </c>
      <c r="D18" s="10"/>
      <c r="E18" s="13">
        <v>0.0152</v>
      </c>
      <c r="F18" s="10"/>
      <c r="G18" s="13">
        <v>2.0E-4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5" t="s">
        <v>224</v>
      </c>
      <c r="B19" s="12" t="s">
        <v>125</v>
      </c>
      <c r="C19" s="13">
        <v>0.4451</v>
      </c>
      <c r="D19" s="10"/>
      <c r="E19" s="13">
        <v>0.0188</v>
      </c>
      <c r="F19" s="10"/>
      <c r="G19" s="14" t="s">
        <v>225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5" t="s">
        <v>226</v>
      </c>
      <c r="B20" s="12" t="s">
        <v>131</v>
      </c>
      <c r="C20" s="13">
        <v>0.0403</v>
      </c>
      <c r="D20" s="10"/>
      <c r="E20" s="10"/>
      <c r="F20" s="13">
        <v>0.1341</v>
      </c>
      <c r="G20" s="13">
        <v>0.003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5" t="s">
        <v>227</v>
      </c>
      <c r="B21" s="12" t="s">
        <v>140</v>
      </c>
      <c r="C21" s="13">
        <v>0.0267</v>
      </c>
      <c r="D21" s="10"/>
      <c r="E21" s="10"/>
      <c r="F21" s="13">
        <v>0.1367</v>
      </c>
      <c r="G21" s="13">
        <v>0.0026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5" t="s">
        <v>228</v>
      </c>
      <c r="B22" s="12" t="s">
        <v>146</v>
      </c>
      <c r="C22" s="13">
        <v>0.8341</v>
      </c>
      <c r="D22" s="10"/>
      <c r="E22" s="10"/>
      <c r="F22" s="13">
        <v>0.0655</v>
      </c>
      <c r="G22" s="16">
        <v>0.0015</v>
      </c>
      <c r="H22" s="17" t="s">
        <v>229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5" t="s">
        <v>230</v>
      </c>
      <c r="B23" s="12" t="s">
        <v>152</v>
      </c>
      <c r="C23" s="13">
        <v>0.4098</v>
      </c>
      <c r="D23" s="10"/>
      <c r="E23" s="10"/>
      <c r="F23" s="13">
        <v>0.3096</v>
      </c>
      <c r="G23" s="16">
        <v>0.0021</v>
      </c>
      <c r="H23" s="17" t="s">
        <v>231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5" t="s">
        <v>232</v>
      </c>
      <c r="B24" s="12" t="s">
        <v>158</v>
      </c>
      <c r="C24" s="13">
        <v>0.0014</v>
      </c>
      <c r="D24" s="10"/>
      <c r="E24" s="10"/>
      <c r="F24" s="13">
        <v>0.1243</v>
      </c>
      <c r="G24" s="13">
        <v>0.0014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5" t="s">
        <v>233</v>
      </c>
      <c r="B25" s="12" t="s">
        <v>164</v>
      </c>
      <c r="C25" s="13">
        <v>0.0014</v>
      </c>
      <c r="D25" s="10"/>
      <c r="E25" s="10"/>
      <c r="F25" s="13">
        <v>0.123</v>
      </c>
      <c r="G25" s="13">
        <v>0.0012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5" t="s">
        <v>234</v>
      </c>
      <c r="B26" s="12" t="s">
        <v>170</v>
      </c>
      <c r="C26" s="13">
        <v>0.015</v>
      </c>
      <c r="D26" s="10"/>
      <c r="E26" s="10"/>
      <c r="F26" s="13">
        <v>0.1162</v>
      </c>
      <c r="G26" s="13">
        <v>0.0039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5" t="s">
        <v>235</v>
      </c>
      <c r="B27" s="12" t="s">
        <v>176</v>
      </c>
      <c r="C27" s="13">
        <v>0.014</v>
      </c>
      <c r="D27" s="10"/>
      <c r="E27" s="10"/>
      <c r="F27" s="13">
        <v>0.1231</v>
      </c>
      <c r="G27" s="13">
        <v>0.0022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5" t="s">
        <v>236</v>
      </c>
      <c r="B28" s="12" t="s">
        <v>182</v>
      </c>
      <c r="C28" s="13">
        <v>0.6305</v>
      </c>
      <c r="D28" s="10"/>
      <c r="E28" s="10"/>
      <c r="F28" s="13">
        <v>0.1994</v>
      </c>
      <c r="G28" s="16">
        <v>0.0016</v>
      </c>
      <c r="H28" s="16">
        <v>1.0E-4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5" t="s">
        <v>237</v>
      </c>
      <c r="B29" s="12" t="s">
        <v>188</v>
      </c>
      <c r="C29" s="13">
        <v>0.4513</v>
      </c>
      <c r="D29" s="10"/>
      <c r="E29" s="10"/>
      <c r="F29" s="13">
        <v>0.3106</v>
      </c>
      <c r="G29" s="16">
        <v>0.0015</v>
      </c>
      <c r="H29" s="17" t="s">
        <v>238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5"/>
      <c r="B34" s="12"/>
      <c r="C34" s="1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5"/>
      <c r="B35" s="12"/>
      <c r="C35" s="13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5"/>
      <c r="B36" s="12"/>
      <c r="C36" s="13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5"/>
      <c r="B37" s="12"/>
      <c r="C37" s="1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5"/>
      <c r="B38" s="12"/>
      <c r="C38" s="13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5"/>
      <c r="B39" s="12"/>
      <c r="C39" s="13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2"/>
      <c r="B40" s="2"/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"/>
      <c r="B41" s="2"/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5"/>
      <c r="B43" s="12"/>
      <c r="C43" s="1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5"/>
      <c r="B44" s="12"/>
      <c r="C44" s="1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5"/>
      <c r="B45" s="12"/>
      <c r="C45" s="1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5"/>
      <c r="B46" s="12"/>
      <c r="C46" s="1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2"/>
      <c r="C47" s="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38"/>
    <col customWidth="1" min="2" max="6" width="12.63"/>
  </cols>
  <sheetData>
    <row r="1" ht="15.7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19" t="s">
        <v>239</v>
      </c>
      <c r="B2" s="19"/>
      <c r="C2" s="19"/>
      <c r="D2" s="19"/>
      <c r="E2" s="19"/>
      <c r="F2" s="19"/>
      <c r="G2" s="19"/>
      <c r="H2" s="19"/>
      <c r="I2" s="19"/>
      <c r="J2" s="19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19" t="s">
        <v>240</v>
      </c>
      <c r="B3" s="19" t="s">
        <v>241</v>
      </c>
      <c r="C3" s="19" t="s">
        <v>242</v>
      </c>
      <c r="D3" s="19" t="s">
        <v>243</v>
      </c>
      <c r="E3" s="19" t="s">
        <v>244</v>
      </c>
      <c r="F3" s="19" t="s">
        <v>245</v>
      </c>
      <c r="G3" s="19" t="s">
        <v>246</v>
      </c>
      <c r="H3" s="19" t="s">
        <v>247</v>
      </c>
      <c r="I3" s="19" t="s">
        <v>248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"/>
    </row>
    <row r="4" ht="15.75" customHeight="1">
      <c r="A4" s="21" t="s">
        <v>249</v>
      </c>
      <c r="B4" s="21" t="s">
        <v>250</v>
      </c>
      <c r="C4" s="21">
        <v>53149.0</v>
      </c>
      <c r="D4" s="21">
        <v>53149.0</v>
      </c>
      <c r="E4" s="22">
        <v>0.78</v>
      </c>
      <c r="F4" s="21">
        <v>0.0</v>
      </c>
      <c r="G4" s="23">
        <v>0.9838</v>
      </c>
      <c r="H4" s="21">
        <v>30247.0</v>
      </c>
      <c r="I4" s="24" t="s">
        <v>251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</row>
    <row r="5" ht="15.75" customHeight="1">
      <c r="A5" s="21" t="s">
        <v>252</v>
      </c>
      <c r="B5" s="21" t="s">
        <v>202</v>
      </c>
      <c r="C5" s="21">
        <v>52711.0</v>
      </c>
      <c r="D5" s="21">
        <v>52711.0</v>
      </c>
      <c r="E5" s="22">
        <v>0.78</v>
      </c>
      <c r="F5" s="21">
        <v>0.0</v>
      </c>
      <c r="G5" s="23">
        <v>0.9814</v>
      </c>
      <c r="H5" s="21">
        <v>30252.0</v>
      </c>
      <c r="I5" s="24" t="s">
        <v>253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</row>
    <row r="6" ht="15.75" customHeight="1">
      <c r="A6" s="21" t="s">
        <v>254</v>
      </c>
      <c r="B6" s="21" t="s">
        <v>202</v>
      </c>
      <c r="C6" s="21">
        <v>52436.0</v>
      </c>
      <c r="D6" s="21">
        <v>52436.0</v>
      </c>
      <c r="E6" s="22">
        <v>0.78</v>
      </c>
      <c r="F6" s="21">
        <v>0.0</v>
      </c>
      <c r="G6" s="23">
        <v>0.9797</v>
      </c>
      <c r="H6" s="21">
        <v>30255.0</v>
      </c>
      <c r="I6" s="24" t="s">
        <v>255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</row>
    <row r="7" ht="15.75" customHeight="1">
      <c r="A7" s="21" t="s">
        <v>256</v>
      </c>
      <c r="B7" s="21" t="s">
        <v>257</v>
      </c>
      <c r="C7" s="21">
        <v>48710.0</v>
      </c>
      <c r="D7" s="21">
        <v>48710.0</v>
      </c>
      <c r="E7" s="22">
        <v>0.78</v>
      </c>
      <c r="F7" s="21">
        <v>0.0</v>
      </c>
      <c r="G7" s="23">
        <v>0.9567</v>
      </c>
      <c r="H7" s="21">
        <v>30307.0</v>
      </c>
      <c r="I7" s="24" t="s">
        <v>258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</row>
    <row r="8" ht="15.75" customHeight="1">
      <c r="A8" s="21" t="s">
        <v>259</v>
      </c>
      <c r="B8" s="21" t="s">
        <v>202</v>
      </c>
      <c r="C8" s="21">
        <v>48198.0</v>
      </c>
      <c r="D8" s="21">
        <v>48198.0</v>
      </c>
      <c r="E8" s="22">
        <v>0.78</v>
      </c>
      <c r="F8" s="21">
        <v>0.0</v>
      </c>
      <c r="G8" s="23">
        <v>0.9543</v>
      </c>
      <c r="H8" s="21">
        <v>30248.0</v>
      </c>
      <c r="I8" s="24" t="s">
        <v>260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</row>
    <row r="9" ht="15.75" customHeight="1">
      <c r="A9" s="21" t="s">
        <v>261</v>
      </c>
      <c r="B9" s="21" t="s">
        <v>262</v>
      </c>
      <c r="C9" s="21">
        <v>48185.0</v>
      </c>
      <c r="D9" s="21">
        <v>48185.0</v>
      </c>
      <c r="E9" s="22">
        <v>0.78</v>
      </c>
      <c r="F9" s="21">
        <v>0.0</v>
      </c>
      <c r="G9" s="23">
        <v>0.9536</v>
      </c>
      <c r="H9" s="21">
        <v>30316.0</v>
      </c>
      <c r="I9" s="24" t="s">
        <v>263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</row>
    <row r="10" ht="15.75" customHeight="1">
      <c r="A10" s="21" t="s">
        <v>264</v>
      </c>
      <c r="B10" s="21" t="s">
        <v>265</v>
      </c>
      <c r="C10" s="21">
        <v>48115.0</v>
      </c>
      <c r="D10" s="21">
        <v>48115.0</v>
      </c>
      <c r="E10" s="22">
        <v>0.78</v>
      </c>
      <c r="F10" s="21">
        <v>0.0</v>
      </c>
      <c r="G10" s="23">
        <v>0.954</v>
      </c>
      <c r="H10" s="21">
        <v>30224.0</v>
      </c>
      <c r="I10" s="24" t="s">
        <v>266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</row>
    <row r="11" ht="15.75" customHeight="1">
      <c r="A11" s="21" t="s">
        <v>267</v>
      </c>
      <c r="B11" s="21" t="s">
        <v>202</v>
      </c>
      <c r="C11" s="21">
        <v>47463.0</v>
      </c>
      <c r="D11" s="21">
        <v>47463.0</v>
      </c>
      <c r="E11" s="22">
        <v>0.78</v>
      </c>
      <c r="F11" s="21">
        <v>0.0</v>
      </c>
      <c r="G11" s="23">
        <v>0.9497</v>
      </c>
      <c r="H11" s="21">
        <v>30280.0</v>
      </c>
      <c r="I11" s="24" t="s">
        <v>268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</row>
    <row r="12" ht="15.75" customHeight="1">
      <c r="A12" s="21" t="s">
        <v>269</v>
      </c>
      <c r="B12" s="21" t="s">
        <v>270</v>
      </c>
      <c r="C12" s="21">
        <v>43029.0</v>
      </c>
      <c r="D12" s="21">
        <v>48249.0</v>
      </c>
      <c r="E12" s="22">
        <v>0.78</v>
      </c>
      <c r="F12" s="21">
        <v>0.0</v>
      </c>
      <c r="G12" s="23">
        <v>0.9548</v>
      </c>
      <c r="H12" s="21">
        <v>30286.0</v>
      </c>
      <c r="I12" s="24" t="s">
        <v>271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</row>
    <row r="13" ht="15.75" customHeight="1">
      <c r="A13" s="21" t="s">
        <v>272</v>
      </c>
      <c r="B13" s="21" t="s">
        <v>273</v>
      </c>
      <c r="C13" s="21">
        <v>43018.0</v>
      </c>
      <c r="D13" s="21">
        <v>48238.0</v>
      </c>
      <c r="E13" s="22">
        <v>0.78</v>
      </c>
      <c r="F13" s="21">
        <v>0.0</v>
      </c>
      <c r="G13" s="23">
        <v>0.9548</v>
      </c>
      <c r="H13" s="21">
        <v>30286.0</v>
      </c>
      <c r="I13" s="24" t="s">
        <v>274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</row>
    <row r="14" ht="15.75" customHeight="1">
      <c r="A14" s="21" t="s">
        <v>275</v>
      </c>
      <c r="B14" s="21" t="s">
        <v>202</v>
      </c>
      <c r="C14" s="21">
        <v>43013.0</v>
      </c>
      <c r="D14" s="21">
        <v>48233.0</v>
      </c>
      <c r="E14" s="22">
        <v>0.78</v>
      </c>
      <c r="F14" s="21">
        <v>0.0</v>
      </c>
      <c r="G14" s="23">
        <v>0.9547</v>
      </c>
      <c r="H14" s="21">
        <v>30286.0</v>
      </c>
      <c r="I14" s="24" t="s">
        <v>276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</row>
    <row r="15" ht="15.75" customHeight="1">
      <c r="A15" s="21" t="s">
        <v>277</v>
      </c>
      <c r="B15" s="21" t="s">
        <v>278</v>
      </c>
      <c r="C15" s="21">
        <v>42474.0</v>
      </c>
      <c r="D15" s="21">
        <v>42474.0</v>
      </c>
      <c r="E15" s="22">
        <v>0.78</v>
      </c>
      <c r="F15" s="21">
        <v>0.0</v>
      </c>
      <c r="G15" s="23">
        <v>0.9196</v>
      </c>
      <c r="H15" s="21">
        <v>30321.0</v>
      </c>
      <c r="I15" s="24" t="s">
        <v>279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19" t="s">
        <v>280</v>
      </c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19" t="s">
        <v>240</v>
      </c>
      <c r="B19" s="19" t="s">
        <v>241</v>
      </c>
      <c r="C19" s="19" t="s">
        <v>242</v>
      </c>
      <c r="D19" s="19" t="s">
        <v>243</v>
      </c>
      <c r="E19" s="19" t="s">
        <v>244</v>
      </c>
      <c r="F19" s="19" t="s">
        <v>245</v>
      </c>
      <c r="G19" s="19" t="s">
        <v>246</v>
      </c>
      <c r="H19" s="19" t="s">
        <v>247</v>
      </c>
      <c r="I19" s="19" t="s">
        <v>248</v>
      </c>
      <c r="J19" s="1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19" t="s">
        <v>249</v>
      </c>
      <c r="B20" s="19" t="s">
        <v>250</v>
      </c>
      <c r="C20" s="25">
        <v>53149.0</v>
      </c>
      <c r="D20" s="25">
        <v>53149.0</v>
      </c>
      <c r="E20" s="26">
        <v>1.0</v>
      </c>
      <c r="F20" s="25">
        <v>0.0</v>
      </c>
      <c r="G20" s="27">
        <v>0.9838</v>
      </c>
      <c r="H20" s="19">
        <v>30247.0</v>
      </c>
      <c r="I20" s="28" t="str">
        <f>HYPERLINK("https://www.ncbi.nlm.nih.gov/nucleotide/KJ473822.1?report=genbank&amp;log$=nucltop&amp;blast_rank=1&amp;RID=UFHHJGKM013","KJ473822.1")</f>
        <v>KJ473822.1</v>
      </c>
      <c r="J20" s="19"/>
      <c r="K20" s="25"/>
      <c r="L20" s="29"/>
      <c r="M20" s="25"/>
      <c r="N20" s="25"/>
      <c r="O20" s="25"/>
      <c r="P20" s="26"/>
      <c r="Q20" s="25"/>
      <c r="R20" s="27"/>
      <c r="S20" s="25"/>
      <c r="T20" s="25"/>
      <c r="U20" s="21"/>
      <c r="V20" s="21"/>
      <c r="W20" s="21"/>
      <c r="X20" s="21"/>
      <c r="Y20" s="21"/>
      <c r="Z20" s="21"/>
    </row>
    <row r="21" ht="15.75" customHeight="1">
      <c r="A21" s="19" t="s">
        <v>252</v>
      </c>
      <c r="B21" s="19" t="s">
        <v>202</v>
      </c>
      <c r="C21" s="25">
        <v>52711.0</v>
      </c>
      <c r="D21" s="25">
        <v>52766.0</v>
      </c>
      <c r="E21" s="26">
        <v>0.99</v>
      </c>
      <c r="F21" s="25">
        <v>0.0</v>
      </c>
      <c r="G21" s="27">
        <v>0.9814</v>
      </c>
      <c r="H21" s="19">
        <v>30252.0</v>
      </c>
      <c r="I21" s="28" t="str">
        <f>HYPERLINK("https://www.ncbi.nlm.nih.gov/nucleotide/MH002338.1?report=genbank&amp;log$=nucltop&amp;blast_rank=2&amp;RID=UFHHJGKM013","MH002338.1")</f>
        <v>MH002338.1</v>
      </c>
      <c r="J21" s="19"/>
      <c r="K21" s="25"/>
      <c r="L21" s="25"/>
      <c r="M21" s="26"/>
      <c r="N21" s="25"/>
      <c r="O21" s="27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19" t="s">
        <v>254</v>
      </c>
      <c r="B22" s="19" t="s">
        <v>202</v>
      </c>
      <c r="C22" s="25">
        <v>52436.0</v>
      </c>
      <c r="D22" s="25">
        <v>52491.0</v>
      </c>
      <c r="E22" s="26">
        <v>0.99</v>
      </c>
      <c r="F22" s="25">
        <v>0.0</v>
      </c>
      <c r="G22" s="27">
        <v>0.9797</v>
      </c>
      <c r="H22" s="19">
        <v>30255.0</v>
      </c>
      <c r="I22" s="28" t="str">
        <f>HYPERLINK("https://www.ncbi.nlm.nih.gov/nucleotide/MH002337.1?report=genbank&amp;log$=nucltop&amp;blast_rank=3&amp;RID=UFHHJGKM013","MH002337.1")</f>
        <v>MH002337.1</v>
      </c>
      <c r="J22" s="19"/>
      <c r="K22" s="25"/>
      <c r="L22" s="25"/>
      <c r="M22" s="26"/>
      <c r="N22" s="25"/>
      <c r="O22" s="27"/>
      <c r="P22" s="25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9" t="s">
        <v>256</v>
      </c>
      <c r="B23" s="19" t="s">
        <v>257</v>
      </c>
      <c r="C23" s="25">
        <v>48710.0</v>
      </c>
      <c r="D23" s="25">
        <v>48710.0</v>
      </c>
      <c r="E23" s="26">
        <v>0.99</v>
      </c>
      <c r="F23" s="25">
        <v>0.0</v>
      </c>
      <c r="G23" s="27">
        <v>0.9567</v>
      </c>
      <c r="H23" s="19">
        <v>30307.0</v>
      </c>
      <c r="I23" s="28" t="str">
        <f>HYPERLINK("https://www.ncbi.nlm.nih.gov/nucleotide/DQ648794.1?report=genbank&amp;log$=nucltop&amp;blast_rank=4&amp;RID=UFHHJGKM013","DQ648794.1")</f>
        <v>DQ648794.1</v>
      </c>
      <c r="J23" s="19"/>
      <c r="K23" s="25"/>
      <c r="L23" s="29"/>
      <c r="M23" s="25"/>
      <c r="N23" s="25"/>
      <c r="O23" s="25"/>
      <c r="P23" s="26"/>
      <c r="Q23" s="25"/>
      <c r="R23" s="27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9" t="s">
        <v>259</v>
      </c>
      <c r="B24" s="19" t="s">
        <v>202</v>
      </c>
      <c r="C24" s="25">
        <v>48198.0</v>
      </c>
      <c r="D24" s="25">
        <v>48198.0</v>
      </c>
      <c r="E24" s="26">
        <v>1.0</v>
      </c>
      <c r="F24" s="25">
        <v>0.0</v>
      </c>
      <c r="G24" s="27">
        <v>0.9543</v>
      </c>
      <c r="H24" s="19">
        <v>30248.0</v>
      </c>
      <c r="I24" s="28" t="str">
        <f>HYPERLINK("https://www.ncbi.nlm.nih.gov/nucleotide/MW218395.1?report=genbank&amp;log$=nucltop&amp;blast_rank=5&amp;RID=UFHHJGKM013","MW218395.1")</f>
        <v>MW218395.1</v>
      </c>
      <c r="J24" s="19"/>
      <c r="K24" s="30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9" t="s">
        <v>261</v>
      </c>
      <c r="B25" s="19" t="s">
        <v>262</v>
      </c>
      <c r="C25" s="25">
        <v>48185.0</v>
      </c>
      <c r="D25" s="25">
        <v>48185.0</v>
      </c>
      <c r="E25" s="26">
        <v>1.0</v>
      </c>
      <c r="F25" s="25">
        <v>0.0</v>
      </c>
      <c r="G25" s="27">
        <v>0.9536</v>
      </c>
      <c r="H25" s="19">
        <v>30316.0</v>
      </c>
      <c r="I25" s="28" t="str">
        <f>HYPERLINK("https://www.ncbi.nlm.nih.gov/nucleotide/EF065508.1?report=genbank&amp;log$=nucltop&amp;blast_rank=6&amp;RID=UFHHJGKM013","EF065508.1")</f>
        <v>EF065508.1</v>
      </c>
      <c r="J25" s="1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9" t="s">
        <v>264</v>
      </c>
      <c r="B26" s="19" t="s">
        <v>265</v>
      </c>
      <c r="C26" s="25">
        <v>48115.0</v>
      </c>
      <c r="D26" s="25">
        <v>48115.0</v>
      </c>
      <c r="E26" s="26">
        <v>1.0</v>
      </c>
      <c r="F26" s="25">
        <v>0.0</v>
      </c>
      <c r="G26" s="27">
        <v>0.954</v>
      </c>
      <c r="H26" s="19">
        <v>30224.0</v>
      </c>
      <c r="I26" s="28" t="str">
        <f>HYPERLINK("https://www.ncbi.nlm.nih.gov/nucleotide/MN611519.1?report=genbank&amp;log$=nucltop&amp;blast_rank=7&amp;RID=UFHHJGKM013","MN611519.1")</f>
        <v>MN611519.1</v>
      </c>
      <c r="J26" s="25"/>
      <c r="K26" s="29"/>
      <c r="L26" s="25"/>
      <c r="M26" s="25"/>
      <c r="N26" s="25"/>
      <c r="O26" s="26"/>
      <c r="P26" s="25"/>
      <c r="Q26" s="27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9" t="s">
        <v>267</v>
      </c>
      <c r="B27" s="19" t="s">
        <v>202</v>
      </c>
      <c r="C27" s="25">
        <v>47463.0</v>
      </c>
      <c r="D27" s="25">
        <v>47463.0</v>
      </c>
      <c r="E27" s="26">
        <v>0.99</v>
      </c>
      <c r="F27" s="25">
        <v>0.0</v>
      </c>
      <c r="G27" s="27">
        <v>0.9497</v>
      </c>
      <c r="H27" s="19">
        <v>30280.0</v>
      </c>
      <c r="I27" s="28" t="str">
        <f>HYPERLINK("https://www.ncbi.nlm.nih.gov/nucleotide/MH002339.1?report=genbank&amp;log$=nucltop&amp;blast_rank=8&amp;RID=UFHHJGKM013","MH002339.1")</f>
        <v>MH002339.1</v>
      </c>
      <c r="J27" s="25"/>
      <c r="K27" s="29"/>
      <c r="L27" s="25"/>
      <c r="M27" s="25"/>
      <c r="N27" s="25"/>
      <c r="O27" s="26"/>
      <c r="P27" s="25"/>
      <c r="Q27" s="27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9" t="s">
        <v>269</v>
      </c>
      <c r="B28" s="19" t="s">
        <v>270</v>
      </c>
      <c r="C28" s="25">
        <v>43029.0</v>
      </c>
      <c r="D28" s="25">
        <v>48249.0</v>
      </c>
      <c r="E28" s="26">
        <v>1.0</v>
      </c>
      <c r="F28" s="25">
        <v>0.0</v>
      </c>
      <c r="G28" s="27">
        <v>0.9548</v>
      </c>
      <c r="H28" s="19">
        <v>30286.0</v>
      </c>
      <c r="I28" s="28" t="str">
        <f>HYPERLINK("https://www.ncbi.nlm.nih.gov/nucleotide/EF065506.1?report=genbank&amp;log$=nucltop&amp;blast_rank=9&amp;RID=UFHHJGKM013","EF065506.1")</f>
        <v>EF065506.1</v>
      </c>
      <c r="J28" s="1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9" t="s">
        <v>272</v>
      </c>
      <c r="B29" s="19" t="s">
        <v>273</v>
      </c>
      <c r="C29" s="25">
        <v>43018.0</v>
      </c>
      <c r="D29" s="25">
        <v>48238.0</v>
      </c>
      <c r="E29" s="26">
        <v>1.0</v>
      </c>
      <c r="F29" s="25">
        <v>0.0</v>
      </c>
      <c r="G29" s="27">
        <v>0.9548</v>
      </c>
      <c r="H29" s="19">
        <v>30286.0</v>
      </c>
      <c r="I29" s="28" t="str">
        <f>HYPERLINK("https://www.ncbi.nlm.nih.gov/nucleotide/EF065507.1?report=genbank&amp;log$=nucltop&amp;blast_rank=10&amp;RID=UFHHJGKM013","EF065507.1")</f>
        <v>EF065507.1</v>
      </c>
      <c r="J29" s="1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19" t="s">
        <v>275</v>
      </c>
      <c r="B30" s="19" t="s">
        <v>202</v>
      </c>
      <c r="C30" s="25">
        <v>43013.0</v>
      </c>
      <c r="D30" s="25">
        <v>48233.0</v>
      </c>
      <c r="E30" s="26">
        <v>1.0</v>
      </c>
      <c r="F30" s="25">
        <v>0.0</v>
      </c>
      <c r="G30" s="27">
        <v>0.9547</v>
      </c>
      <c r="H30" s="19">
        <v>30286.0</v>
      </c>
      <c r="I30" s="28" t="str">
        <f>HYPERLINK("https://www.ncbi.nlm.nih.gov/nucleotide/NC_009019.1?report=genbank&amp;log$=nucltop&amp;blast_rank=11&amp;RID=UFHHJGKM013","NC_009019.1")</f>
        <v>NC_009019.1</v>
      </c>
      <c r="J30" s="1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 t="s">
        <v>281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9" t="s">
        <v>282</v>
      </c>
      <c r="B35" s="19" t="s">
        <v>283</v>
      </c>
      <c r="C35" s="19" t="s">
        <v>282</v>
      </c>
      <c r="D35" s="19" t="s">
        <v>284</v>
      </c>
      <c r="E35" s="19" t="s">
        <v>282</v>
      </c>
      <c r="F35" s="19" t="s">
        <v>285</v>
      </c>
      <c r="G35" s="19" t="s">
        <v>282</v>
      </c>
      <c r="H35" s="19" t="s">
        <v>286</v>
      </c>
      <c r="I35" s="19" t="s">
        <v>282</v>
      </c>
      <c r="J35" s="1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19">
        <v>98.86</v>
      </c>
      <c r="B36" s="19" t="s">
        <v>287</v>
      </c>
      <c r="C36" s="19">
        <v>97.59</v>
      </c>
      <c r="D36" s="19" t="s">
        <v>287</v>
      </c>
      <c r="E36" s="19">
        <v>99.6</v>
      </c>
      <c r="F36" s="19" t="s">
        <v>288</v>
      </c>
      <c r="G36" s="19">
        <v>98.33</v>
      </c>
      <c r="H36" s="19" t="s">
        <v>287</v>
      </c>
      <c r="I36" s="19">
        <v>99.06</v>
      </c>
      <c r="J36" s="1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19">
        <v>98.61</v>
      </c>
      <c r="B37" s="19" t="s">
        <v>288</v>
      </c>
      <c r="C37" s="19">
        <v>96.62</v>
      </c>
      <c r="D37" s="19" t="s">
        <v>288</v>
      </c>
      <c r="E37" s="19">
        <v>99.6</v>
      </c>
      <c r="F37" s="19" t="s">
        <v>289</v>
      </c>
      <c r="G37" s="19">
        <v>97.88</v>
      </c>
      <c r="H37" s="19" t="s">
        <v>290</v>
      </c>
      <c r="I37" s="19">
        <v>99.06</v>
      </c>
      <c r="J37" s="1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19">
        <v>98.53</v>
      </c>
      <c r="B38" s="19" t="s">
        <v>290</v>
      </c>
      <c r="C38" s="19">
        <v>96.53</v>
      </c>
      <c r="D38" s="19" t="s">
        <v>290</v>
      </c>
      <c r="E38" s="19">
        <v>99.2</v>
      </c>
      <c r="F38" s="19" t="s">
        <v>291</v>
      </c>
      <c r="G38" s="19">
        <v>97.73</v>
      </c>
      <c r="H38" s="19" t="s">
        <v>288</v>
      </c>
      <c r="I38" s="19">
        <v>99.06</v>
      </c>
      <c r="J38" s="1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9">
        <v>95.99</v>
      </c>
      <c r="B39" s="19" t="s">
        <v>292</v>
      </c>
      <c r="C39" s="19">
        <v>96.23</v>
      </c>
      <c r="D39" s="19" t="s">
        <v>289</v>
      </c>
      <c r="E39" s="19">
        <v>98.8</v>
      </c>
      <c r="F39" s="19" t="s">
        <v>293</v>
      </c>
      <c r="G39" s="19">
        <v>96.36</v>
      </c>
      <c r="H39" s="19" t="s">
        <v>291</v>
      </c>
      <c r="I39" s="19">
        <v>97.18</v>
      </c>
      <c r="J39" s="1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 t="s">
        <v>294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 t="s">
        <v>240</v>
      </c>
      <c r="B45" s="21" t="s">
        <v>241</v>
      </c>
      <c r="C45" s="21" t="s">
        <v>242</v>
      </c>
      <c r="D45" s="21" t="s">
        <v>243</v>
      </c>
      <c r="E45" s="21" t="s">
        <v>244</v>
      </c>
      <c r="F45" s="21" t="s">
        <v>245</v>
      </c>
      <c r="G45" s="21" t="s">
        <v>246</v>
      </c>
      <c r="H45" s="21" t="s">
        <v>295</v>
      </c>
      <c r="I45" s="21" t="s">
        <v>248</v>
      </c>
      <c r="J45" s="21" t="s">
        <v>296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 t="s">
        <v>297</v>
      </c>
      <c r="B46" s="21" t="s">
        <v>297</v>
      </c>
      <c r="C46" s="21">
        <v>10424.0</v>
      </c>
      <c r="D46" s="21">
        <v>11251.0</v>
      </c>
      <c r="E46" s="22">
        <v>0.91</v>
      </c>
      <c r="F46" s="21">
        <v>0.0</v>
      </c>
      <c r="G46" s="21">
        <v>100.0</v>
      </c>
      <c r="H46" s="21">
        <v>6941.0</v>
      </c>
      <c r="I46" s="24" t="str">
        <f>HYPERLINK("https://www.ncbi.nlm.nih.gov/nucleotide/U51114.1?report=genbank&amp;log$=nucltop&amp;blast_rank=1&amp;RID=UNEBYMPS016","U51114.1")</f>
        <v>U51114.1</v>
      </c>
      <c r="J46" s="25" t="s">
        <v>298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 t="s">
        <v>299</v>
      </c>
      <c r="B47" s="21" t="s">
        <v>300</v>
      </c>
      <c r="C47" s="21">
        <v>10862.0</v>
      </c>
      <c r="D47" s="21">
        <v>11688.0</v>
      </c>
      <c r="E47" s="22">
        <v>0.95</v>
      </c>
      <c r="F47" s="21">
        <v>0.0</v>
      </c>
      <c r="G47" s="21">
        <v>99.95</v>
      </c>
      <c r="H47" s="21">
        <v>7506.0</v>
      </c>
      <c r="I47" s="24" t="str">
        <f>HYPERLINK("https://www.ncbi.nlm.nih.gov/nucleotide/EU140754.1?report=genbank&amp;log$=nucltop&amp;blast_rank=2&amp;RID=UNEBYMPS016","EU140754.1")</f>
        <v>EU140754.1</v>
      </c>
      <c r="J47" s="25" t="s">
        <v>301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 t="s">
        <v>302</v>
      </c>
      <c r="B48" s="21" t="s">
        <v>302</v>
      </c>
      <c r="C48" s="21">
        <v>10871.0</v>
      </c>
      <c r="D48" s="21">
        <v>11697.0</v>
      </c>
      <c r="E48" s="22">
        <v>0.95</v>
      </c>
      <c r="F48" s="21">
        <v>0.0</v>
      </c>
      <c r="G48" s="21">
        <v>99.98</v>
      </c>
      <c r="H48" s="21">
        <v>7507.0</v>
      </c>
      <c r="I48" s="24" t="str">
        <f>HYPERLINK("https://www.ncbi.nlm.nih.gov/nucleotide/U51113.1?report=genbank&amp;log$=nucltop&amp;blast_rank=3&amp;RID=UNEBYMPS016","U51113.1")</f>
        <v>U51113.1</v>
      </c>
      <c r="J48" s="25" t="s">
        <v>303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"/>
      <c r="X48" s="2"/>
      <c r="Y48" s="2"/>
      <c r="Z48" s="2"/>
    </row>
    <row r="49" ht="15.75" customHeight="1">
      <c r="A49" s="21" t="s">
        <v>304</v>
      </c>
      <c r="B49" s="21" t="s">
        <v>304</v>
      </c>
      <c r="C49" s="21">
        <v>11511.0</v>
      </c>
      <c r="D49" s="21">
        <v>12136.0</v>
      </c>
      <c r="E49" s="22">
        <v>0.99</v>
      </c>
      <c r="F49" s="21">
        <v>0.0</v>
      </c>
      <c r="G49" s="21">
        <v>99.39</v>
      </c>
      <c r="H49" s="21">
        <v>37971.0</v>
      </c>
      <c r="I49" s="24" t="str">
        <f>HYPERLINK("https://www.ncbi.nlm.nih.gov/nucleotide/CS480537.1?report=genbank&amp;log$=nucltop&amp;blast_rank=1&amp;RID=UNEBJ4DA114","CS480537.1")</f>
        <v>CS480537.1</v>
      </c>
      <c r="J49" s="25" t="s">
        <v>305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2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"/>
      <c r="X50" s="2"/>
      <c r="Y50" s="2"/>
      <c r="Z50" s="2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"/>
      <c r="X51" s="2"/>
      <c r="Y51" s="2"/>
      <c r="Z51" s="2"/>
    </row>
    <row r="52" ht="15.75" customHeight="1">
      <c r="A52" s="31" t="s">
        <v>240</v>
      </c>
      <c r="B52" s="31" t="s">
        <v>241</v>
      </c>
      <c r="C52" s="31" t="s">
        <v>242</v>
      </c>
      <c r="D52" s="31" t="s">
        <v>243</v>
      </c>
      <c r="E52" s="31" t="s">
        <v>244</v>
      </c>
      <c r="F52" s="31" t="s">
        <v>245</v>
      </c>
      <c r="G52" s="31" t="s">
        <v>246</v>
      </c>
      <c r="H52" s="31" t="s">
        <v>295</v>
      </c>
      <c r="I52" s="31" t="s">
        <v>248</v>
      </c>
      <c r="J52" s="25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"/>
      <c r="X52" s="2"/>
      <c r="Y52" s="2"/>
      <c r="Z52" s="2"/>
    </row>
    <row r="53" ht="15.75" customHeight="1">
      <c r="A53" s="31" t="s">
        <v>306</v>
      </c>
      <c r="B53" s="31" t="s">
        <v>306</v>
      </c>
      <c r="C53" s="32">
        <v>11130.0</v>
      </c>
      <c r="D53" s="32">
        <v>11756.0</v>
      </c>
      <c r="E53" s="33">
        <v>0.95</v>
      </c>
      <c r="F53" s="32">
        <v>0.0</v>
      </c>
      <c r="G53" s="32">
        <v>100.0</v>
      </c>
      <c r="H53" s="32">
        <v>167287.0</v>
      </c>
      <c r="I53" s="31" t="s">
        <v>307</v>
      </c>
      <c r="J53" s="25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31" t="s">
        <v>308</v>
      </c>
      <c r="B54" s="31" t="s">
        <v>309</v>
      </c>
      <c r="C54" s="32">
        <v>11130.0</v>
      </c>
      <c r="D54" s="32">
        <v>11655.0</v>
      </c>
      <c r="E54" s="33">
        <v>0.95</v>
      </c>
      <c r="F54" s="32">
        <v>0.0</v>
      </c>
      <c r="G54" s="32">
        <v>99.98</v>
      </c>
      <c r="H54" s="32">
        <v>243724.0</v>
      </c>
      <c r="I54" s="31" t="s">
        <v>310</v>
      </c>
      <c r="J54" s="25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31" t="s">
        <v>302</v>
      </c>
      <c r="B55" s="31" t="s">
        <v>302</v>
      </c>
      <c r="C55" s="32">
        <v>11130.0</v>
      </c>
      <c r="D55" s="32">
        <v>11756.0</v>
      </c>
      <c r="E55" s="33">
        <v>0.95</v>
      </c>
      <c r="F55" s="32">
        <v>0.0</v>
      </c>
      <c r="G55" s="32">
        <v>99.98</v>
      </c>
      <c r="H55" s="32">
        <v>7507.0</v>
      </c>
      <c r="I55" s="31" t="s">
        <v>311</v>
      </c>
      <c r="J55" s="25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31" t="s">
        <v>312</v>
      </c>
      <c r="B56" s="31" t="s">
        <v>313</v>
      </c>
      <c r="C56" s="32">
        <v>11129.0</v>
      </c>
      <c r="D56" s="32">
        <v>11754.0</v>
      </c>
      <c r="E56" s="33">
        <v>0.95</v>
      </c>
      <c r="F56" s="32">
        <v>0.0</v>
      </c>
      <c r="G56" s="32">
        <v>100.0</v>
      </c>
      <c r="H56" s="32">
        <v>159744.0</v>
      </c>
      <c r="I56" s="31" t="s">
        <v>314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31" t="s">
        <v>315</v>
      </c>
      <c r="B57" s="31" t="s">
        <v>316</v>
      </c>
      <c r="C57" s="32">
        <v>11129.0</v>
      </c>
      <c r="D57" s="32">
        <v>11754.0</v>
      </c>
      <c r="E57" s="33">
        <v>0.95</v>
      </c>
      <c r="F57" s="32">
        <v>0.0</v>
      </c>
      <c r="G57" s="32">
        <v>100.0</v>
      </c>
      <c r="H57" s="32">
        <v>157167.0</v>
      </c>
      <c r="I57" s="31" t="s">
        <v>317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31" t="s">
        <v>318</v>
      </c>
      <c r="B58" s="31" t="s">
        <v>319</v>
      </c>
      <c r="C58" s="32">
        <v>11129.0</v>
      </c>
      <c r="D58" s="32">
        <v>11457.0</v>
      </c>
      <c r="E58" s="33">
        <v>0.95</v>
      </c>
      <c r="F58" s="32">
        <v>0.0</v>
      </c>
      <c r="G58" s="32">
        <v>100.0</v>
      </c>
      <c r="H58" s="32">
        <v>200728.0</v>
      </c>
      <c r="I58" s="31" t="s">
        <v>320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31" t="s">
        <v>321</v>
      </c>
      <c r="B59" s="31" t="s">
        <v>322</v>
      </c>
      <c r="C59" s="32">
        <v>11129.0</v>
      </c>
      <c r="D59" s="32">
        <v>12126.0</v>
      </c>
      <c r="E59" s="33">
        <v>0.95</v>
      </c>
      <c r="F59" s="32">
        <v>0.0</v>
      </c>
      <c r="G59" s="32">
        <v>100.0</v>
      </c>
      <c r="H59" s="32">
        <v>13466.0</v>
      </c>
      <c r="I59" s="31" t="s">
        <v>323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31" t="s">
        <v>324</v>
      </c>
      <c r="B60" s="31" t="s">
        <v>325</v>
      </c>
      <c r="C60" s="32">
        <v>11127.0</v>
      </c>
      <c r="D60" s="32">
        <v>11752.0</v>
      </c>
      <c r="E60" s="33">
        <v>0.94</v>
      </c>
      <c r="F60" s="32">
        <v>0.0</v>
      </c>
      <c r="G60" s="32">
        <v>100.0</v>
      </c>
      <c r="H60" s="32">
        <v>7564.0</v>
      </c>
      <c r="I60" s="31" t="s">
        <v>326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31" t="s">
        <v>299</v>
      </c>
      <c r="B61" s="31" t="s">
        <v>300</v>
      </c>
      <c r="C61" s="32">
        <v>11119.0</v>
      </c>
      <c r="D61" s="32">
        <v>11745.0</v>
      </c>
      <c r="E61" s="33">
        <v>0.95</v>
      </c>
      <c r="F61" s="32">
        <v>0.0</v>
      </c>
      <c r="G61" s="32">
        <v>99.95</v>
      </c>
      <c r="H61" s="32">
        <v>7506.0</v>
      </c>
      <c r="I61" s="31" t="s">
        <v>327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31" t="s">
        <v>328</v>
      </c>
      <c r="B62" s="31" t="s">
        <v>329</v>
      </c>
      <c r="C62" s="32">
        <v>11119.0</v>
      </c>
      <c r="D62" s="32">
        <v>11745.0</v>
      </c>
      <c r="E62" s="33">
        <v>0.95</v>
      </c>
      <c r="F62" s="32">
        <v>0.0</v>
      </c>
      <c r="G62" s="32">
        <v>99.95</v>
      </c>
      <c r="H62" s="32">
        <v>7518.0</v>
      </c>
      <c r="I62" s="31" t="s">
        <v>330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20.13"/>
    <col customWidth="1" min="3" max="3" width="77.0"/>
    <col customWidth="1" min="4" max="5" width="14.88"/>
    <col customWidth="1" min="6" max="6" width="18.0"/>
  </cols>
  <sheetData>
    <row r="1" ht="15.75" customHeight="1">
      <c r="A1" s="11" t="s">
        <v>248</v>
      </c>
      <c r="B1" s="11" t="s">
        <v>331</v>
      </c>
      <c r="C1" s="11" t="s">
        <v>240</v>
      </c>
      <c r="D1" s="11" t="s">
        <v>332</v>
      </c>
      <c r="E1" s="11" t="s">
        <v>333</v>
      </c>
      <c r="F1" s="11" t="s">
        <v>334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1" t="s">
        <v>335</v>
      </c>
      <c r="B2" s="11" t="s">
        <v>336</v>
      </c>
      <c r="C2" s="11" t="s">
        <v>337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1" t="s">
        <v>338</v>
      </c>
      <c r="B3" s="11" t="s">
        <v>339</v>
      </c>
      <c r="C3" s="11" t="s">
        <v>304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1" t="s">
        <v>258</v>
      </c>
      <c r="B4" s="11" t="s">
        <v>291</v>
      </c>
      <c r="C4" s="11" t="s">
        <v>257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 t="s">
        <v>340</v>
      </c>
      <c r="B5" s="11" t="s">
        <v>341</v>
      </c>
      <c r="C5" s="11" t="s">
        <v>342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 t="s">
        <v>271</v>
      </c>
      <c r="B6" s="11" t="s">
        <v>343</v>
      </c>
      <c r="C6" s="11" t="s">
        <v>270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 t="s">
        <v>274</v>
      </c>
      <c r="B7" s="11" t="s">
        <v>344</v>
      </c>
      <c r="C7" s="11" t="s">
        <v>273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 t="s">
        <v>263</v>
      </c>
      <c r="B8" s="11" t="s">
        <v>293</v>
      </c>
      <c r="C8" s="11" t="s">
        <v>262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34" t="s">
        <v>345</v>
      </c>
      <c r="B9" s="11" t="s">
        <v>346</v>
      </c>
      <c r="C9" s="10" t="s">
        <v>347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 t="s">
        <v>348</v>
      </c>
      <c r="B10" s="11" t="s">
        <v>349</v>
      </c>
      <c r="C10" s="11" t="s">
        <v>350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 t="s">
        <v>351</v>
      </c>
      <c r="B11" s="11" t="s">
        <v>352</v>
      </c>
      <c r="C11" s="11" t="s">
        <v>353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7.25" customHeight="1">
      <c r="A12" s="11" t="s">
        <v>354</v>
      </c>
      <c r="B12" s="11" t="s">
        <v>355</v>
      </c>
      <c r="C12" s="11" t="s">
        <v>250</v>
      </c>
      <c r="D12" s="35">
        <v>2012.0</v>
      </c>
      <c r="E12" s="35" t="s">
        <v>356</v>
      </c>
      <c r="F12" s="35" t="s">
        <v>357</v>
      </c>
      <c r="G12" s="11"/>
      <c r="H12" s="11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34"/>
      <c r="T12" s="11"/>
      <c r="U12" s="11"/>
      <c r="V12" s="11"/>
      <c r="W12" s="11"/>
      <c r="X12" s="11"/>
      <c r="Y12" s="11"/>
      <c r="Z12" s="11"/>
    </row>
    <row r="13" ht="15.75" customHeight="1">
      <c r="A13" s="11" t="s">
        <v>358</v>
      </c>
      <c r="B13" s="11" t="s">
        <v>359</v>
      </c>
      <c r="C13" s="11" t="s">
        <v>360</v>
      </c>
      <c r="D13" s="11"/>
      <c r="E13" s="11"/>
      <c r="F13" s="3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 t="s">
        <v>361</v>
      </c>
      <c r="B14" s="11" t="s">
        <v>362</v>
      </c>
      <c r="C14" s="11" t="s">
        <v>363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 t="s">
        <v>364</v>
      </c>
      <c r="B15" s="11" t="s">
        <v>365</v>
      </c>
      <c r="C15" s="11" t="s">
        <v>366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 t="s">
        <v>279</v>
      </c>
      <c r="B16" s="11" t="s">
        <v>367</v>
      </c>
      <c r="C16" s="11" t="s">
        <v>368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 t="s">
        <v>369</v>
      </c>
      <c r="B17" s="11" t="s">
        <v>370</v>
      </c>
      <c r="C17" s="11" t="s">
        <v>371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 t="s">
        <v>372</v>
      </c>
      <c r="B18" s="11" t="s">
        <v>370</v>
      </c>
      <c r="C18" s="11" t="s">
        <v>373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34"/>
      <c r="T18" s="11"/>
      <c r="U18" s="11"/>
      <c r="V18" s="11"/>
      <c r="W18" s="11"/>
      <c r="X18" s="11"/>
      <c r="Y18" s="11"/>
      <c r="Z18" s="11"/>
    </row>
    <row r="19" ht="15.75" customHeight="1">
      <c r="A19" s="11" t="s">
        <v>374</v>
      </c>
      <c r="B19" s="11" t="s">
        <v>375</v>
      </c>
      <c r="C19" s="11" t="s">
        <v>376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4"/>
      <c r="T19" s="11"/>
      <c r="U19" s="11"/>
      <c r="V19" s="11"/>
      <c r="W19" s="11"/>
      <c r="X19" s="11"/>
      <c r="Y19" s="11"/>
      <c r="Z19" s="11"/>
    </row>
    <row r="20" ht="15.75" customHeight="1">
      <c r="A20" s="11" t="s">
        <v>377</v>
      </c>
      <c r="B20" s="11" t="s">
        <v>378</v>
      </c>
      <c r="C20" s="11" t="s">
        <v>379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34"/>
      <c r="T20" s="11"/>
      <c r="U20" s="11"/>
      <c r="V20" s="11"/>
      <c r="W20" s="11"/>
      <c r="X20" s="11"/>
      <c r="Y20" s="11"/>
      <c r="Z20" s="11"/>
    </row>
    <row r="21" ht="15.75" customHeight="1">
      <c r="A21" s="11" t="s">
        <v>255</v>
      </c>
      <c r="B21" s="11" t="s">
        <v>290</v>
      </c>
      <c r="C21" s="11" t="s">
        <v>380</v>
      </c>
      <c r="D21" s="37">
        <v>41214.0</v>
      </c>
      <c r="E21" s="35" t="s">
        <v>381</v>
      </c>
      <c r="F21" s="35" t="s">
        <v>382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34"/>
      <c r="T21" s="11"/>
      <c r="U21" s="11"/>
      <c r="V21" s="11"/>
      <c r="W21" s="11"/>
      <c r="X21" s="11"/>
      <c r="Y21" s="11"/>
      <c r="Z21" s="11"/>
    </row>
    <row r="22" ht="15.75" customHeight="1">
      <c r="A22" s="11" t="s">
        <v>253</v>
      </c>
      <c r="B22" s="11" t="s">
        <v>287</v>
      </c>
      <c r="C22" s="11" t="s">
        <v>383</v>
      </c>
      <c r="D22" s="37">
        <v>41214.0</v>
      </c>
      <c r="E22" s="35" t="s">
        <v>381</v>
      </c>
      <c r="F22" s="35" t="s">
        <v>382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34"/>
      <c r="T22" s="11"/>
      <c r="U22" s="11"/>
      <c r="V22" s="11"/>
      <c r="W22" s="11"/>
      <c r="X22" s="11"/>
      <c r="Y22" s="11"/>
      <c r="Z22" s="11"/>
    </row>
    <row r="23" ht="15.75" customHeight="1">
      <c r="A23" s="11" t="s">
        <v>268</v>
      </c>
      <c r="B23" s="11" t="s">
        <v>384</v>
      </c>
      <c r="C23" s="11" t="s">
        <v>385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 t="s">
        <v>386</v>
      </c>
      <c r="B24" s="11" t="s">
        <v>387</v>
      </c>
      <c r="C24" s="11" t="s">
        <v>388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 t="s">
        <v>389</v>
      </c>
      <c r="B25" s="11" t="s">
        <v>390</v>
      </c>
      <c r="C25" s="11" t="s">
        <v>391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 t="s">
        <v>392</v>
      </c>
      <c r="B26" s="11" t="s">
        <v>393</v>
      </c>
      <c r="C26" s="11" t="s">
        <v>394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 t="s">
        <v>395</v>
      </c>
      <c r="B27" s="11" t="s">
        <v>396</v>
      </c>
      <c r="C27" s="11" t="s">
        <v>397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 t="s">
        <v>398</v>
      </c>
      <c r="B28" s="11" t="s">
        <v>399</v>
      </c>
      <c r="C28" s="11" t="s">
        <v>400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 t="s">
        <v>401</v>
      </c>
      <c r="B29" s="11" t="s">
        <v>402</v>
      </c>
      <c r="C29" s="11" t="s">
        <v>403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 t="s">
        <v>404</v>
      </c>
      <c r="B30" s="11" t="s">
        <v>405</v>
      </c>
      <c r="C30" s="11" t="s">
        <v>406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 t="s">
        <v>407</v>
      </c>
      <c r="B31" s="11" t="s">
        <v>408</v>
      </c>
      <c r="C31" s="11" t="s">
        <v>409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 t="s">
        <v>410</v>
      </c>
      <c r="B32" s="11" t="s">
        <v>411</v>
      </c>
      <c r="C32" s="11" t="s">
        <v>412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 t="s">
        <v>413</v>
      </c>
      <c r="B33" s="11" t="s">
        <v>414</v>
      </c>
      <c r="C33" s="11" t="s">
        <v>415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 t="s">
        <v>416</v>
      </c>
      <c r="B34" s="11" t="s">
        <v>417</v>
      </c>
      <c r="C34" s="11" t="s">
        <v>418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38" t="s">
        <v>419</v>
      </c>
      <c r="B35" s="38" t="s">
        <v>420</v>
      </c>
      <c r="C35" s="38" t="s">
        <v>421</v>
      </c>
      <c r="D35" s="38"/>
      <c r="E35" s="35" t="s">
        <v>422</v>
      </c>
      <c r="F35" s="35" t="s">
        <v>423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9"/>
      <c r="T35" s="38"/>
      <c r="U35" s="38"/>
      <c r="V35" s="38"/>
      <c r="W35" s="38"/>
      <c r="X35" s="38"/>
      <c r="Y35" s="38"/>
      <c r="Z35" s="38"/>
    </row>
    <row r="36" ht="15.75" customHeight="1">
      <c r="A36" s="11" t="s">
        <v>266</v>
      </c>
      <c r="B36" s="11" t="s">
        <v>424</v>
      </c>
      <c r="C36" s="11" t="s">
        <v>425</v>
      </c>
      <c r="D36" s="11"/>
      <c r="E36" s="36"/>
      <c r="F36" s="3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 t="s">
        <v>426</v>
      </c>
      <c r="B37" s="11" t="s">
        <v>292</v>
      </c>
      <c r="C37" s="11" t="s">
        <v>427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 t="s">
        <v>428</v>
      </c>
      <c r="B38" s="11" t="s">
        <v>429</v>
      </c>
      <c r="C38" s="11" t="s">
        <v>430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 t="s">
        <v>431</v>
      </c>
      <c r="B39" s="11" t="s">
        <v>432</v>
      </c>
      <c r="C39" s="11" t="s">
        <v>433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 t="s">
        <v>434</v>
      </c>
      <c r="B40" s="11" t="s">
        <v>435</v>
      </c>
      <c r="C40" s="11" t="s">
        <v>436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 t="s">
        <v>260</v>
      </c>
      <c r="B41" s="11" t="s">
        <v>437</v>
      </c>
      <c r="C41" s="11" t="s">
        <v>438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 t="s">
        <v>439</v>
      </c>
      <c r="B42" s="11" t="s">
        <v>440</v>
      </c>
      <c r="C42" s="11" t="s">
        <v>202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 t="s">
        <v>441</v>
      </c>
      <c r="B43" s="11" t="s">
        <v>442</v>
      </c>
      <c r="C43" s="11" t="s">
        <v>443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 t="s">
        <v>444</v>
      </c>
      <c r="B44" s="11" t="s">
        <v>445</v>
      </c>
      <c r="C44" s="11" t="s">
        <v>445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 t="s">
        <v>446</v>
      </c>
      <c r="B45" s="11" t="s">
        <v>447</v>
      </c>
      <c r="C45" s="11" t="s">
        <v>447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 t="s">
        <v>448</v>
      </c>
      <c r="B46" s="11" t="s">
        <v>449</v>
      </c>
      <c r="C46" s="11" t="s">
        <v>450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 t="s">
        <v>451</v>
      </c>
      <c r="B47" s="11" t="s">
        <v>452</v>
      </c>
      <c r="C47" s="11" t="s">
        <v>453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 t="s">
        <v>454</v>
      </c>
      <c r="B48" s="11" t="s">
        <v>455</v>
      </c>
      <c r="C48" s="11" t="s">
        <v>456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 t="s">
        <v>457</v>
      </c>
      <c r="B49" s="11" t="s">
        <v>458</v>
      </c>
      <c r="C49" s="11" t="s">
        <v>459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 t="s">
        <v>460</v>
      </c>
      <c r="B50" s="11" t="s">
        <v>461</v>
      </c>
      <c r="C50" s="11" t="s">
        <v>462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 t="s">
        <v>463</v>
      </c>
      <c r="B51" s="11" t="s">
        <v>464</v>
      </c>
      <c r="C51" s="11" t="s">
        <v>465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 t="s">
        <v>466</v>
      </c>
      <c r="B52" s="11" t="s">
        <v>467</v>
      </c>
      <c r="C52" s="11" t="s">
        <v>468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 t="s">
        <v>469</v>
      </c>
      <c r="B53" s="11" t="s">
        <v>470</v>
      </c>
      <c r="C53" s="11" t="s">
        <v>471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 t="s">
        <v>307</v>
      </c>
      <c r="B54" s="11" t="s">
        <v>472</v>
      </c>
      <c r="C54" s="40" t="s">
        <v>306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 t="s">
        <v>314</v>
      </c>
      <c r="B55" s="11" t="s">
        <v>312</v>
      </c>
      <c r="C55" s="11" t="s">
        <v>312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 t="s">
        <v>473</v>
      </c>
      <c r="B56" s="40" t="s">
        <v>474</v>
      </c>
      <c r="C56" s="40" t="s">
        <v>474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88"/>
    <col customWidth="1" min="3" max="6" width="12.63"/>
    <col customWidth="1" min="10" max="10" width="15.38"/>
    <col customWidth="1" min="11" max="12" width="13.63"/>
  </cols>
  <sheetData>
    <row r="1" ht="15.75" customHeight="1">
      <c r="A1" s="42" t="s">
        <v>194</v>
      </c>
      <c r="B1" s="42" t="s">
        <v>475</v>
      </c>
      <c r="C1" s="31" t="s">
        <v>476</v>
      </c>
      <c r="D1" s="31" t="s">
        <v>477</v>
      </c>
      <c r="E1" s="31" t="s">
        <v>478</v>
      </c>
      <c r="F1" s="31" t="s">
        <v>479</v>
      </c>
      <c r="G1" s="31" t="s">
        <v>480</v>
      </c>
      <c r="H1" s="31" t="s">
        <v>481</v>
      </c>
      <c r="I1" s="31" t="s">
        <v>482</v>
      </c>
      <c r="J1" s="31" t="s">
        <v>483</v>
      </c>
      <c r="K1" s="2" t="s">
        <v>484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 t="s">
        <v>146</v>
      </c>
      <c r="B2" s="21" t="s">
        <v>485</v>
      </c>
      <c r="C2" s="32">
        <v>1.0</v>
      </c>
      <c r="D2" s="32">
        <v>30328.0</v>
      </c>
      <c r="E2" s="32">
        <v>96.0</v>
      </c>
      <c r="F2" s="32">
        <v>9509.0</v>
      </c>
      <c r="G2" s="32">
        <v>31.3539</v>
      </c>
      <c r="H2" s="32">
        <v>0.375561</v>
      </c>
      <c r="I2" s="32">
        <v>37.7</v>
      </c>
      <c r="J2" s="32">
        <v>47.3</v>
      </c>
      <c r="K2" s="2" t="s">
        <v>486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 t="s">
        <v>152</v>
      </c>
      <c r="B3" s="21" t="s">
        <v>485</v>
      </c>
      <c r="C3" s="32">
        <v>1.0</v>
      </c>
      <c r="D3" s="32">
        <v>30328.0</v>
      </c>
      <c r="E3" s="32">
        <v>378.0</v>
      </c>
      <c r="F3" s="32">
        <v>23260.0</v>
      </c>
      <c r="G3" s="32">
        <v>76.6948</v>
      </c>
      <c r="H3" s="32">
        <v>1.65761</v>
      </c>
      <c r="I3" s="32">
        <v>38.9</v>
      </c>
      <c r="J3" s="32">
        <v>53.1</v>
      </c>
      <c r="K3" s="2" t="s">
        <v>486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">
        <v>182</v>
      </c>
      <c r="B4" s="21" t="s">
        <v>485</v>
      </c>
      <c r="C4" s="32">
        <v>1.0</v>
      </c>
      <c r="D4" s="32">
        <v>30328.0</v>
      </c>
      <c r="E4" s="32">
        <v>11589.0</v>
      </c>
      <c r="F4" s="32">
        <v>30328.0</v>
      </c>
      <c r="G4" s="32">
        <v>100.0</v>
      </c>
      <c r="H4" s="32">
        <v>48.3233</v>
      </c>
      <c r="I4" s="32">
        <v>39.4</v>
      </c>
      <c r="J4" s="32">
        <v>50.4</v>
      </c>
      <c r="K4" s="2" t="s">
        <v>486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 t="s">
        <v>188</v>
      </c>
      <c r="B5" s="21" t="s">
        <v>485</v>
      </c>
      <c r="C5" s="32">
        <v>1.0</v>
      </c>
      <c r="D5" s="32">
        <v>30328.0</v>
      </c>
      <c r="E5" s="32">
        <v>747.0</v>
      </c>
      <c r="F5" s="32">
        <v>28442.0</v>
      </c>
      <c r="G5" s="32">
        <v>93.7813</v>
      </c>
      <c r="H5" s="32">
        <v>3.23483</v>
      </c>
      <c r="I5" s="32">
        <v>39.2</v>
      </c>
      <c r="J5" s="32">
        <v>53.0</v>
      </c>
      <c r="K5" s="2" t="s">
        <v>486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42" t="s">
        <v>487</v>
      </c>
      <c r="B6" s="21" t="s">
        <v>485</v>
      </c>
      <c r="C6" s="32">
        <v>1.0</v>
      </c>
      <c r="D6" s="32">
        <v>30328.0</v>
      </c>
      <c r="E6" s="32">
        <v>12493.0</v>
      </c>
      <c r="F6" s="32">
        <v>30328.0</v>
      </c>
      <c r="G6" s="32">
        <v>100.0</v>
      </c>
      <c r="H6" s="32">
        <v>52.4095</v>
      </c>
      <c r="I6" s="32">
        <v>39.4</v>
      </c>
      <c r="J6" s="32">
        <v>50.8</v>
      </c>
      <c r="K6" s="2" t="s">
        <v>486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31"/>
      <c r="C7" s="31"/>
      <c r="D7" s="31"/>
      <c r="E7" s="31"/>
      <c r="F7" s="31"/>
      <c r="G7" s="31"/>
      <c r="H7" s="31"/>
      <c r="I7" s="31"/>
      <c r="J7" s="3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2" t="s">
        <v>194</v>
      </c>
      <c r="B8" s="42" t="s">
        <v>475</v>
      </c>
      <c r="C8" s="31" t="s">
        <v>476</v>
      </c>
      <c r="D8" s="31" t="s">
        <v>477</v>
      </c>
      <c r="E8" s="31" t="s">
        <v>478</v>
      </c>
      <c r="F8" s="31" t="s">
        <v>479</v>
      </c>
      <c r="G8" s="31" t="s">
        <v>480</v>
      </c>
      <c r="H8" s="31" t="s">
        <v>481</v>
      </c>
      <c r="I8" s="31" t="s">
        <v>482</v>
      </c>
      <c r="J8" s="31" t="s">
        <v>483</v>
      </c>
      <c r="K8" s="2" t="s">
        <v>484</v>
      </c>
      <c r="L8" s="42" t="s">
        <v>488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 t="s">
        <v>146</v>
      </c>
      <c r="B9" s="31" t="s">
        <v>489</v>
      </c>
      <c r="C9" s="32">
        <v>1.0</v>
      </c>
      <c r="D9" s="32">
        <v>38434.0</v>
      </c>
      <c r="E9" s="32">
        <v>121.0</v>
      </c>
      <c r="F9" s="32">
        <v>12673.0</v>
      </c>
      <c r="G9" s="32">
        <v>32.9734</v>
      </c>
      <c r="H9" s="32">
        <v>0.398631</v>
      </c>
      <c r="I9" s="32">
        <v>37.7</v>
      </c>
      <c r="J9" s="32">
        <v>49.6</v>
      </c>
      <c r="K9" s="2" t="s">
        <v>486</v>
      </c>
      <c r="L9" s="43" t="s">
        <v>490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 t="s">
        <v>152</v>
      </c>
      <c r="B10" s="31" t="s">
        <v>489</v>
      </c>
      <c r="C10" s="32">
        <v>1.0</v>
      </c>
      <c r="D10" s="32">
        <v>38434.0</v>
      </c>
      <c r="E10" s="32">
        <v>527.0</v>
      </c>
      <c r="F10" s="32">
        <v>29751.0</v>
      </c>
      <c r="G10" s="32">
        <v>77.408</v>
      </c>
      <c r="H10" s="32">
        <v>1.92491</v>
      </c>
      <c r="I10" s="32">
        <v>38.7</v>
      </c>
      <c r="J10" s="32">
        <v>55.8</v>
      </c>
      <c r="K10" s="2" t="s">
        <v>486</v>
      </c>
      <c r="L10" s="43" t="s">
        <v>490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 t="s">
        <v>182</v>
      </c>
      <c r="B11" s="31" t="s">
        <v>489</v>
      </c>
      <c r="C11" s="32">
        <v>1.0</v>
      </c>
      <c r="D11" s="32">
        <v>38434.0</v>
      </c>
      <c r="E11" s="32">
        <v>18385.0</v>
      </c>
      <c r="F11" s="32">
        <v>38434.0</v>
      </c>
      <c r="G11" s="32">
        <v>100.0</v>
      </c>
      <c r="H11" s="32">
        <v>59.7894</v>
      </c>
      <c r="I11" s="32">
        <v>39.2</v>
      </c>
      <c r="J11" s="32">
        <v>49.1</v>
      </c>
      <c r="K11" s="2" t="s">
        <v>486</v>
      </c>
      <c r="L11" s="43" t="s">
        <v>490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">
        <v>188</v>
      </c>
      <c r="B12" s="31" t="s">
        <v>489</v>
      </c>
      <c r="C12" s="32">
        <v>1.0</v>
      </c>
      <c r="D12" s="32">
        <v>38434.0</v>
      </c>
      <c r="E12" s="32">
        <v>1011.0</v>
      </c>
      <c r="F12" s="32">
        <v>36006.0</v>
      </c>
      <c r="G12" s="32">
        <v>93.6827</v>
      </c>
      <c r="H12" s="32">
        <v>3.61394</v>
      </c>
      <c r="I12" s="32">
        <v>39.1</v>
      </c>
      <c r="J12" s="32">
        <v>54.7</v>
      </c>
      <c r="K12" s="2" t="s">
        <v>486</v>
      </c>
      <c r="L12" s="43" t="s">
        <v>490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2" t="s">
        <v>487</v>
      </c>
      <c r="B13" s="31" t="s">
        <v>489</v>
      </c>
      <c r="C13" s="32">
        <v>1.0</v>
      </c>
      <c r="D13" s="32">
        <v>38434.0</v>
      </c>
      <c r="E13" s="32">
        <v>22448.0</v>
      </c>
      <c r="F13" s="32">
        <v>38434.0</v>
      </c>
      <c r="G13" s="32">
        <v>100.0</v>
      </c>
      <c r="H13" s="32">
        <v>68.9213</v>
      </c>
      <c r="I13" s="32">
        <v>39.1</v>
      </c>
      <c r="J13" s="32">
        <v>46.4</v>
      </c>
      <c r="K13" s="2" t="s">
        <v>486</v>
      </c>
      <c r="L13" s="43" t="s">
        <v>490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42" t="s">
        <v>491</v>
      </c>
      <c r="B15" s="44" t="s">
        <v>492</v>
      </c>
      <c r="C15" s="2"/>
      <c r="D15" s="42"/>
      <c r="E15" s="4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 t="s">
        <v>493</v>
      </c>
      <c r="B16" s="2" t="s">
        <v>494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5" t="s">
        <v>495</v>
      </c>
      <c r="B1" s="46"/>
      <c r="C1" s="47" t="s">
        <v>496</v>
      </c>
      <c r="D1" s="46"/>
      <c r="E1" s="47" t="s">
        <v>497</v>
      </c>
      <c r="F1" s="46"/>
      <c r="G1" s="46"/>
      <c r="H1" s="46"/>
      <c r="I1" s="46"/>
      <c r="J1" s="46"/>
      <c r="K1" s="46"/>
      <c r="L1" s="45" t="s">
        <v>498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5" t="s">
        <v>499</v>
      </c>
      <c r="B2" s="45" t="s">
        <v>500</v>
      </c>
      <c r="C2" s="45" t="s">
        <v>499</v>
      </c>
      <c r="D2" s="45" t="s">
        <v>500</v>
      </c>
      <c r="E2" s="45" t="s">
        <v>499</v>
      </c>
      <c r="F2" s="45" t="s">
        <v>500</v>
      </c>
      <c r="G2" s="45" t="s">
        <v>501</v>
      </c>
      <c r="H2" s="45" t="s">
        <v>502</v>
      </c>
      <c r="I2" s="45" t="s">
        <v>503</v>
      </c>
      <c r="J2" s="45" t="s">
        <v>504</v>
      </c>
      <c r="K2" s="45" t="s">
        <v>505</v>
      </c>
      <c r="L2" s="45" t="s">
        <v>506</v>
      </c>
      <c r="M2" s="45" t="s">
        <v>507</v>
      </c>
      <c r="N2" s="45" t="s">
        <v>508</v>
      </c>
      <c r="O2" s="45" t="s">
        <v>509</v>
      </c>
      <c r="P2" s="45" t="s">
        <v>510</v>
      </c>
      <c r="Q2" s="45" t="s">
        <v>511</v>
      </c>
      <c r="R2" s="45" t="s">
        <v>512</v>
      </c>
      <c r="S2" s="46"/>
      <c r="T2" s="46"/>
      <c r="U2" s="46"/>
      <c r="V2" s="46"/>
      <c r="W2" s="46"/>
      <c r="X2" s="46"/>
      <c r="Y2" s="46"/>
      <c r="Z2" s="46"/>
    </row>
    <row r="3" ht="15.75" customHeight="1">
      <c r="A3" s="48">
        <v>26090.0</v>
      </c>
      <c r="B3" s="48">
        <v>26418.0</v>
      </c>
      <c r="C3" s="48">
        <v>26027.0</v>
      </c>
      <c r="D3" s="48">
        <v>26343.0</v>
      </c>
      <c r="E3" s="48">
        <v>26027.0</v>
      </c>
      <c r="F3" s="48">
        <v>26343.0</v>
      </c>
      <c r="G3" s="45" t="s">
        <v>513</v>
      </c>
      <c r="H3" s="45" t="s">
        <v>514</v>
      </c>
      <c r="I3" s="42" t="s">
        <v>515</v>
      </c>
      <c r="J3" s="49">
        <v>8.52461288048473E-5</v>
      </c>
      <c r="K3" s="45" t="s">
        <v>516</v>
      </c>
      <c r="L3" s="49">
        <v>4.95931428112126E-6</v>
      </c>
      <c r="M3" s="49">
        <v>4.19483135721362E-5</v>
      </c>
      <c r="N3" s="48">
        <v>0.010686052452208</v>
      </c>
      <c r="O3" s="45" t="s">
        <v>516</v>
      </c>
      <c r="P3" s="45" t="s">
        <v>516</v>
      </c>
      <c r="Q3" s="45" t="s">
        <v>516</v>
      </c>
      <c r="R3" s="48">
        <v>0.032970546604397</v>
      </c>
      <c r="S3" s="46"/>
      <c r="T3" s="46"/>
      <c r="U3" s="46"/>
      <c r="V3" s="46"/>
      <c r="W3" s="46"/>
      <c r="X3" s="46"/>
      <c r="Y3" s="46"/>
      <c r="Z3" s="46"/>
    </row>
    <row r="4" ht="15.75" customHeight="1">
      <c r="A4" s="46"/>
      <c r="B4" s="46"/>
      <c r="C4" s="46"/>
      <c r="D4" s="46"/>
      <c r="E4" s="46"/>
      <c r="F4" s="46"/>
      <c r="G4" s="46"/>
      <c r="H4" s="46"/>
      <c r="I4" s="45" t="s">
        <v>517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/>
      <c r="B5" s="46"/>
      <c r="C5" s="46"/>
      <c r="D5" s="46"/>
      <c r="E5" s="46"/>
      <c r="F5" s="46"/>
      <c r="G5" s="46"/>
      <c r="H5" s="46"/>
      <c r="I5" s="45" t="s">
        <v>518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5" t="s">
        <v>519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7" t="s">
        <v>520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7" t="s">
        <v>521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7" t="s">
        <v>522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7" t="s">
        <v>523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7" t="s">
        <v>524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7" t="s">
        <v>525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7" t="s">
        <v>526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7" t="s">
        <v>527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7" t="s">
        <v>528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7" t="s">
        <v>529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9.0"/>
    <col customWidth="1" min="3" max="3" width="77.0"/>
    <col customWidth="1" min="4" max="6" width="12.63"/>
  </cols>
  <sheetData>
    <row r="1" ht="15.75" customHeight="1">
      <c r="A1" s="11" t="s">
        <v>248</v>
      </c>
      <c r="B1" s="11" t="s">
        <v>331</v>
      </c>
      <c r="C1" s="11" t="s">
        <v>240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ht="15.75" customHeight="1">
      <c r="A2" s="11" t="s">
        <v>530</v>
      </c>
      <c r="B2" s="34" t="s">
        <v>343</v>
      </c>
      <c r="C2" s="11" t="s">
        <v>531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ht="15.75" customHeight="1">
      <c r="A3" s="11" t="s">
        <v>532</v>
      </c>
      <c r="B3" s="51" t="s">
        <v>344</v>
      </c>
      <c r="C3" s="34" t="s">
        <v>533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ht="15.75" customHeight="1">
      <c r="A4" s="11" t="s">
        <v>534</v>
      </c>
      <c r="B4" s="52" t="s">
        <v>293</v>
      </c>
      <c r="C4" s="34" t="s">
        <v>535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ht="15.75" customHeight="1">
      <c r="A5" s="11" t="s">
        <v>536</v>
      </c>
      <c r="B5" s="34" t="s">
        <v>449</v>
      </c>
      <c r="C5" s="11" t="s">
        <v>537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ht="15.75" customHeight="1">
      <c r="A6" s="11" t="s">
        <v>538</v>
      </c>
      <c r="B6" s="11" t="s">
        <v>539</v>
      </c>
      <c r="C6" s="34" t="s">
        <v>540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ht="15.75" customHeight="1">
      <c r="A7" s="11" t="s">
        <v>541</v>
      </c>
      <c r="B7" s="11" t="s">
        <v>542</v>
      </c>
      <c r="C7" s="34" t="s">
        <v>543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ht="15.75" customHeight="1">
      <c r="A8" s="11" t="s">
        <v>544</v>
      </c>
      <c r="B8" s="11" t="s">
        <v>545</v>
      </c>
      <c r="C8" s="34" t="s">
        <v>546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ht="15.75" customHeight="1">
      <c r="A9" s="11" t="s">
        <v>547</v>
      </c>
      <c r="B9" s="11" t="s">
        <v>548</v>
      </c>
      <c r="C9" s="34" t="s">
        <v>549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ht="15.75" customHeight="1">
      <c r="A10" s="11" t="s">
        <v>550</v>
      </c>
      <c r="B10" s="11" t="s">
        <v>551</v>
      </c>
      <c r="C10" s="11" t="s">
        <v>552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ht="15.75" customHeight="1">
      <c r="A11" s="11" t="s">
        <v>553</v>
      </c>
      <c r="B11" s="11" t="s">
        <v>554</v>
      </c>
      <c r="C11" s="34" t="s">
        <v>555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ht="15.75" customHeight="1">
      <c r="A12" s="11" t="s">
        <v>556</v>
      </c>
      <c r="B12" s="11" t="s">
        <v>557</v>
      </c>
      <c r="C12" s="34" t="s">
        <v>558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ht="15.75" customHeight="1">
      <c r="A13" s="11" t="s">
        <v>559</v>
      </c>
      <c r="B13" s="11" t="s">
        <v>560</v>
      </c>
      <c r="C13" s="34" t="s">
        <v>561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ht="15.75" customHeight="1">
      <c r="A14" s="11" t="s">
        <v>562</v>
      </c>
      <c r="B14" s="11" t="s">
        <v>563</v>
      </c>
      <c r="C14" s="34" t="s">
        <v>564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ht="15.75" customHeight="1">
      <c r="A15" s="11" t="s">
        <v>565</v>
      </c>
      <c r="B15" s="11" t="s">
        <v>566</v>
      </c>
      <c r="C15" s="34" t="s">
        <v>567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ht="15.75" customHeight="1">
      <c r="A16" s="11" t="s">
        <v>568</v>
      </c>
      <c r="B16" s="11" t="s">
        <v>569</v>
      </c>
      <c r="C16" s="11" t="s">
        <v>570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ht="15.75" customHeight="1">
      <c r="A17" s="11" t="s">
        <v>571</v>
      </c>
      <c r="B17" s="11" t="s">
        <v>290</v>
      </c>
      <c r="C17" s="34" t="s">
        <v>380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ht="15.75" customHeight="1">
      <c r="A18" s="11" t="s">
        <v>572</v>
      </c>
      <c r="B18" s="11" t="s">
        <v>573</v>
      </c>
      <c r="C18" s="11" t="s">
        <v>574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ht="15.75" customHeight="1">
      <c r="A19" s="11" t="s">
        <v>575</v>
      </c>
      <c r="B19" s="11" t="s">
        <v>384</v>
      </c>
      <c r="C19" s="34" t="s">
        <v>576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ht="15.75" customHeight="1">
      <c r="A20" s="11" t="s">
        <v>577</v>
      </c>
      <c r="B20" s="34" t="s">
        <v>291</v>
      </c>
      <c r="C20" s="34" t="s">
        <v>578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ht="15.75" customHeight="1">
      <c r="A21" s="11" t="s">
        <v>579</v>
      </c>
      <c r="B21" s="11" t="s">
        <v>289</v>
      </c>
      <c r="C21" s="34" t="s">
        <v>580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ht="15.75" customHeight="1">
      <c r="A22" s="11" t="s">
        <v>581</v>
      </c>
      <c r="B22" s="11" t="s">
        <v>292</v>
      </c>
      <c r="C22" s="34" t="s">
        <v>582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ht="15.75" customHeight="1">
      <c r="A23" s="11" t="s">
        <v>583</v>
      </c>
      <c r="B23" s="11" t="s">
        <v>584</v>
      </c>
      <c r="C23" s="11" t="s">
        <v>585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ht="15.75" customHeight="1">
      <c r="A24" s="11" t="s">
        <v>586</v>
      </c>
      <c r="B24" s="11" t="s">
        <v>587</v>
      </c>
      <c r="C24" s="34" t="s">
        <v>588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ht="15.75" customHeight="1">
      <c r="A25" s="11" t="s">
        <v>589</v>
      </c>
      <c r="B25" s="11" t="s">
        <v>590</v>
      </c>
      <c r="C25" s="34" t="s">
        <v>591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ht="15.75" customHeight="1">
      <c r="A26" s="11" t="s">
        <v>592</v>
      </c>
      <c r="B26" s="11" t="s">
        <v>432</v>
      </c>
      <c r="C26" s="11" t="s">
        <v>593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ht="15.75" customHeight="1">
      <c r="A27" s="11" t="s">
        <v>594</v>
      </c>
      <c r="B27" s="11" t="s">
        <v>595</v>
      </c>
      <c r="C27" s="34" t="s">
        <v>596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ht="15.75" customHeight="1">
      <c r="A28" s="11" t="s">
        <v>597</v>
      </c>
      <c r="B28" s="11" t="s">
        <v>598</v>
      </c>
      <c r="C28" s="11" t="s">
        <v>599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ht="15.75" customHeight="1">
      <c r="A29" s="11" t="s">
        <v>600</v>
      </c>
      <c r="B29" s="11" t="s">
        <v>437</v>
      </c>
      <c r="C29" s="34" t="s">
        <v>601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ht="15.75" customHeight="1">
      <c r="A30" s="34" t="s">
        <v>602</v>
      </c>
      <c r="B30" s="11" t="s">
        <v>603</v>
      </c>
      <c r="C30" s="11" t="s">
        <v>604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ht="15.75" customHeight="1">
      <c r="A31" s="11" t="s">
        <v>605</v>
      </c>
      <c r="B31" s="51" t="s">
        <v>606</v>
      </c>
      <c r="C31" s="51" t="s">
        <v>607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ht="15.75" customHeight="1">
      <c r="A32" s="11" t="s">
        <v>608</v>
      </c>
      <c r="B32" s="11" t="s">
        <v>609</v>
      </c>
      <c r="C32" s="34" t="s">
        <v>610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ht="15.75" customHeight="1">
      <c r="A33" s="11" t="s">
        <v>611</v>
      </c>
      <c r="B33" s="11" t="s">
        <v>612</v>
      </c>
      <c r="C33" s="34" t="s">
        <v>613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ht="15.75" customHeight="1">
      <c r="A34" s="11" t="s">
        <v>614</v>
      </c>
      <c r="B34" s="11" t="s">
        <v>615</v>
      </c>
      <c r="C34" s="34" t="s">
        <v>616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ht="15.75" customHeight="1">
      <c r="A35" s="50"/>
      <c r="B35" s="50"/>
      <c r="C35" s="53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69.13"/>
    <col customWidth="1" min="3" max="6" width="12.63"/>
  </cols>
  <sheetData>
    <row r="1" ht="15.75" customHeight="1">
      <c r="A1" s="21" t="s">
        <v>194</v>
      </c>
      <c r="B1" s="21" t="s">
        <v>617</v>
      </c>
      <c r="C1" s="21" t="s">
        <v>618</v>
      </c>
      <c r="D1" s="21" t="s">
        <v>619</v>
      </c>
      <c r="E1" s="21" t="s">
        <v>620</v>
      </c>
      <c r="F1" s="21" t="s">
        <v>621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158</v>
      </c>
      <c r="B2" s="21" t="s">
        <v>622</v>
      </c>
      <c r="C2" s="21">
        <v>504.0</v>
      </c>
      <c r="D2" s="23">
        <v>0.544669</v>
      </c>
      <c r="E2" s="21">
        <v>1.0</v>
      </c>
      <c r="F2" s="21">
        <v>1.45245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2" t="s">
        <v>131</v>
      </c>
      <c r="B3" s="21" t="s">
        <v>623</v>
      </c>
      <c r="C3" s="21">
        <v>802.0</v>
      </c>
      <c r="D3" s="23">
        <v>0.420543</v>
      </c>
      <c r="E3" s="21">
        <v>0.0</v>
      </c>
      <c r="F3" s="21">
        <v>1.55426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 t="s">
        <v>140</v>
      </c>
      <c r="B4" s="21" t="s">
        <v>623</v>
      </c>
      <c r="C4" s="21">
        <v>816.0</v>
      </c>
      <c r="D4" s="23">
        <v>0.354651</v>
      </c>
      <c r="E4" s="21">
        <v>0.0</v>
      </c>
      <c r="F4" s="21">
        <v>1.5814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2" t="s">
        <v>182</v>
      </c>
      <c r="B5" s="21" t="s">
        <v>624</v>
      </c>
      <c r="C5" s="21">
        <v>19060.0</v>
      </c>
      <c r="D5" s="23">
        <v>0.309955</v>
      </c>
      <c r="E5" s="21">
        <v>0.0</v>
      </c>
      <c r="F5" s="21">
        <v>14.3741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 t="s">
        <v>188</v>
      </c>
      <c r="B6" s="21" t="s">
        <v>624</v>
      </c>
      <c r="C6" s="21">
        <v>1144.0</v>
      </c>
      <c r="D6" s="23">
        <v>0.288839</v>
      </c>
      <c r="E6" s="21">
        <v>0.0</v>
      </c>
      <c r="F6" s="21">
        <v>0.862745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 t="s">
        <v>152</v>
      </c>
      <c r="B7" s="21" t="s">
        <v>624</v>
      </c>
      <c r="C7" s="21">
        <v>658.0</v>
      </c>
      <c r="D7" s="23">
        <v>0.244344</v>
      </c>
      <c r="E7" s="21">
        <v>0.0</v>
      </c>
      <c r="F7" s="21">
        <v>0.496229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 t="s">
        <v>170</v>
      </c>
      <c r="B8" s="21" t="s">
        <v>625</v>
      </c>
      <c r="C8" s="21">
        <v>18.0</v>
      </c>
      <c r="D8" s="23">
        <v>0.1875</v>
      </c>
      <c r="E8" s="21">
        <v>0.0</v>
      </c>
      <c r="F8" s="21">
        <v>0.375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2" t="s">
        <v>113</v>
      </c>
      <c r="B9" s="21" t="s">
        <v>626</v>
      </c>
      <c r="C9" s="21">
        <v>37.0</v>
      </c>
      <c r="D9" s="23">
        <v>0.135135</v>
      </c>
      <c r="E9" s="21">
        <v>0.0</v>
      </c>
      <c r="F9" s="21">
        <v>1.0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 t="s">
        <v>107</v>
      </c>
      <c r="B10" s="21" t="s">
        <v>626</v>
      </c>
      <c r="C10" s="21">
        <v>21.0</v>
      </c>
      <c r="D10" s="23">
        <v>0.135135</v>
      </c>
      <c r="E10" s="21">
        <v>0.0</v>
      </c>
      <c r="F10" s="21">
        <v>0.567568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 t="s">
        <v>42</v>
      </c>
      <c r="B11" s="21" t="s">
        <v>626</v>
      </c>
      <c r="C11" s="21">
        <v>21.0</v>
      </c>
      <c r="D11" s="23">
        <v>0.135135</v>
      </c>
      <c r="E11" s="21">
        <v>0.0</v>
      </c>
      <c r="F11" s="21">
        <v>0.567568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 t="s">
        <v>113</v>
      </c>
      <c r="B12" s="21" t="s">
        <v>627</v>
      </c>
      <c r="C12" s="21">
        <v>391.0</v>
      </c>
      <c r="D12" s="23">
        <v>0.123223</v>
      </c>
      <c r="E12" s="21">
        <v>0.0</v>
      </c>
      <c r="F12" s="21">
        <v>1.85308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 t="s">
        <v>50</v>
      </c>
      <c r="B13" s="21" t="s">
        <v>626</v>
      </c>
      <c r="C13" s="21">
        <v>9.0</v>
      </c>
      <c r="D13" s="23">
        <v>0.108108</v>
      </c>
      <c r="E13" s="21">
        <v>0.0</v>
      </c>
      <c r="F13" s="21">
        <v>0.243243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 t="s">
        <v>140</v>
      </c>
      <c r="B14" s="21" t="s">
        <v>628</v>
      </c>
      <c r="C14" s="21">
        <v>10.0</v>
      </c>
      <c r="D14" s="23">
        <v>0.10101</v>
      </c>
      <c r="E14" s="21">
        <v>0.0</v>
      </c>
      <c r="F14" s="21">
        <v>0.10101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 t="s">
        <v>113</v>
      </c>
      <c r="B15" s="21" t="s">
        <v>629</v>
      </c>
      <c r="C15" s="21">
        <v>119.0</v>
      </c>
      <c r="D15" s="23">
        <v>0.0953545</v>
      </c>
      <c r="E15" s="21">
        <v>0.0</v>
      </c>
      <c r="F15" s="21">
        <v>0.290954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 t="s">
        <v>188</v>
      </c>
      <c r="B16" s="21" t="s">
        <v>627</v>
      </c>
      <c r="C16" s="21">
        <v>216.0</v>
      </c>
      <c r="D16" s="23">
        <v>0.0947867</v>
      </c>
      <c r="E16" s="21">
        <v>0.0</v>
      </c>
      <c r="F16" s="21">
        <v>1.0237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 t="s">
        <v>182</v>
      </c>
      <c r="B17" s="21" t="s">
        <v>627</v>
      </c>
      <c r="C17" s="21">
        <v>94.0</v>
      </c>
      <c r="D17" s="23">
        <v>0.0947867</v>
      </c>
      <c r="E17" s="21">
        <v>0.0</v>
      </c>
      <c r="F17" s="21">
        <v>0.445498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 t="s">
        <v>152</v>
      </c>
      <c r="B18" s="21" t="s">
        <v>627</v>
      </c>
      <c r="C18" s="21">
        <v>147.0</v>
      </c>
      <c r="D18" s="23">
        <v>0.0947867</v>
      </c>
      <c r="E18" s="21">
        <v>0.0</v>
      </c>
      <c r="F18" s="21">
        <v>0.696682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 t="s">
        <v>107</v>
      </c>
      <c r="B19" s="21" t="s">
        <v>627</v>
      </c>
      <c r="C19" s="21">
        <v>243.0</v>
      </c>
      <c r="D19" s="23">
        <v>0.0947867</v>
      </c>
      <c r="E19" s="21">
        <v>0.0</v>
      </c>
      <c r="F19" s="21">
        <v>1.15166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 t="s">
        <v>50</v>
      </c>
      <c r="B20" s="21" t="s">
        <v>627</v>
      </c>
      <c r="C20" s="21">
        <v>125.0</v>
      </c>
      <c r="D20" s="23">
        <v>0.0947867</v>
      </c>
      <c r="E20" s="21">
        <v>0.0</v>
      </c>
      <c r="F20" s="21">
        <v>0.592417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 t="s">
        <v>42</v>
      </c>
      <c r="B21" s="21" t="s">
        <v>627</v>
      </c>
      <c r="C21" s="21">
        <v>146.0</v>
      </c>
      <c r="D21" s="23">
        <v>0.0947867</v>
      </c>
      <c r="E21" s="21">
        <v>0.0</v>
      </c>
      <c r="F21" s="21">
        <v>0.691943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 t="s">
        <v>107</v>
      </c>
      <c r="B22" s="21" t="s">
        <v>629</v>
      </c>
      <c r="C22" s="21">
        <v>103.0</v>
      </c>
      <c r="D22" s="23">
        <v>0.0929095</v>
      </c>
      <c r="E22" s="21">
        <v>0.0</v>
      </c>
      <c r="F22" s="21">
        <v>0.251834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 t="s">
        <v>56</v>
      </c>
      <c r="B23" s="21" t="s">
        <v>627</v>
      </c>
      <c r="C23" s="21">
        <v>24.0</v>
      </c>
      <c r="D23" s="23">
        <v>0.0853081</v>
      </c>
      <c r="E23" s="21">
        <v>0.0</v>
      </c>
      <c r="F23" s="21">
        <v>0.113744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 t="s">
        <v>42</v>
      </c>
      <c r="B24" s="21" t="s">
        <v>629</v>
      </c>
      <c r="C24" s="21">
        <v>79.0</v>
      </c>
      <c r="D24" s="23">
        <v>0.0831296</v>
      </c>
      <c r="E24" s="21">
        <v>0.0</v>
      </c>
      <c r="F24" s="21">
        <v>0.193154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 t="s">
        <v>146</v>
      </c>
      <c r="B25" s="21" t="s">
        <v>624</v>
      </c>
      <c r="C25" s="21">
        <v>134.0</v>
      </c>
      <c r="D25" s="23">
        <v>0.0822021</v>
      </c>
      <c r="E25" s="21">
        <v>0.0</v>
      </c>
      <c r="F25" s="21">
        <v>0.101056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 t="s">
        <v>119</v>
      </c>
      <c r="B26" s="21" t="s">
        <v>627</v>
      </c>
      <c r="C26" s="21">
        <v>25.0</v>
      </c>
      <c r="D26" s="23">
        <v>0.0805687</v>
      </c>
      <c r="E26" s="21">
        <v>0.0</v>
      </c>
      <c r="F26" s="21">
        <v>0.118483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 t="s">
        <v>50</v>
      </c>
      <c r="B27" s="21" t="s">
        <v>629</v>
      </c>
      <c r="C27" s="21">
        <v>81.0</v>
      </c>
      <c r="D27" s="23">
        <v>0.0782396</v>
      </c>
      <c r="E27" s="21">
        <v>0.0</v>
      </c>
      <c r="F27" s="21">
        <v>0.198044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 t="s">
        <v>152</v>
      </c>
      <c r="B28" s="21" t="s">
        <v>630</v>
      </c>
      <c r="C28" s="21">
        <v>9.0</v>
      </c>
      <c r="D28" s="23">
        <v>0.0769231</v>
      </c>
      <c r="E28" s="21">
        <v>0.0</v>
      </c>
      <c r="F28" s="21">
        <v>0.0769231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 t="s">
        <v>146</v>
      </c>
      <c r="B29" s="21" t="s">
        <v>627</v>
      </c>
      <c r="C29" s="21">
        <v>20.0</v>
      </c>
      <c r="D29" s="23">
        <v>0.0758294</v>
      </c>
      <c r="E29" s="21">
        <v>0.0</v>
      </c>
      <c r="F29" s="21">
        <v>0.0947867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 t="s">
        <v>107</v>
      </c>
      <c r="B30" s="21" t="s">
        <v>631</v>
      </c>
      <c r="C30" s="21">
        <v>869.0</v>
      </c>
      <c r="D30" s="23">
        <v>0.0721649</v>
      </c>
      <c r="E30" s="21">
        <v>0.0</v>
      </c>
      <c r="F30" s="21">
        <v>1.27982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 t="s">
        <v>88</v>
      </c>
      <c r="B31" s="21" t="s">
        <v>627</v>
      </c>
      <c r="C31" s="21">
        <v>26.0</v>
      </c>
      <c r="D31" s="23">
        <v>0.07109</v>
      </c>
      <c r="E31" s="21">
        <v>0.0</v>
      </c>
      <c r="F31" s="21">
        <v>0.123223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 t="s">
        <v>22</v>
      </c>
      <c r="B32" s="21" t="s">
        <v>627</v>
      </c>
      <c r="C32" s="21">
        <v>19.0</v>
      </c>
      <c r="D32" s="23">
        <v>0.07109</v>
      </c>
      <c r="E32" s="21">
        <v>0.0</v>
      </c>
      <c r="F32" s="21">
        <v>0.0900474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 t="s">
        <v>158</v>
      </c>
      <c r="B33" s="21" t="s">
        <v>632</v>
      </c>
      <c r="C33" s="21">
        <v>25.0</v>
      </c>
      <c r="D33" s="23">
        <v>0.069697</v>
      </c>
      <c r="E33" s="21">
        <v>0.0</v>
      </c>
      <c r="F33" s="21">
        <v>0.0757576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 t="s">
        <v>188</v>
      </c>
      <c r="B34" s="21" t="s">
        <v>630</v>
      </c>
      <c r="C34" s="21">
        <v>17.0</v>
      </c>
      <c r="D34" s="23">
        <v>0.0683761</v>
      </c>
      <c r="E34" s="21">
        <v>0.0</v>
      </c>
      <c r="F34" s="21">
        <v>0.145299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 t="s">
        <v>119</v>
      </c>
      <c r="B35" s="21" t="s">
        <v>633</v>
      </c>
      <c r="C35" s="21">
        <v>25.0</v>
      </c>
      <c r="D35" s="23">
        <v>0.068306</v>
      </c>
      <c r="E35" s="21">
        <v>0.0</v>
      </c>
      <c r="F35" s="21">
        <v>0.068306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 t="s">
        <v>113</v>
      </c>
      <c r="B36" s="21" t="s">
        <v>631</v>
      </c>
      <c r="C36" s="21">
        <v>1204.0</v>
      </c>
      <c r="D36" s="23">
        <v>0.0677467</v>
      </c>
      <c r="E36" s="21">
        <v>0.0</v>
      </c>
      <c r="F36" s="21">
        <v>1.7732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 t="s">
        <v>82</v>
      </c>
      <c r="B37" s="21" t="s">
        <v>627</v>
      </c>
      <c r="C37" s="21">
        <v>17.0</v>
      </c>
      <c r="D37" s="23">
        <v>0.0663507</v>
      </c>
      <c r="E37" s="21">
        <v>0.0</v>
      </c>
      <c r="F37" s="21">
        <v>0.0805687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 t="s">
        <v>113</v>
      </c>
      <c r="B38" s="21" t="s">
        <v>634</v>
      </c>
      <c r="C38" s="21">
        <v>4.0</v>
      </c>
      <c r="D38" s="23">
        <v>0.057971</v>
      </c>
      <c r="E38" s="21">
        <v>0.0</v>
      </c>
      <c r="F38" s="21">
        <v>0.057971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 t="s">
        <v>42</v>
      </c>
      <c r="B39" s="21" t="s">
        <v>631</v>
      </c>
      <c r="C39" s="21">
        <v>577.0</v>
      </c>
      <c r="D39" s="23">
        <v>0.0559647</v>
      </c>
      <c r="E39" s="21">
        <v>0.0</v>
      </c>
      <c r="F39" s="21">
        <v>0.849779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 t="s">
        <v>188</v>
      </c>
      <c r="B40" s="21" t="s">
        <v>635</v>
      </c>
      <c r="C40" s="21">
        <v>32.0</v>
      </c>
      <c r="D40" s="23">
        <v>0.0540541</v>
      </c>
      <c r="E40" s="21">
        <v>0.0</v>
      </c>
      <c r="F40" s="21">
        <v>0.216216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 t="s">
        <v>182</v>
      </c>
      <c r="B41" s="21" t="s">
        <v>635</v>
      </c>
      <c r="C41" s="21">
        <v>339.0</v>
      </c>
      <c r="D41" s="23">
        <v>0.0540541</v>
      </c>
      <c r="E41" s="21">
        <v>0.0</v>
      </c>
      <c r="F41" s="21">
        <v>2.29054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 t="s">
        <v>152</v>
      </c>
      <c r="B42" s="21" t="s">
        <v>635</v>
      </c>
      <c r="C42" s="21">
        <v>53.0</v>
      </c>
      <c r="D42" s="23">
        <v>0.0540541</v>
      </c>
      <c r="E42" s="21">
        <v>0.0</v>
      </c>
      <c r="F42" s="21">
        <v>0.358108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 t="s">
        <v>125</v>
      </c>
      <c r="B43" s="21" t="s">
        <v>626</v>
      </c>
      <c r="C43" s="21">
        <v>2.0</v>
      </c>
      <c r="D43" s="23">
        <v>0.0540541</v>
      </c>
      <c r="E43" s="21">
        <v>0.0</v>
      </c>
      <c r="F43" s="21">
        <v>0.0540541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 t="s">
        <v>36</v>
      </c>
      <c r="B44" s="21" t="s">
        <v>626</v>
      </c>
      <c r="C44" s="21">
        <v>2.0</v>
      </c>
      <c r="D44" s="23">
        <v>0.0540541</v>
      </c>
      <c r="E44" s="21">
        <v>0.0</v>
      </c>
      <c r="F44" s="21">
        <v>0.0540541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 t="s">
        <v>76</v>
      </c>
      <c r="B45" s="21" t="s">
        <v>627</v>
      </c>
      <c r="C45" s="21">
        <v>11.0</v>
      </c>
      <c r="D45" s="23">
        <v>0.0521327</v>
      </c>
      <c r="E45" s="21">
        <v>0.0</v>
      </c>
      <c r="F45" s="21">
        <v>0.0521327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 t="s">
        <v>158</v>
      </c>
      <c r="B46" s="21" t="s">
        <v>636</v>
      </c>
      <c r="C46" s="21">
        <v>18.0</v>
      </c>
      <c r="D46" s="23">
        <v>0.0515759</v>
      </c>
      <c r="E46" s="21">
        <v>0.0</v>
      </c>
      <c r="F46" s="21">
        <v>0.0515759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 t="s">
        <v>188</v>
      </c>
      <c r="B47" s="21" t="s">
        <v>629</v>
      </c>
      <c r="C47" s="21">
        <v>21.0</v>
      </c>
      <c r="D47" s="23">
        <v>0.0513447</v>
      </c>
      <c r="E47" s="21">
        <v>0.0</v>
      </c>
      <c r="F47" s="21">
        <v>0.0513447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 t="s">
        <v>182</v>
      </c>
      <c r="B48" s="21" t="s">
        <v>630</v>
      </c>
      <c r="C48" s="21">
        <v>18.0</v>
      </c>
      <c r="D48" s="23">
        <v>0.0512821</v>
      </c>
      <c r="E48" s="21">
        <v>0.0</v>
      </c>
      <c r="F48" s="21">
        <v>0.153846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 t="s">
        <v>158</v>
      </c>
      <c r="B49" s="21" t="s">
        <v>637</v>
      </c>
      <c r="C49" s="21">
        <v>6.0</v>
      </c>
      <c r="D49" s="23">
        <v>0.0504202</v>
      </c>
      <c r="E49" s="21">
        <v>0.0</v>
      </c>
      <c r="F49" s="21">
        <v>0.0504202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 t="s">
        <v>152</v>
      </c>
      <c r="B50" s="21" t="s">
        <v>638</v>
      </c>
      <c r="C50" s="21">
        <v>69.0</v>
      </c>
      <c r="D50" s="23">
        <v>0.0494545</v>
      </c>
      <c r="E50" s="21">
        <v>0.0</v>
      </c>
      <c r="F50" s="21">
        <v>0.0501818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 t="s">
        <v>50</v>
      </c>
      <c r="B51" s="21" t="s">
        <v>631</v>
      </c>
      <c r="C51" s="21">
        <v>756.0</v>
      </c>
      <c r="D51" s="23">
        <v>0.0471281</v>
      </c>
      <c r="E51" s="21">
        <v>0.0</v>
      </c>
      <c r="F51" s="21">
        <v>1.1134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 t="s">
        <v>119</v>
      </c>
      <c r="B52" s="21" t="s">
        <v>639</v>
      </c>
      <c r="C52" s="21">
        <v>10.0</v>
      </c>
      <c r="D52" s="23">
        <v>0.0444444</v>
      </c>
      <c r="E52" s="21">
        <v>0.0</v>
      </c>
      <c r="F52" s="21">
        <v>0.0444444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 t="s">
        <v>113</v>
      </c>
      <c r="B53" s="21" t="s">
        <v>640</v>
      </c>
      <c r="C53" s="21">
        <v>1.0</v>
      </c>
      <c r="D53" s="23">
        <v>0.0416667</v>
      </c>
      <c r="E53" s="21">
        <v>0.0</v>
      </c>
      <c r="F53" s="21">
        <v>0.0416667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 t="s">
        <v>113</v>
      </c>
      <c r="B54" s="21" t="s">
        <v>641</v>
      </c>
      <c r="C54" s="21">
        <v>4.0</v>
      </c>
      <c r="D54" s="23">
        <v>0.0408163</v>
      </c>
      <c r="E54" s="21">
        <v>0.0</v>
      </c>
      <c r="F54" s="21">
        <v>0.0408163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 t="s">
        <v>152</v>
      </c>
      <c r="B55" s="21" t="s">
        <v>629</v>
      </c>
      <c r="C55" s="21">
        <v>28.0</v>
      </c>
      <c r="D55" s="23">
        <v>0.0391198</v>
      </c>
      <c r="E55" s="21">
        <v>0.0</v>
      </c>
      <c r="F55" s="21">
        <v>0.0684597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 t="s">
        <v>164</v>
      </c>
      <c r="B56" s="21" t="s">
        <v>627</v>
      </c>
      <c r="C56" s="21">
        <v>8.0</v>
      </c>
      <c r="D56" s="23">
        <v>0.0379147</v>
      </c>
      <c r="E56" s="21">
        <v>0.0</v>
      </c>
      <c r="F56" s="21">
        <v>0.0379147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 t="s">
        <v>188</v>
      </c>
      <c r="B57" s="21" t="s">
        <v>638</v>
      </c>
      <c r="C57" s="21">
        <v>67.0</v>
      </c>
      <c r="D57" s="23">
        <v>0.0378182</v>
      </c>
      <c r="E57" s="21">
        <v>0.0</v>
      </c>
      <c r="F57" s="21">
        <v>0.0487273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 t="s">
        <v>176</v>
      </c>
      <c r="B58" s="21" t="s">
        <v>642</v>
      </c>
      <c r="C58" s="21">
        <v>1.0</v>
      </c>
      <c r="D58" s="23">
        <v>0.037037</v>
      </c>
      <c r="E58" s="21">
        <v>0.0</v>
      </c>
      <c r="F58" s="21">
        <v>0.037037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 t="s">
        <v>170</v>
      </c>
      <c r="B59" s="21" t="s">
        <v>623</v>
      </c>
      <c r="C59" s="21">
        <v>27.0</v>
      </c>
      <c r="D59" s="23">
        <v>0.0329457</v>
      </c>
      <c r="E59" s="21">
        <v>0.0</v>
      </c>
      <c r="F59" s="21">
        <v>0.0523256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 t="s">
        <v>188</v>
      </c>
      <c r="B60" s="21" t="s">
        <v>643</v>
      </c>
      <c r="C60" s="21">
        <v>8.0</v>
      </c>
      <c r="D60" s="23">
        <v>0.0325203</v>
      </c>
      <c r="E60" s="21">
        <v>0.0</v>
      </c>
      <c r="F60" s="21">
        <v>0.0325203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 t="s">
        <v>56</v>
      </c>
      <c r="B61" s="21" t="s">
        <v>629</v>
      </c>
      <c r="C61" s="21">
        <v>14.0</v>
      </c>
      <c r="D61" s="23">
        <v>0.0317848</v>
      </c>
      <c r="E61" s="21">
        <v>0.0</v>
      </c>
      <c r="F61" s="21">
        <v>0.0342298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 t="s">
        <v>113</v>
      </c>
      <c r="B62" s="21" t="s">
        <v>644</v>
      </c>
      <c r="C62" s="21">
        <v>186.0</v>
      </c>
      <c r="D62" s="23">
        <v>0.0310786</v>
      </c>
      <c r="E62" s="21">
        <v>0.0</v>
      </c>
      <c r="F62" s="21">
        <v>0.340037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 t="s">
        <v>42</v>
      </c>
      <c r="B63" s="21" t="s">
        <v>645</v>
      </c>
      <c r="C63" s="21">
        <v>9.0</v>
      </c>
      <c r="D63" s="22">
        <v>0.03</v>
      </c>
      <c r="E63" s="21">
        <v>0.0</v>
      </c>
      <c r="F63" s="21">
        <v>0.03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 t="s">
        <v>140</v>
      </c>
      <c r="B64" s="21" t="s">
        <v>631</v>
      </c>
      <c r="C64" s="21">
        <v>20.0</v>
      </c>
      <c r="D64" s="23">
        <v>0.0294551</v>
      </c>
      <c r="E64" s="21">
        <v>0.0</v>
      </c>
      <c r="F64" s="21">
        <v>0.0294551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 t="s">
        <v>22</v>
      </c>
      <c r="B65" s="21" t="s">
        <v>629</v>
      </c>
      <c r="C65" s="21">
        <v>12.0</v>
      </c>
      <c r="D65" s="23">
        <v>0.0293399</v>
      </c>
      <c r="E65" s="21">
        <v>0.0</v>
      </c>
      <c r="F65" s="21">
        <v>0.0293399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 t="s">
        <v>42</v>
      </c>
      <c r="B66" s="21" t="s">
        <v>646</v>
      </c>
      <c r="C66" s="21">
        <v>6.0</v>
      </c>
      <c r="D66" s="23">
        <v>0.0287081</v>
      </c>
      <c r="E66" s="21">
        <v>0.0</v>
      </c>
      <c r="F66" s="21">
        <v>0.0287081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 t="s">
        <v>64</v>
      </c>
      <c r="B67" s="21" t="s">
        <v>627</v>
      </c>
      <c r="C67" s="21">
        <v>6.0</v>
      </c>
      <c r="D67" s="23">
        <v>0.028436</v>
      </c>
      <c r="E67" s="21">
        <v>0.0</v>
      </c>
      <c r="F67" s="21">
        <v>0.028436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 t="s">
        <v>94</v>
      </c>
      <c r="B68" s="21" t="s">
        <v>647</v>
      </c>
      <c r="C68" s="21">
        <v>4.0</v>
      </c>
      <c r="D68" s="23">
        <v>0.028169</v>
      </c>
      <c r="E68" s="21">
        <v>0.0</v>
      </c>
      <c r="F68" s="21">
        <v>0.028169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 t="s">
        <v>107</v>
      </c>
      <c r="B69" s="21" t="s">
        <v>648</v>
      </c>
      <c r="C69" s="21">
        <v>6.0</v>
      </c>
      <c r="D69" s="23">
        <v>0.0273973</v>
      </c>
      <c r="E69" s="21">
        <v>0.0</v>
      </c>
      <c r="F69" s="21">
        <v>0.0273973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 t="s">
        <v>101</v>
      </c>
      <c r="B70" s="21" t="s">
        <v>649</v>
      </c>
      <c r="C70" s="21">
        <v>67.0</v>
      </c>
      <c r="D70" s="23">
        <v>0.0271493</v>
      </c>
      <c r="E70" s="21">
        <v>0.0</v>
      </c>
      <c r="F70" s="21">
        <v>0.303167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 t="s">
        <v>88</v>
      </c>
      <c r="B71" s="21" t="s">
        <v>649</v>
      </c>
      <c r="C71" s="21">
        <v>87.0</v>
      </c>
      <c r="D71" s="23">
        <v>0.0271493</v>
      </c>
      <c r="E71" s="21">
        <v>0.0</v>
      </c>
      <c r="F71" s="21">
        <v>0.393665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 t="s">
        <v>82</v>
      </c>
      <c r="B72" s="21" t="s">
        <v>649</v>
      </c>
      <c r="C72" s="21">
        <v>52.0</v>
      </c>
      <c r="D72" s="23">
        <v>0.0271493</v>
      </c>
      <c r="E72" s="21">
        <v>0.0</v>
      </c>
      <c r="F72" s="21">
        <v>0.235294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 t="s">
        <v>82</v>
      </c>
      <c r="B73" s="21" t="s">
        <v>650</v>
      </c>
      <c r="C73" s="21">
        <v>1.0</v>
      </c>
      <c r="D73" s="23">
        <v>0.027027</v>
      </c>
      <c r="E73" s="21">
        <v>0.0</v>
      </c>
      <c r="F73" s="21">
        <v>0.027027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 t="s">
        <v>101</v>
      </c>
      <c r="B74" s="21" t="s">
        <v>626</v>
      </c>
      <c r="C74" s="21">
        <v>1.0</v>
      </c>
      <c r="D74" s="23">
        <v>0.027027</v>
      </c>
      <c r="E74" s="21">
        <v>0.0</v>
      </c>
      <c r="F74" s="21">
        <v>0.027027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 t="s">
        <v>22</v>
      </c>
      <c r="B75" s="21" t="s">
        <v>626</v>
      </c>
      <c r="C75" s="21">
        <v>1.0</v>
      </c>
      <c r="D75" s="23">
        <v>0.027027</v>
      </c>
      <c r="E75" s="21">
        <v>0.0</v>
      </c>
      <c r="F75" s="21">
        <v>0.027027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 t="s">
        <v>164</v>
      </c>
      <c r="B76" s="21" t="s">
        <v>629</v>
      </c>
      <c r="C76" s="21">
        <v>115.0</v>
      </c>
      <c r="D76" s="23">
        <v>0.0268949</v>
      </c>
      <c r="E76" s="21">
        <v>0.0</v>
      </c>
      <c r="F76" s="21">
        <v>0.281174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 t="s">
        <v>94</v>
      </c>
      <c r="B77" s="21" t="s">
        <v>651</v>
      </c>
      <c r="C77" s="21">
        <v>212.0</v>
      </c>
      <c r="D77" s="23">
        <v>0.0268456</v>
      </c>
      <c r="E77" s="21">
        <v>0.0</v>
      </c>
      <c r="F77" s="21">
        <v>0.474273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 t="s">
        <v>107</v>
      </c>
      <c r="B78" s="21" t="s">
        <v>652</v>
      </c>
      <c r="C78" s="21">
        <v>14.0</v>
      </c>
      <c r="D78" s="23">
        <v>0.0267559</v>
      </c>
      <c r="E78" s="21">
        <v>0.0</v>
      </c>
      <c r="F78" s="21">
        <v>0.0468227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 t="s">
        <v>22</v>
      </c>
      <c r="B79" s="21" t="s">
        <v>645</v>
      </c>
      <c r="C79" s="21">
        <v>8.0</v>
      </c>
      <c r="D79" s="23">
        <v>0.0266667</v>
      </c>
      <c r="E79" s="21">
        <v>0.0</v>
      </c>
      <c r="F79" s="21">
        <v>0.0266667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 t="s">
        <v>182</v>
      </c>
      <c r="B80" s="21" t="s">
        <v>638</v>
      </c>
      <c r="C80" s="21">
        <v>36.0</v>
      </c>
      <c r="D80" s="23">
        <v>0.0261818</v>
      </c>
      <c r="E80" s="21">
        <v>0.0</v>
      </c>
      <c r="F80" s="21">
        <v>0.0261818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 t="s">
        <v>113</v>
      </c>
      <c r="B81" s="21" t="s">
        <v>653</v>
      </c>
      <c r="C81" s="21">
        <v>376.0</v>
      </c>
      <c r="D81" s="23">
        <v>0.025848</v>
      </c>
      <c r="E81" s="21">
        <v>0.0</v>
      </c>
      <c r="F81" s="21">
        <v>0.0341012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 t="s">
        <v>146</v>
      </c>
      <c r="B82" s="21" t="s">
        <v>630</v>
      </c>
      <c r="C82" s="21">
        <v>3.0</v>
      </c>
      <c r="D82" s="23">
        <v>0.025641</v>
      </c>
      <c r="E82" s="21">
        <v>0.0</v>
      </c>
      <c r="F82" s="21">
        <v>0.025641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 t="s">
        <v>140</v>
      </c>
      <c r="B83" s="21" t="s">
        <v>654</v>
      </c>
      <c r="C83" s="21">
        <v>7.0</v>
      </c>
      <c r="D83" s="23">
        <v>0.0253623</v>
      </c>
      <c r="E83" s="21">
        <v>0.0</v>
      </c>
      <c r="F83" s="21">
        <v>0.0253623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 t="s">
        <v>113</v>
      </c>
      <c r="B84" s="21" t="s">
        <v>638</v>
      </c>
      <c r="C84" s="21">
        <v>34.0</v>
      </c>
      <c r="D84" s="23">
        <v>0.0247273</v>
      </c>
      <c r="E84" s="21">
        <v>0.0</v>
      </c>
      <c r="F84" s="21">
        <v>0.0247273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 t="s">
        <v>94</v>
      </c>
      <c r="B85" s="21" t="s">
        <v>629</v>
      </c>
      <c r="C85" s="21">
        <v>11.0</v>
      </c>
      <c r="D85" s="23">
        <v>0.0244499</v>
      </c>
      <c r="E85" s="21">
        <v>0.0</v>
      </c>
      <c r="F85" s="21">
        <v>0.0268949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 t="s">
        <v>69</v>
      </c>
      <c r="B86" s="21" t="s">
        <v>655</v>
      </c>
      <c r="C86" s="21">
        <v>1.0</v>
      </c>
      <c r="D86" s="23">
        <v>0.0243902</v>
      </c>
      <c r="E86" s="21">
        <v>0.0</v>
      </c>
      <c r="F86" s="21">
        <v>0.0243902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 t="s">
        <v>69</v>
      </c>
      <c r="B87" s="21" t="s">
        <v>656</v>
      </c>
      <c r="C87" s="21">
        <v>198.0</v>
      </c>
      <c r="D87" s="23">
        <v>0.0241758</v>
      </c>
      <c r="E87" s="21">
        <v>0.0</v>
      </c>
      <c r="F87" s="21">
        <v>0.435165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 t="s">
        <v>69</v>
      </c>
      <c r="B88" s="21" t="s">
        <v>627</v>
      </c>
      <c r="C88" s="21">
        <v>5.0</v>
      </c>
      <c r="D88" s="23">
        <v>0.0236967</v>
      </c>
      <c r="E88" s="21">
        <v>0.0</v>
      </c>
      <c r="F88" s="21">
        <v>0.0236967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 t="s">
        <v>107</v>
      </c>
      <c r="B89" s="21" t="s">
        <v>657</v>
      </c>
      <c r="C89" s="21">
        <v>6776.0</v>
      </c>
      <c r="D89" s="23">
        <v>0.0235688</v>
      </c>
      <c r="E89" s="21">
        <v>0.0</v>
      </c>
      <c r="F89" s="21">
        <v>0.0294981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 t="s">
        <v>113</v>
      </c>
      <c r="B90" s="21" t="s">
        <v>657</v>
      </c>
      <c r="C90" s="21">
        <v>7016.0</v>
      </c>
      <c r="D90" s="23">
        <v>0.0229159</v>
      </c>
      <c r="E90" s="21">
        <v>0.0</v>
      </c>
      <c r="F90" s="21">
        <v>0.0305429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 t="s">
        <v>94</v>
      </c>
      <c r="B91" s="21" t="s">
        <v>649</v>
      </c>
      <c r="C91" s="21">
        <v>62.0</v>
      </c>
      <c r="D91" s="23">
        <v>0.0226244</v>
      </c>
      <c r="E91" s="21">
        <v>0.0</v>
      </c>
      <c r="F91" s="21">
        <v>0.280543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 t="s">
        <v>76</v>
      </c>
      <c r="B92" s="21" t="s">
        <v>649</v>
      </c>
      <c r="C92" s="21">
        <v>66.0</v>
      </c>
      <c r="D92" s="23">
        <v>0.0226244</v>
      </c>
      <c r="E92" s="21">
        <v>0.0</v>
      </c>
      <c r="F92" s="21">
        <v>0.298643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 t="s">
        <v>158</v>
      </c>
      <c r="B93" s="21" t="s">
        <v>658</v>
      </c>
      <c r="C93" s="21">
        <v>5.0</v>
      </c>
      <c r="D93" s="23">
        <v>0.0224215</v>
      </c>
      <c r="E93" s="21">
        <v>0.0</v>
      </c>
      <c r="F93" s="21">
        <v>0.0224215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 t="s">
        <v>82</v>
      </c>
      <c r="B94" s="21" t="s">
        <v>651</v>
      </c>
      <c r="C94" s="21">
        <v>164.0</v>
      </c>
      <c r="D94" s="23">
        <v>0.0223714</v>
      </c>
      <c r="E94" s="21">
        <v>0.0</v>
      </c>
      <c r="F94" s="21">
        <v>0.36689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 t="s">
        <v>76</v>
      </c>
      <c r="B95" s="21" t="s">
        <v>651</v>
      </c>
      <c r="C95" s="21">
        <v>203.0</v>
      </c>
      <c r="D95" s="23">
        <v>0.0223714</v>
      </c>
      <c r="E95" s="21">
        <v>0.0</v>
      </c>
      <c r="F95" s="21">
        <v>0.454139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 t="s">
        <v>42</v>
      </c>
      <c r="B96" s="21" t="s">
        <v>659</v>
      </c>
      <c r="C96" s="21">
        <v>5.0</v>
      </c>
      <c r="D96" s="23">
        <v>0.0223214</v>
      </c>
      <c r="E96" s="21">
        <v>0.0</v>
      </c>
      <c r="F96" s="21">
        <v>0.0223214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 t="s">
        <v>170</v>
      </c>
      <c r="B97" s="21" t="s">
        <v>629</v>
      </c>
      <c r="C97" s="21">
        <v>24.0</v>
      </c>
      <c r="D97" s="23">
        <v>0.0220049</v>
      </c>
      <c r="E97" s="21">
        <v>0.0</v>
      </c>
      <c r="F97" s="21">
        <v>0.0586797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 t="s">
        <v>64</v>
      </c>
      <c r="B98" s="21" t="s">
        <v>629</v>
      </c>
      <c r="C98" s="21">
        <v>9.0</v>
      </c>
      <c r="D98" s="23">
        <v>0.0220049</v>
      </c>
      <c r="E98" s="21">
        <v>0.0</v>
      </c>
      <c r="F98" s="21">
        <v>0.0220049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 t="s">
        <v>36</v>
      </c>
      <c r="B99" s="21" t="s">
        <v>629</v>
      </c>
      <c r="C99" s="21">
        <v>16.0</v>
      </c>
      <c r="D99" s="23">
        <v>0.0220049</v>
      </c>
      <c r="E99" s="21">
        <v>0.0</v>
      </c>
      <c r="F99" s="21">
        <v>0.0391198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 t="s">
        <v>101</v>
      </c>
      <c r="B100" s="21" t="s">
        <v>656</v>
      </c>
      <c r="C100" s="21">
        <v>169.0</v>
      </c>
      <c r="D100" s="23">
        <v>0.021978</v>
      </c>
      <c r="E100" s="21">
        <v>0.0</v>
      </c>
      <c r="F100" s="21">
        <v>0.371429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 t="s">
        <v>82</v>
      </c>
      <c r="B101" s="21" t="s">
        <v>656</v>
      </c>
      <c r="C101" s="21">
        <v>140.0</v>
      </c>
      <c r="D101" s="23">
        <v>0.021978</v>
      </c>
      <c r="E101" s="21">
        <v>0.0</v>
      </c>
      <c r="F101" s="21">
        <v>0.307692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 t="s">
        <v>76</v>
      </c>
      <c r="B102" s="21" t="s">
        <v>656</v>
      </c>
      <c r="C102" s="21">
        <v>163.0</v>
      </c>
      <c r="D102" s="23">
        <v>0.021978</v>
      </c>
      <c r="E102" s="21">
        <v>0.0</v>
      </c>
      <c r="F102" s="21">
        <v>0.358242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 t="s">
        <v>56</v>
      </c>
      <c r="B103" s="21" t="s">
        <v>660</v>
      </c>
      <c r="C103" s="21">
        <v>1.0</v>
      </c>
      <c r="D103" s="23">
        <v>0.0217391</v>
      </c>
      <c r="E103" s="21">
        <v>0.0</v>
      </c>
      <c r="F103" s="21">
        <v>0.0217391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 t="s">
        <v>107</v>
      </c>
      <c r="B104" s="21" t="s">
        <v>653</v>
      </c>
      <c r="C104" s="21">
        <v>299.0</v>
      </c>
      <c r="D104" s="23">
        <v>0.0213133</v>
      </c>
      <c r="E104" s="21">
        <v>0.0</v>
      </c>
      <c r="F104" s="21">
        <v>0.0271177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 t="s">
        <v>158</v>
      </c>
      <c r="B105" s="21" t="s">
        <v>661</v>
      </c>
      <c r="C105" s="21">
        <v>4.0</v>
      </c>
      <c r="D105" s="23">
        <v>0.0212766</v>
      </c>
      <c r="E105" s="21">
        <v>0.0</v>
      </c>
      <c r="F105" s="21">
        <v>0.0212766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 t="s">
        <v>88</v>
      </c>
      <c r="B106" s="21" t="s">
        <v>641</v>
      </c>
      <c r="C106" s="21">
        <v>2.0</v>
      </c>
      <c r="D106" s="23">
        <v>0.0204082</v>
      </c>
      <c r="E106" s="21">
        <v>0.0</v>
      </c>
      <c r="F106" s="21">
        <v>0.0204082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 t="s">
        <v>119</v>
      </c>
      <c r="B107" s="21" t="s">
        <v>644</v>
      </c>
      <c r="C107" s="21">
        <v>20.0</v>
      </c>
      <c r="D107" s="23">
        <v>0.0201097</v>
      </c>
      <c r="E107" s="21">
        <v>0.0</v>
      </c>
      <c r="F107" s="21">
        <v>0.0365631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 t="s">
        <v>101</v>
      </c>
      <c r="B108" s="21" t="s">
        <v>662</v>
      </c>
      <c r="C108" s="21">
        <v>1.0</v>
      </c>
      <c r="D108" s="22">
        <v>0.02</v>
      </c>
      <c r="E108" s="21">
        <v>0.0</v>
      </c>
      <c r="F108" s="21">
        <v>0.02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 t="s">
        <v>94</v>
      </c>
      <c r="B109" s="21" t="s">
        <v>656</v>
      </c>
      <c r="C109" s="21">
        <v>168.0</v>
      </c>
      <c r="D109" s="23">
        <v>0.0197802</v>
      </c>
      <c r="E109" s="21">
        <v>0.0</v>
      </c>
      <c r="F109" s="21">
        <v>0.369231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 t="s">
        <v>88</v>
      </c>
      <c r="B110" s="21" t="s">
        <v>656</v>
      </c>
      <c r="C110" s="21">
        <v>235.0</v>
      </c>
      <c r="D110" s="23">
        <v>0.0197802</v>
      </c>
      <c r="E110" s="21">
        <v>0.0</v>
      </c>
      <c r="F110" s="21">
        <v>0.516484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 t="s">
        <v>158</v>
      </c>
      <c r="B111" s="21" t="s">
        <v>629</v>
      </c>
      <c r="C111" s="21">
        <v>47.0</v>
      </c>
      <c r="D111" s="23">
        <v>0.0195599</v>
      </c>
      <c r="E111" s="21">
        <v>0.0</v>
      </c>
      <c r="F111" s="21">
        <v>0.114914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 t="s">
        <v>188</v>
      </c>
      <c r="B112" s="21" t="s">
        <v>644</v>
      </c>
      <c r="C112" s="21">
        <v>131.0</v>
      </c>
      <c r="D112" s="23">
        <v>0.0182815</v>
      </c>
      <c r="E112" s="21">
        <v>0.0</v>
      </c>
      <c r="F112" s="21">
        <v>0.239488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 t="s">
        <v>107</v>
      </c>
      <c r="B113" s="21" t="s">
        <v>644</v>
      </c>
      <c r="C113" s="21">
        <v>52.0</v>
      </c>
      <c r="D113" s="23">
        <v>0.0182815</v>
      </c>
      <c r="E113" s="21">
        <v>0.0</v>
      </c>
      <c r="F113" s="21">
        <v>0.095064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 t="s">
        <v>50</v>
      </c>
      <c r="B114" s="21" t="s">
        <v>644</v>
      </c>
      <c r="C114" s="21">
        <v>52.0</v>
      </c>
      <c r="D114" s="23">
        <v>0.0182815</v>
      </c>
      <c r="E114" s="21">
        <v>0.0</v>
      </c>
      <c r="F114" s="21">
        <v>0.095064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 t="s">
        <v>42</v>
      </c>
      <c r="B115" s="21" t="s">
        <v>644</v>
      </c>
      <c r="C115" s="21">
        <v>57.0</v>
      </c>
      <c r="D115" s="23">
        <v>0.0182815</v>
      </c>
      <c r="E115" s="21">
        <v>0.0</v>
      </c>
      <c r="F115" s="21">
        <v>0.104205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 t="s">
        <v>140</v>
      </c>
      <c r="B116" s="21" t="s">
        <v>657</v>
      </c>
      <c r="C116" s="21">
        <v>4592.0</v>
      </c>
      <c r="D116" s="23">
        <v>0.0182752</v>
      </c>
      <c r="E116" s="21">
        <v>0.0</v>
      </c>
      <c r="F116" s="21">
        <v>0.0199904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 t="s">
        <v>113</v>
      </c>
      <c r="B117" s="21" t="s">
        <v>663</v>
      </c>
      <c r="C117" s="21">
        <v>10.0</v>
      </c>
      <c r="D117" s="23">
        <v>0.0181818</v>
      </c>
      <c r="E117" s="21">
        <v>0.0</v>
      </c>
      <c r="F117" s="21">
        <v>0.0363636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 t="s">
        <v>69</v>
      </c>
      <c r="B118" s="21" t="s">
        <v>649</v>
      </c>
      <c r="C118" s="21">
        <v>63.0</v>
      </c>
      <c r="D118" s="23">
        <v>0.0180995</v>
      </c>
      <c r="E118" s="21">
        <v>0.0</v>
      </c>
      <c r="F118" s="21">
        <v>0.285068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 t="s">
        <v>101</v>
      </c>
      <c r="B119" s="21" t="s">
        <v>651</v>
      </c>
      <c r="C119" s="21">
        <v>224.0</v>
      </c>
      <c r="D119" s="23">
        <v>0.0178971</v>
      </c>
      <c r="E119" s="21">
        <v>0.0</v>
      </c>
      <c r="F119" s="21">
        <v>0.501119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 t="s">
        <v>88</v>
      </c>
      <c r="B120" s="21" t="s">
        <v>651</v>
      </c>
      <c r="C120" s="21">
        <v>327.0</v>
      </c>
      <c r="D120" s="23">
        <v>0.0178971</v>
      </c>
      <c r="E120" s="21">
        <v>0.0</v>
      </c>
      <c r="F120" s="21">
        <v>0.731544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 t="s">
        <v>69</v>
      </c>
      <c r="B121" s="21" t="s">
        <v>651</v>
      </c>
      <c r="C121" s="21">
        <v>248.0</v>
      </c>
      <c r="D121" s="23">
        <v>0.0178971</v>
      </c>
      <c r="E121" s="21">
        <v>0.0</v>
      </c>
      <c r="F121" s="21">
        <v>0.55481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 t="s">
        <v>36</v>
      </c>
      <c r="B122" s="21" t="s">
        <v>631</v>
      </c>
      <c r="C122" s="21">
        <v>182.0</v>
      </c>
      <c r="D122" s="23">
        <v>0.017673</v>
      </c>
      <c r="E122" s="21">
        <v>0.0</v>
      </c>
      <c r="F122" s="21">
        <v>0.268041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 t="s">
        <v>164</v>
      </c>
      <c r="B123" s="21" t="s">
        <v>622</v>
      </c>
      <c r="C123" s="21">
        <v>9.0</v>
      </c>
      <c r="D123" s="23">
        <v>0.0172911</v>
      </c>
      <c r="E123" s="21">
        <v>0.0</v>
      </c>
      <c r="F123" s="21">
        <v>0.0259366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 t="s">
        <v>158</v>
      </c>
      <c r="B124" s="21" t="s">
        <v>664</v>
      </c>
      <c r="C124" s="21">
        <v>8.0</v>
      </c>
      <c r="D124" s="23">
        <v>0.0171429</v>
      </c>
      <c r="E124" s="21">
        <v>0.0</v>
      </c>
      <c r="F124" s="21">
        <v>0.0228571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 t="s">
        <v>50</v>
      </c>
      <c r="B125" s="21" t="s">
        <v>657</v>
      </c>
      <c r="C125" s="21">
        <v>4609.0</v>
      </c>
      <c r="D125" s="23">
        <v>0.0170128</v>
      </c>
      <c r="E125" s="21">
        <v>0.0</v>
      </c>
      <c r="F125" s="21">
        <v>0.0200644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 t="s">
        <v>146</v>
      </c>
      <c r="B126" s="21" t="s">
        <v>638</v>
      </c>
      <c r="C126" s="21">
        <v>23.0</v>
      </c>
      <c r="D126" s="23">
        <v>0.0167273</v>
      </c>
      <c r="E126" s="21">
        <v>0.0</v>
      </c>
      <c r="F126" s="21">
        <v>0.0167273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 t="s">
        <v>101</v>
      </c>
      <c r="B127" s="21" t="s">
        <v>665</v>
      </c>
      <c r="C127" s="21">
        <v>88.0</v>
      </c>
      <c r="D127" s="23">
        <v>0.0166667</v>
      </c>
      <c r="E127" s="21">
        <v>0.0</v>
      </c>
      <c r="F127" s="21">
        <v>0.209524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 t="s">
        <v>42</v>
      </c>
      <c r="B128" s="21" t="s">
        <v>657</v>
      </c>
      <c r="C128" s="21">
        <v>4553.0</v>
      </c>
      <c r="D128" s="23">
        <v>0.0165731</v>
      </c>
      <c r="E128" s="21">
        <v>0.0</v>
      </c>
      <c r="F128" s="21">
        <v>0.0198206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 t="s">
        <v>152</v>
      </c>
      <c r="B129" s="21" t="s">
        <v>644</v>
      </c>
      <c r="C129" s="21">
        <v>93.0</v>
      </c>
      <c r="D129" s="23">
        <v>0.0164534</v>
      </c>
      <c r="E129" s="21">
        <v>0.0</v>
      </c>
      <c r="F129" s="21">
        <v>0.170018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 t="s">
        <v>188</v>
      </c>
      <c r="B130" s="21" t="s">
        <v>631</v>
      </c>
      <c r="C130" s="21">
        <v>15.0</v>
      </c>
      <c r="D130" s="23">
        <v>0.0162003</v>
      </c>
      <c r="E130" s="21">
        <v>0.0</v>
      </c>
      <c r="F130" s="21">
        <v>0.0220913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 t="s">
        <v>42</v>
      </c>
      <c r="B131" s="21" t="s">
        <v>666</v>
      </c>
      <c r="C131" s="21">
        <v>32.0</v>
      </c>
      <c r="D131" s="23">
        <v>0.0156403</v>
      </c>
      <c r="E131" s="21">
        <v>0.0</v>
      </c>
      <c r="F131" s="21">
        <v>0.0312805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 t="s">
        <v>113</v>
      </c>
      <c r="B132" s="21" t="s">
        <v>667</v>
      </c>
      <c r="C132" s="21">
        <v>3.0</v>
      </c>
      <c r="D132" s="23">
        <v>0.0152284</v>
      </c>
      <c r="E132" s="21">
        <v>0.0</v>
      </c>
      <c r="F132" s="21">
        <v>0.0152284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 t="s">
        <v>170</v>
      </c>
      <c r="B133" s="21" t="s">
        <v>668</v>
      </c>
      <c r="C133" s="21">
        <v>21.0</v>
      </c>
      <c r="D133" s="23">
        <v>0.0151079</v>
      </c>
      <c r="E133" s="21">
        <v>0.0</v>
      </c>
      <c r="F133" s="21">
        <v>0.0151079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 t="s">
        <v>88</v>
      </c>
      <c r="B134" s="21" t="s">
        <v>631</v>
      </c>
      <c r="C134" s="21">
        <v>385.0</v>
      </c>
      <c r="D134" s="23">
        <v>0.0147275</v>
      </c>
      <c r="E134" s="21">
        <v>0.0</v>
      </c>
      <c r="F134" s="21">
        <v>0.56701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 t="s">
        <v>176</v>
      </c>
      <c r="B135" s="21" t="s">
        <v>629</v>
      </c>
      <c r="C135" s="21">
        <v>29.0</v>
      </c>
      <c r="D135" s="23">
        <v>0.0146699</v>
      </c>
      <c r="E135" s="21">
        <v>0.0</v>
      </c>
      <c r="F135" s="21">
        <v>0.0709046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 t="s">
        <v>64</v>
      </c>
      <c r="B136" s="21" t="s">
        <v>644</v>
      </c>
      <c r="C136" s="21">
        <v>8.0</v>
      </c>
      <c r="D136" s="23">
        <v>0.0146252</v>
      </c>
      <c r="E136" s="21">
        <v>0.0</v>
      </c>
      <c r="F136" s="21">
        <v>0.0146252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 t="s">
        <v>50</v>
      </c>
      <c r="B137" s="21" t="s">
        <v>634</v>
      </c>
      <c r="C137" s="21">
        <v>1.0</v>
      </c>
      <c r="D137" s="23">
        <v>0.0144928</v>
      </c>
      <c r="E137" s="21">
        <v>0.0</v>
      </c>
      <c r="F137" s="21">
        <v>0.0144928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 t="s">
        <v>42</v>
      </c>
      <c r="B138" s="21" t="s">
        <v>669</v>
      </c>
      <c r="C138" s="21">
        <v>5.0</v>
      </c>
      <c r="D138" s="23">
        <v>0.0142857</v>
      </c>
      <c r="E138" s="21">
        <v>0.0</v>
      </c>
      <c r="F138" s="21">
        <v>0.0142857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 t="s">
        <v>69</v>
      </c>
      <c r="B139" s="21" t="s">
        <v>670</v>
      </c>
      <c r="C139" s="21">
        <v>59.0</v>
      </c>
      <c r="D139" s="23">
        <v>0.0139373</v>
      </c>
      <c r="E139" s="21">
        <v>0.0</v>
      </c>
      <c r="F139" s="21">
        <v>0.205575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 t="s">
        <v>22</v>
      </c>
      <c r="B140" s="21" t="s">
        <v>671</v>
      </c>
      <c r="C140" s="21">
        <v>1.0</v>
      </c>
      <c r="D140" s="23">
        <v>0.0138889</v>
      </c>
      <c r="E140" s="21">
        <v>0.0</v>
      </c>
      <c r="F140" s="21">
        <v>0.0138889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 t="s">
        <v>64</v>
      </c>
      <c r="B141" s="21" t="s">
        <v>672</v>
      </c>
      <c r="C141" s="21">
        <v>2094.0</v>
      </c>
      <c r="D141" s="23">
        <v>0.0137798</v>
      </c>
      <c r="E141" s="21">
        <v>0.0</v>
      </c>
      <c r="F141" s="21">
        <v>0.0140824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 t="s">
        <v>69</v>
      </c>
      <c r="B142" s="21" t="s">
        <v>673</v>
      </c>
      <c r="C142" s="21">
        <v>1.0</v>
      </c>
      <c r="D142" s="23">
        <v>0.0135135</v>
      </c>
      <c r="E142" s="21">
        <v>0.0</v>
      </c>
      <c r="F142" s="21">
        <v>0.0135135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 t="s">
        <v>170</v>
      </c>
      <c r="B143" s="21" t="s">
        <v>639</v>
      </c>
      <c r="C143" s="21">
        <v>3.0</v>
      </c>
      <c r="D143" s="23">
        <v>0.0133333</v>
      </c>
      <c r="E143" s="21">
        <v>0.0</v>
      </c>
      <c r="F143" s="21">
        <v>0.0133333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 t="s">
        <v>22</v>
      </c>
      <c r="B144" s="21" t="s">
        <v>631</v>
      </c>
      <c r="C144" s="21">
        <v>163.0</v>
      </c>
      <c r="D144" s="23">
        <v>0.0132548</v>
      </c>
      <c r="E144" s="21">
        <v>0.0</v>
      </c>
      <c r="F144" s="21">
        <v>0.240059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 t="s">
        <v>119</v>
      </c>
      <c r="B145" s="21" t="s">
        <v>674</v>
      </c>
      <c r="C145" s="21">
        <v>1.0</v>
      </c>
      <c r="D145" s="23">
        <v>0.0131579</v>
      </c>
      <c r="E145" s="21">
        <v>0.0</v>
      </c>
      <c r="F145" s="21">
        <v>0.0131579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 t="s">
        <v>82</v>
      </c>
      <c r="B146" s="21" t="s">
        <v>674</v>
      </c>
      <c r="C146" s="21">
        <v>1.0</v>
      </c>
      <c r="D146" s="23">
        <v>0.0131579</v>
      </c>
      <c r="E146" s="21">
        <v>0.0</v>
      </c>
      <c r="F146" s="21">
        <v>0.0131579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 t="s">
        <v>22</v>
      </c>
      <c r="B147" s="21" t="s">
        <v>675</v>
      </c>
      <c r="C147" s="21">
        <v>1.0</v>
      </c>
      <c r="D147" s="23">
        <v>0.012987</v>
      </c>
      <c r="E147" s="21">
        <v>0.0</v>
      </c>
      <c r="F147" s="21">
        <v>0.012987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 t="s">
        <v>64</v>
      </c>
      <c r="B148" s="21" t="s">
        <v>676</v>
      </c>
      <c r="C148" s="21">
        <v>1907.0</v>
      </c>
      <c r="D148" s="23">
        <v>0.0128104</v>
      </c>
      <c r="E148" s="21">
        <v>0.0</v>
      </c>
      <c r="F148" s="21">
        <v>0.0131341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 t="s">
        <v>182</v>
      </c>
      <c r="B149" s="21" t="s">
        <v>644</v>
      </c>
      <c r="C149" s="21">
        <v>67.0</v>
      </c>
      <c r="D149" s="23">
        <v>0.0127971</v>
      </c>
      <c r="E149" s="21">
        <v>0.0</v>
      </c>
      <c r="F149" s="21">
        <v>0.122486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 t="s">
        <v>176</v>
      </c>
      <c r="B150" s="21" t="s">
        <v>677</v>
      </c>
      <c r="C150" s="21">
        <v>1.0</v>
      </c>
      <c r="D150" s="23">
        <v>0.0123457</v>
      </c>
      <c r="E150" s="21">
        <v>0.0</v>
      </c>
      <c r="F150" s="21">
        <v>0.0123457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 t="s">
        <v>170</v>
      </c>
      <c r="B151" s="21" t="s">
        <v>678</v>
      </c>
      <c r="C151" s="21">
        <v>2.0</v>
      </c>
      <c r="D151" s="23">
        <v>0.0122699</v>
      </c>
      <c r="E151" s="21">
        <v>0.0</v>
      </c>
      <c r="F151" s="21">
        <v>0.0122699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 t="s">
        <v>125</v>
      </c>
      <c r="B152" s="21" t="s">
        <v>679</v>
      </c>
      <c r="C152" s="21">
        <v>4.0</v>
      </c>
      <c r="D152" s="23">
        <v>0.0120482</v>
      </c>
      <c r="E152" s="21">
        <v>0.0</v>
      </c>
      <c r="F152" s="21">
        <v>0.0481928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 t="s">
        <v>119</v>
      </c>
      <c r="B153" s="21" t="s">
        <v>679</v>
      </c>
      <c r="C153" s="21">
        <v>2.0</v>
      </c>
      <c r="D153" s="23">
        <v>0.0120482</v>
      </c>
      <c r="E153" s="21">
        <v>0.0</v>
      </c>
      <c r="F153" s="21">
        <v>0.0240964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 t="s">
        <v>113</v>
      </c>
      <c r="B154" s="21" t="s">
        <v>679</v>
      </c>
      <c r="C154" s="21">
        <v>3.0</v>
      </c>
      <c r="D154" s="23">
        <v>0.0120482</v>
      </c>
      <c r="E154" s="21">
        <v>0.0</v>
      </c>
      <c r="F154" s="21">
        <v>0.0361446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 t="s">
        <v>101</v>
      </c>
      <c r="B155" s="21" t="s">
        <v>679</v>
      </c>
      <c r="C155" s="21">
        <v>6.0</v>
      </c>
      <c r="D155" s="23">
        <v>0.0120482</v>
      </c>
      <c r="E155" s="21">
        <v>0.0</v>
      </c>
      <c r="F155" s="21">
        <v>0.0722892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 t="s">
        <v>94</v>
      </c>
      <c r="B156" s="21" t="s">
        <v>679</v>
      </c>
      <c r="C156" s="21">
        <v>1.0</v>
      </c>
      <c r="D156" s="23">
        <v>0.0120482</v>
      </c>
      <c r="E156" s="21">
        <v>0.0</v>
      </c>
      <c r="F156" s="21">
        <v>0.0120482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 t="s">
        <v>88</v>
      </c>
      <c r="B157" s="21" t="s">
        <v>679</v>
      </c>
      <c r="C157" s="21">
        <v>5.0</v>
      </c>
      <c r="D157" s="23">
        <v>0.0120482</v>
      </c>
      <c r="E157" s="21">
        <v>0.0</v>
      </c>
      <c r="F157" s="21">
        <v>0.060241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 t="s">
        <v>82</v>
      </c>
      <c r="B158" s="21" t="s">
        <v>679</v>
      </c>
      <c r="C158" s="21">
        <v>5.0</v>
      </c>
      <c r="D158" s="23">
        <v>0.0120482</v>
      </c>
      <c r="E158" s="21">
        <v>0.0</v>
      </c>
      <c r="F158" s="21">
        <v>0.060241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 t="s">
        <v>69</v>
      </c>
      <c r="B159" s="21" t="s">
        <v>679</v>
      </c>
      <c r="C159" s="21">
        <v>1.0</v>
      </c>
      <c r="D159" s="23">
        <v>0.0120482</v>
      </c>
      <c r="E159" s="21">
        <v>0.0</v>
      </c>
      <c r="F159" s="21">
        <v>0.0120482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 t="s">
        <v>64</v>
      </c>
      <c r="B160" s="21" t="s">
        <v>679</v>
      </c>
      <c r="C160" s="21">
        <v>6.0</v>
      </c>
      <c r="D160" s="23">
        <v>0.0120482</v>
      </c>
      <c r="E160" s="21">
        <v>0.0</v>
      </c>
      <c r="F160" s="21">
        <v>0.0722892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 t="s">
        <v>50</v>
      </c>
      <c r="B161" s="21" t="s">
        <v>679</v>
      </c>
      <c r="C161" s="21">
        <v>4.0</v>
      </c>
      <c r="D161" s="23">
        <v>0.0120482</v>
      </c>
      <c r="E161" s="21">
        <v>0.0</v>
      </c>
      <c r="F161" s="21">
        <v>0.0481928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 t="s">
        <v>42</v>
      </c>
      <c r="B162" s="21" t="s">
        <v>679</v>
      </c>
      <c r="C162" s="21">
        <v>5.0</v>
      </c>
      <c r="D162" s="23">
        <v>0.0120482</v>
      </c>
      <c r="E162" s="21">
        <v>0.0</v>
      </c>
      <c r="F162" s="21">
        <v>0.060241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 t="s">
        <v>36</v>
      </c>
      <c r="B163" s="21" t="s">
        <v>679</v>
      </c>
      <c r="C163" s="21">
        <v>3.0</v>
      </c>
      <c r="D163" s="23">
        <v>0.0120482</v>
      </c>
      <c r="E163" s="21">
        <v>0.0</v>
      </c>
      <c r="F163" s="21">
        <v>0.0361446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 t="s">
        <v>113</v>
      </c>
      <c r="B164" s="21" t="s">
        <v>680</v>
      </c>
      <c r="C164" s="21">
        <v>393.0</v>
      </c>
      <c r="D164" s="23">
        <v>0.0119266</v>
      </c>
      <c r="E164" s="21">
        <v>0.0</v>
      </c>
      <c r="F164" s="21">
        <v>0.0175548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 t="s">
        <v>82</v>
      </c>
      <c r="B165" s="21" t="s">
        <v>665</v>
      </c>
      <c r="C165" s="21">
        <v>65.0</v>
      </c>
      <c r="D165" s="23">
        <v>0.0119048</v>
      </c>
      <c r="E165" s="21">
        <v>0.0</v>
      </c>
      <c r="F165" s="21">
        <v>0.154762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 t="s">
        <v>69</v>
      </c>
      <c r="B166" s="21" t="s">
        <v>665</v>
      </c>
      <c r="C166" s="21">
        <v>78.0</v>
      </c>
      <c r="D166" s="23">
        <v>0.0119048</v>
      </c>
      <c r="E166" s="21">
        <v>0.0</v>
      </c>
      <c r="F166" s="21">
        <v>0.185714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 t="s">
        <v>64</v>
      </c>
      <c r="B167" s="21" t="s">
        <v>681</v>
      </c>
      <c r="C167" s="21">
        <v>1344.0</v>
      </c>
      <c r="D167" s="23">
        <v>0.0118475</v>
      </c>
      <c r="E167" s="21">
        <v>0.0</v>
      </c>
      <c r="F167" s="21">
        <v>0.0124398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 t="s">
        <v>107</v>
      </c>
      <c r="B168" s="21" t="s">
        <v>682</v>
      </c>
      <c r="C168" s="21">
        <v>41.0</v>
      </c>
      <c r="D168" s="23">
        <v>0.0117155</v>
      </c>
      <c r="E168" s="21">
        <v>0.0</v>
      </c>
      <c r="F168" s="21">
        <v>0.0343096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 t="s">
        <v>42</v>
      </c>
      <c r="B169" s="21" t="s">
        <v>683</v>
      </c>
      <c r="C169" s="21">
        <v>7.0</v>
      </c>
      <c r="D169" s="23">
        <v>0.0117057</v>
      </c>
      <c r="E169" s="21">
        <v>0.0</v>
      </c>
      <c r="F169" s="21">
        <v>0.0117057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 t="s">
        <v>101</v>
      </c>
      <c r="B170" s="21" t="s">
        <v>684</v>
      </c>
      <c r="C170" s="21">
        <v>155.0</v>
      </c>
      <c r="D170" s="23">
        <v>0.011583</v>
      </c>
      <c r="E170" s="21">
        <v>0.0</v>
      </c>
      <c r="F170" s="21">
        <v>0.598456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 t="s">
        <v>50</v>
      </c>
      <c r="B171" s="21" t="s">
        <v>685</v>
      </c>
      <c r="C171" s="21">
        <v>2.0</v>
      </c>
      <c r="D171" s="23">
        <v>0.0112994</v>
      </c>
      <c r="E171" s="21">
        <v>0.0</v>
      </c>
      <c r="F171" s="21">
        <v>0.0112994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 t="s">
        <v>88</v>
      </c>
      <c r="B172" s="21" t="s">
        <v>686</v>
      </c>
      <c r="C172" s="21">
        <v>2.0</v>
      </c>
      <c r="D172" s="23">
        <v>0.0111111</v>
      </c>
      <c r="E172" s="21">
        <v>0.0</v>
      </c>
      <c r="F172" s="21">
        <v>0.0222222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 t="s">
        <v>82</v>
      </c>
      <c r="B173" s="21" t="s">
        <v>686</v>
      </c>
      <c r="C173" s="21">
        <v>3.0</v>
      </c>
      <c r="D173" s="23">
        <v>0.0111111</v>
      </c>
      <c r="E173" s="21">
        <v>0.0</v>
      </c>
      <c r="F173" s="21">
        <v>0.0333333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 t="s">
        <v>36</v>
      </c>
      <c r="B174" s="21" t="s">
        <v>676</v>
      </c>
      <c r="C174" s="21">
        <v>1641.0</v>
      </c>
      <c r="D174" s="23">
        <v>0.0110816</v>
      </c>
      <c r="E174" s="21">
        <v>0.0</v>
      </c>
      <c r="F174" s="21">
        <v>0.011302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 t="s">
        <v>146</v>
      </c>
      <c r="B175" s="21" t="s">
        <v>644</v>
      </c>
      <c r="C175" s="21">
        <v>9.0</v>
      </c>
      <c r="D175" s="23">
        <v>0.0109689</v>
      </c>
      <c r="E175" s="21">
        <v>0.0</v>
      </c>
      <c r="F175" s="21">
        <v>0.0164534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 t="s">
        <v>36</v>
      </c>
      <c r="B176" s="21" t="s">
        <v>644</v>
      </c>
      <c r="C176" s="21">
        <v>6.0</v>
      </c>
      <c r="D176" s="23">
        <v>0.0109689</v>
      </c>
      <c r="E176" s="21">
        <v>0.0</v>
      </c>
      <c r="F176" s="21">
        <v>0.0109689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 t="s">
        <v>113</v>
      </c>
      <c r="B177" s="21" t="s">
        <v>682</v>
      </c>
      <c r="C177" s="21">
        <v>33.0</v>
      </c>
      <c r="D177" s="23">
        <v>0.0108787</v>
      </c>
      <c r="E177" s="21">
        <v>0.0</v>
      </c>
      <c r="F177" s="21">
        <v>0.0276151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 t="s">
        <v>50</v>
      </c>
      <c r="B178" s="21" t="s">
        <v>682</v>
      </c>
      <c r="C178" s="21">
        <v>21.0</v>
      </c>
      <c r="D178" s="23">
        <v>0.0108787</v>
      </c>
      <c r="E178" s="21">
        <v>0.0</v>
      </c>
      <c r="F178" s="21">
        <v>0.0175732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 t="s">
        <v>170</v>
      </c>
      <c r="B179" s="21" t="s">
        <v>654</v>
      </c>
      <c r="C179" s="21">
        <v>3.0</v>
      </c>
      <c r="D179" s="23">
        <v>0.0108696</v>
      </c>
      <c r="E179" s="21">
        <v>0.0</v>
      </c>
      <c r="F179" s="21">
        <v>0.0108696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 t="s">
        <v>170</v>
      </c>
      <c r="B180" s="21" t="s">
        <v>687</v>
      </c>
      <c r="C180" s="21">
        <v>3.0</v>
      </c>
      <c r="D180" s="23">
        <v>0.0106383</v>
      </c>
      <c r="E180" s="21">
        <v>0.0</v>
      </c>
      <c r="F180" s="21">
        <v>0.0106383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 t="s">
        <v>119</v>
      </c>
      <c r="B181" s="21" t="s">
        <v>688</v>
      </c>
      <c r="C181" s="21">
        <v>1.0</v>
      </c>
      <c r="D181" s="23">
        <v>0.0106383</v>
      </c>
      <c r="E181" s="21">
        <v>0.0</v>
      </c>
      <c r="F181" s="21">
        <v>0.0106383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 t="s">
        <v>76</v>
      </c>
      <c r="B182" s="21" t="s">
        <v>689</v>
      </c>
      <c r="C182" s="21">
        <v>3.0</v>
      </c>
      <c r="D182" s="23">
        <v>0.010453</v>
      </c>
      <c r="E182" s="21">
        <v>0.0</v>
      </c>
      <c r="F182" s="21">
        <v>0.010453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 t="s">
        <v>94</v>
      </c>
      <c r="B183" s="21" t="s">
        <v>670</v>
      </c>
      <c r="C183" s="21">
        <v>46.0</v>
      </c>
      <c r="D183" s="23">
        <v>0.010453</v>
      </c>
      <c r="E183" s="21">
        <v>0.0</v>
      </c>
      <c r="F183" s="21">
        <v>0.160279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 t="s">
        <v>88</v>
      </c>
      <c r="B184" s="21" t="s">
        <v>670</v>
      </c>
      <c r="C184" s="21">
        <v>87.0</v>
      </c>
      <c r="D184" s="23">
        <v>0.010453</v>
      </c>
      <c r="E184" s="21">
        <v>0.0</v>
      </c>
      <c r="F184" s="21">
        <v>0.303136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 t="s">
        <v>82</v>
      </c>
      <c r="B185" s="21" t="s">
        <v>670</v>
      </c>
      <c r="C185" s="21">
        <v>52.0</v>
      </c>
      <c r="D185" s="23">
        <v>0.010453</v>
      </c>
      <c r="E185" s="21">
        <v>0.0</v>
      </c>
      <c r="F185" s="21">
        <v>0.181185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 t="s">
        <v>76</v>
      </c>
      <c r="B186" s="21" t="s">
        <v>670</v>
      </c>
      <c r="C186" s="21">
        <v>45.0</v>
      </c>
      <c r="D186" s="23">
        <v>0.010453</v>
      </c>
      <c r="E186" s="21">
        <v>0.0</v>
      </c>
      <c r="F186" s="21">
        <v>0.156794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 t="s">
        <v>113</v>
      </c>
      <c r="B187" s="21" t="s">
        <v>690</v>
      </c>
      <c r="C187" s="21">
        <v>3001.0</v>
      </c>
      <c r="D187" s="23">
        <v>0.0103667</v>
      </c>
      <c r="E187" s="21">
        <v>0.0</v>
      </c>
      <c r="F187" s="21">
        <v>0.0134445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 t="s">
        <v>107</v>
      </c>
      <c r="B188" s="21" t="s">
        <v>691</v>
      </c>
      <c r="C188" s="21">
        <v>110.0</v>
      </c>
      <c r="D188" s="23">
        <v>0.0102506</v>
      </c>
      <c r="E188" s="21">
        <v>0.0</v>
      </c>
      <c r="F188" s="21">
        <v>0.0139205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 t="s">
        <v>82</v>
      </c>
      <c r="B189" s="21" t="s">
        <v>692</v>
      </c>
      <c r="C189" s="21">
        <v>9.0</v>
      </c>
      <c r="D189" s="23">
        <v>0.0102302</v>
      </c>
      <c r="E189" s="21">
        <v>0.0</v>
      </c>
      <c r="F189" s="21">
        <v>0.0230179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 t="s">
        <v>107</v>
      </c>
      <c r="B190" s="21" t="s">
        <v>693</v>
      </c>
      <c r="C190" s="21">
        <v>16.0</v>
      </c>
      <c r="D190" s="23">
        <v>0.0102041</v>
      </c>
      <c r="E190" s="21">
        <v>0.0</v>
      </c>
      <c r="F190" s="21">
        <v>0.0272109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 t="s">
        <v>113</v>
      </c>
      <c r="B191" s="21" t="s">
        <v>694</v>
      </c>
      <c r="C191" s="21">
        <v>1.0</v>
      </c>
      <c r="D191" s="23">
        <v>0.0102041</v>
      </c>
      <c r="E191" s="21">
        <v>0.0</v>
      </c>
      <c r="F191" s="21">
        <v>0.0102041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 t="s">
        <v>107</v>
      </c>
      <c r="B192" s="21" t="s">
        <v>694</v>
      </c>
      <c r="C192" s="21">
        <v>1.0</v>
      </c>
      <c r="D192" s="23">
        <v>0.0102041</v>
      </c>
      <c r="E192" s="21">
        <v>0.0</v>
      </c>
      <c r="F192" s="21">
        <v>0.0102041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 t="s">
        <v>42</v>
      </c>
      <c r="B193" s="21" t="s">
        <v>694</v>
      </c>
      <c r="C193" s="21">
        <v>1.0</v>
      </c>
      <c r="D193" s="23">
        <v>0.0102041</v>
      </c>
      <c r="E193" s="21">
        <v>0.0</v>
      </c>
      <c r="F193" s="21">
        <v>0.0102041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