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nnamdi_udoba_shell_com/Documents/2022 - PAS/2022 - FELPET CONTRACT/FELPET - FCA VARATION/"/>
    </mc:Choice>
  </mc:AlternateContent>
  <xr:revisionPtr revIDLastSave="4" documentId="8_{7EB927E3-E8B5-4FE9-9994-F2BF3BB035D2}" xr6:coauthVersionLast="47" xr6:coauthVersionMax="47" xr10:uidLastSave="{53925DE4-1B50-408C-99D6-55E92D3DE79C}"/>
  <bookViews>
    <workbookView xWindow="-110" yWindow="-110" windowWidth="19420" windowHeight="10420" xr2:uid="{7A67C64C-495C-48E2-A8C5-C1117F0C9AF8}"/>
  </bookViews>
  <sheets>
    <sheet name="Savings FELPET P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3" l="1"/>
  <c r="N4" i="3"/>
  <c r="R4" i="3" l="1"/>
  <c r="T4" i="3" s="1"/>
  <c r="X4" i="3" l="1"/>
  <c r="X8" i="3" s="1"/>
  <c r="T1" i="3"/>
</calcChain>
</file>

<file path=xl/sharedStrings.xml><?xml version="1.0" encoding="utf-8"?>
<sst xmlns="http://schemas.openxmlformats.org/spreadsheetml/2006/main" count="40" uniqueCount="40">
  <si>
    <t>SN</t>
  </si>
  <si>
    <t>Contract ID</t>
  </si>
  <si>
    <t>SAP number</t>
  </si>
  <si>
    <t>Contract Title</t>
  </si>
  <si>
    <t>Description of initiative</t>
  </si>
  <si>
    <t>Vendor Name</t>
  </si>
  <si>
    <t>Contract Start Date</t>
  </si>
  <si>
    <t>Current Expiry Date</t>
  </si>
  <si>
    <t>Award Contract Currency</t>
  </si>
  <si>
    <t>Category Description</t>
  </si>
  <si>
    <t>Contract Status</t>
  </si>
  <si>
    <t>Old Mark-Up</t>
  </si>
  <si>
    <t>New Mark-Up</t>
  </si>
  <si>
    <t>Percentage Difference between Old and New Mark-up</t>
  </si>
  <si>
    <t>Old Discount</t>
  </si>
  <si>
    <t>New Discount</t>
  </si>
  <si>
    <t>Percentage Difference between Old and New Discount</t>
  </si>
  <si>
    <t>Percentage Savings</t>
  </si>
  <si>
    <t>Contract ACV ($)</t>
  </si>
  <si>
    <t>Potential Savings ($)</t>
  </si>
  <si>
    <t>Saving Lever</t>
  </si>
  <si>
    <t>Factor that leads to the Savings</t>
  </si>
  <si>
    <t>Spent on Contract till date ($)</t>
  </si>
  <si>
    <t>Actual saving ($)</t>
  </si>
  <si>
    <t>Workstream lead</t>
  </si>
  <si>
    <t>LT Sponsor</t>
  </si>
  <si>
    <t>Finance lead</t>
  </si>
  <si>
    <t>USD</t>
  </si>
  <si>
    <t>Reduction in Mark-up</t>
  </si>
  <si>
    <t>SNEPCo</t>
  </si>
  <si>
    <t>static</t>
  </si>
  <si>
    <t>currently in use</t>
  </si>
  <si>
    <t>ATEBE, OROBOME</t>
  </si>
  <si>
    <t>CW509733</t>
  </si>
  <si>
    <t>SUPPLY OF NYLON MOORING GROMMET</t>
  </si>
  <si>
    <t>FELPET NIGERIA LIMITED</t>
  </si>
  <si>
    <t>Contract is meant for supply of mooring grommet</t>
  </si>
  <si>
    <t>01.04.2021</t>
  </si>
  <si>
    <t>31.03.2023</t>
  </si>
  <si>
    <t>Negotiation with vendor where extra 8.7% savings was achieved on the mark-up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</si>
</sst>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1"/>
      <color indexed="64"/>
      <name val="Calibri"/>
      <family val="2"/>
      <scheme val="minor"/>
    </font>
    <font>
      <sz val="11"/>
      <color indexed="64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31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vertical="center" wrapText="1"/>
    </xf>
    <xf numFmtId="9" fontId="3" fillId="2" borderId="1" xfId="2" applyFont="1" applyFill="1" applyBorder="1" applyAlignment="1">
      <alignment wrapText="1"/>
    </xf>
    <xf numFmtId="43" fontId="3" fillId="2" borderId="1" xfId="1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43" fontId="3" fillId="0" borderId="1" xfId="1" applyFont="1" applyBorder="1" applyAlignment="1">
      <alignment wrapText="1"/>
    </xf>
    <xf numFmtId="0" fontId="4" fillId="0" borderId="0" xfId="0" applyFont="1" applyAlignment="1">
      <alignment wrapText="1"/>
    </xf>
    <xf numFmtId="0" fontId="4" fillId="2" borderId="1" xfId="3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4" fillId="2" borderId="1" xfId="3" applyFont="1" applyFill="1" applyBorder="1" applyAlignment="1">
      <alignment wrapText="1"/>
    </xf>
    <xf numFmtId="164" fontId="4" fillId="0" borderId="1" xfId="2" applyNumberFormat="1" applyFont="1" applyBorder="1" applyAlignment="1">
      <alignment wrapText="1"/>
    </xf>
    <xf numFmtId="9" fontId="4" fillId="0" borderId="1" xfId="2" applyFont="1" applyBorder="1" applyAlignment="1">
      <alignment wrapText="1"/>
    </xf>
    <xf numFmtId="164" fontId="4" fillId="2" borderId="1" xfId="2" applyNumberFormat="1" applyFont="1" applyFill="1" applyBorder="1" applyAlignment="1">
      <alignment wrapText="1"/>
    </xf>
    <xf numFmtId="43" fontId="4" fillId="2" borderId="1" xfId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3" borderId="0" xfId="0" applyFont="1" applyFill="1" applyAlignment="1">
      <alignment vertical="center" wrapText="1"/>
    </xf>
    <xf numFmtId="0" fontId="4" fillId="3" borderId="0" xfId="0" applyFont="1" applyFill="1" applyAlignment="1">
      <alignment wrapText="1"/>
    </xf>
    <xf numFmtId="43" fontId="4" fillId="3" borderId="0" xfId="1" applyFont="1" applyFill="1" applyAlignment="1">
      <alignment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wrapText="1"/>
    </xf>
    <xf numFmtId="0" fontId="4" fillId="4" borderId="0" xfId="0" applyFont="1" applyFill="1" applyAlignment="1">
      <alignment vertical="center" wrapText="1"/>
    </xf>
    <xf numFmtId="9" fontId="4" fillId="4" borderId="0" xfId="2" applyFont="1" applyFill="1" applyAlignment="1">
      <alignment wrapText="1"/>
    </xf>
    <xf numFmtId="43" fontId="4" fillId="4" borderId="0" xfId="1" applyFont="1" applyFill="1" applyAlignment="1">
      <alignment wrapText="1"/>
    </xf>
    <xf numFmtId="9" fontId="4" fillId="3" borderId="0" xfId="2" applyFont="1" applyFill="1" applyAlignment="1">
      <alignment wrapText="1"/>
    </xf>
    <xf numFmtId="2" fontId="4" fillId="0" borderId="0" xfId="0" applyNumberFormat="1" applyFont="1"/>
    <xf numFmtId="43" fontId="0" fillId="0" borderId="0" xfId="0" applyNumberFormat="1"/>
    <xf numFmtId="0" fontId="3" fillId="3" borderId="2" xfId="0" applyFont="1" applyFill="1" applyBorder="1" applyAlignment="1">
      <alignment wrapText="1"/>
    </xf>
  </cellXfs>
  <cellStyles count="4">
    <cellStyle name="Comma" xfId="1" builtinId="3"/>
    <cellStyle name="Normal" xfId="0" builtinId="0"/>
    <cellStyle name="Normal 2" xfId="3" xr:uid="{AB456E39-2DB8-4E72-A9EF-4F79DB5544C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C812-0448-46B1-8FAA-26622A1EDA11}">
  <dimension ref="A1:AA8"/>
  <sheetViews>
    <sheetView tabSelected="1" topLeftCell="L1" zoomScale="70" zoomScaleNormal="70" workbookViewId="0">
      <selection activeCell="U5" sqref="U5"/>
    </sheetView>
  </sheetViews>
  <sheetFormatPr defaultRowHeight="14.5" x14ac:dyDescent="0.35"/>
  <cols>
    <col min="1" max="1" width="6.1796875" customWidth="1"/>
    <col min="2" max="2" width="12.6328125" customWidth="1"/>
    <col min="3" max="3" width="10.81640625" bestFit="1" customWidth="1"/>
    <col min="4" max="4" width="38.6328125" bestFit="1" customWidth="1"/>
    <col min="5" max="5" width="35.81640625" bestFit="1" customWidth="1"/>
    <col min="6" max="6" width="32.81640625" bestFit="1" customWidth="1"/>
    <col min="7" max="7" width="10.453125" bestFit="1" customWidth="1"/>
    <col min="8" max="8" width="9.90625" bestFit="1" customWidth="1"/>
    <col min="9" max="9" width="10.1796875" customWidth="1"/>
    <col min="10" max="11" width="13.1796875" bestFit="1" customWidth="1"/>
    <col min="14" max="14" width="21.1796875" customWidth="1"/>
    <col min="17" max="17" width="18.6328125" customWidth="1"/>
    <col min="18" max="18" width="11.1796875" customWidth="1"/>
    <col min="19" max="19" width="11.08984375" bestFit="1" customWidth="1"/>
    <col min="20" max="20" width="12.81640625" customWidth="1"/>
    <col min="21" max="21" width="36.54296875" customWidth="1"/>
    <col min="22" max="22" width="35.08984375" bestFit="1" customWidth="1"/>
    <col min="23" max="23" width="10.81640625" bestFit="1" customWidth="1"/>
    <col min="24" max="24" width="10.08984375" bestFit="1" customWidth="1"/>
    <col min="25" max="25" width="11.453125" customWidth="1"/>
  </cols>
  <sheetData>
    <row r="1" spans="1:27" s="8" customFormat="1" x14ac:dyDescent="0.35">
      <c r="A1" s="22"/>
      <c r="B1" s="23"/>
      <c r="C1" s="23"/>
      <c r="D1" s="23"/>
      <c r="E1" s="23"/>
      <c r="F1" s="24"/>
      <c r="G1" s="23"/>
      <c r="H1" s="23"/>
      <c r="I1" s="23"/>
      <c r="J1" s="23"/>
      <c r="K1" s="23"/>
      <c r="L1" s="25"/>
      <c r="M1" s="25"/>
      <c r="N1" s="25"/>
      <c r="O1" s="25"/>
      <c r="P1" s="25"/>
      <c r="Q1" s="25"/>
      <c r="R1" s="25"/>
      <c r="S1" s="26"/>
      <c r="T1" s="26" t="e">
        <f>SUM(#REF!)</f>
        <v>#REF!</v>
      </c>
      <c r="U1" s="23"/>
      <c r="V1" s="23"/>
      <c r="W1" s="26"/>
      <c r="X1" s="26"/>
      <c r="Y1" s="23"/>
      <c r="Z1" s="23"/>
      <c r="AA1" s="23"/>
    </row>
    <row r="2" spans="1:27" s="8" customFormat="1" x14ac:dyDescent="0.35">
      <c r="A2" s="30" t="s">
        <v>29</v>
      </c>
      <c r="B2" s="30"/>
      <c r="C2" s="30"/>
      <c r="D2" s="20"/>
      <c r="E2" s="20"/>
      <c r="F2" s="19"/>
      <c r="G2" s="20"/>
      <c r="H2" s="20"/>
      <c r="I2" s="20"/>
      <c r="J2" s="20"/>
      <c r="K2" s="20"/>
      <c r="L2" s="27"/>
      <c r="M2" s="27"/>
      <c r="N2" s="27"/>
      <c r="O2" s="27"/>
      <c r="P2" s="27"/>
      <c r="Q2" s="27"/>
      <c r="R2" s="27"/>
      <c r="S2" s="21"/>
      <c r="T2" s="21"/>
      <c r="U2" s="20"/>
      <c r="V2" s="20"/>
      <c r="W2" s="21"/>
      <c r="X2" s="21"/>
      <c r="Y2" s="20"/>
      <c r="Z2" s="20"/>
      <c r="AA2" s="20"/>
    </row>
    <row r="3" spans="1:27" s="8" customFormat="1" ht="58" x14ac:dyDescent="0.3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5" t="s">
        <v>18</v>
      </c>
      <c r="T3" s="5" t="s">
        <v>19</v>
      </c>
      <c r="U3" s="6" t="s">
        <v>20</v>
      </c>
      <c r="V3" s="6" t="s">
        <v>21</v>
      </c>
      <c r="W3" s="7" t="s">
        <v>22</v>
      </c>
      <c r="X3" s="7" t="s">
        <v>23</v>
      </c>
      <c r="Y3" s="6" t="s">
        <v>25</v>
      </c>
      <c r="Z3" s="6" t="s">
        <v>24</v>
      </c>
      <c r="AA3" s="6" t="s">
        <v>26</v>
      </c>
    </row>
    <row r="4" spans="1:27" s="8" customFormat="1" ht="29" x14ac:dyDescent="0.35">
      <c r="A4" s="9">
        <v>1</v>
      </c>
      <c r="B4" s="10" t="s">
        <v>33</v>
      </c>
      <c r="C4" s="10">
        <v>4610054420</v>
      </c>
      <c r="D4" s="11" t="s">
        <v>34</v>
      </c>
      <c r="E4" s="11" t="s">
        <v>36</v>
      </c>
      <c r="F4" s="12" t="s">
        <v>35</v>
      </c>
      <c r="G4" s="11" t="s">
        <v>37</v>
      </c>
      <c r="H4" s="11" t="s">
        <v>38</v>
      </c>
      <c r="I4" s="13" t="s">
        <v>27</v>
      </c>
      <c r="J4" s="13" t="s">
        <v>30</v>
      </c>
      <c r="K4" s="13" t="s">
        <v>31</v>
      </c>
      <c r="L4" s="14">
        <v>0.12</v>
      </c>
      <c r="M4" s="15">
        <v>0.12</v>
      </c>
      <c r="N4" s="16">
        <f t="shared" ref="N4" si="0">L4-M4</f>
        <v>0</v>
      </c>
      <c r="O4" s="15">
        <v>0.06</v>
      </c>
      <c r="P4" s="16">
        <v>0.14699999999999999</v>
      </c>
      <c r="Q4" s="16">
        <f t="shared" ref="Q4" si="1">P4-O4</f>
        <v>8.6999999999999994E-2</v>
      </c>
      <c r="R4" s="16">
        <f t="shared" ref="R4" si="2">Q4+N4</f>
        <v>8.6999999999999994E-2</v>
      </c>
      <c r="S4" s="17">
        <v>475000</v>
      </c>
      <c r="T4" s="17">
        <f t="shared" ref="T4" si="3">R4*S4</f>
        <v>41325</v>
      </c>
      <c r="U4" s="18" t="s">
        <v>39</v>
      </c>
      <c r="V4" s="18" t="s">
        <v>28</v>
      </c>
      <c r="W4" s="17">
        <v>282618.65999999997</v>
      </c>
      <c r="X4" s="17">
        <f>R4*W4</f>
        <v>24587.823419999997</v>
      </c>
      <c r="Y4" s="18" t="s">
        <v>32</v>
      </c>
      <c r="Z4" s="18"/>
      <c r="AA4" s="18"/>
    </row>
    <row r="7" spans="1:27" x14ac:dyDescent="0.35">
      <c r="X7" s="28"/>
    </row>
    <row r="8" spans="1:27" x14ac:dyDescent="0.35">
      <c r="X8" s="29">
        <f>X7+X4</f>
        <v>24587.823419999997</v>
      </c>
    </row>
  </sheetData>
  <mergeCells count="1">
    <mergeCell ref="A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96EDB0FFF09D4A891D03B4846DB782" ma:contentTypeVersion="8" ma:contentTypeDescription="Create a new document." ma:contentTypeScope="" ma:versionID="ed36e91eefb955b1097af7ab286ee596">
  <xsd:schema xmlns:xsd="http://www.w3.org/2001/XMLSchema" xmlns:xs="http://www.w3.org/2001/XMLSchema" xmlns:p="http://schemas.microsoft.com/office/2006/metadata/properties" xmlns:ns3="6b21dd30-2257-46ea-b56e-591b8dc4973a" targetNamespace="http://schemas.microsoft.com/office/2006/metadata/properties" ma:root="true" ma:fieldsID="b8aa6423f1ff4d6590f229544c9df3ab" ns3:_="">
    <xsd:import namespace="6b21dd30-2257-46ea-b56e-591b8dc497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21dd30-2257-46ea-b56e-591b8dc497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BA0913-DDDD-4487-ADEC-166A89F72D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21dd30-2257-46ea-b56e-591b8dc497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7C853F-1C74-4CCE-B4A7-632D0617EE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85FDB2-7BB0-41D5-AE69-C4CEE9E6D56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Savings FELPET 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Ogidi, Ameh SPDC-PTC/U/GE</dc:creator>
  <cp:lastModifiedBy>Udoba, Nnamdi I SNBO-PTC/O/UG</cp:lastModifiedBy>
  <dcterms:created xsi:type="dcterms:W3CDTF">2020-08-19T14:51:04Z</dcterms:created>
  <dcterms:modified xsi:type="dcterms:W3CDTF">2022-06-09T20:01:15Z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0x0101000F96EDB0FFF09D4A891D03B4846DB782</vt:lpwstr>
  </property>
</Properties>
</file>