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4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7" i="1"/>
  <c r="P8" i="1" s="1"/>
  <c r="L7" i="1"/>
  <c r="L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R4" i="1"/>
  <c r="M3" i="1"/>
  <c r="J2" i="1"/>
  <c r="I9" i="1" l="1"/>
  <c r="I13" i="1" s="1"/>
  <c r="E9" i="1"/>
  <c r="E13" i="1" s="1"/>
  <c r="D9" i="1"/>
  <c r="D13" i="1" s="1"/>
  <c r="H9" i="1"/>
  <c r="H13" i="1" s="1"/>
  <c r="B9" i="1"/>
  <c r="B13" i="1" s="1"/>
  <c r="F9" i="1"/>
  <c r="F13" i="1" s="1"/>
  <c r="L9" i="1"/>
  <c r="L13" i="1" s="1"/>
  <c r="C9" i="1"/>
  <c r="C13" i="1" s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4" i="1"/>
  <c r="G16" i="1" s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4" i="1"/>
  <c r="C16" i="1" s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<sst xmlns="http://schemas.openxmlformats.org/spreadsheetml/2006/main" count="70" uniqueCount="45">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</sst>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166" fontId="0" fillId="4" borderId="1" xfId="3" applyNumberFormat="1" applyFont="1" applyFill="1" applyBorder="1"/>
    <xf numFmtId="168" fontId="0" fillId="0" borderId="0" xfId="0" applyNumberFormat="1" applyFill="1"/>
    <xf numFmtId="167" fontId="0" fillId="0" borderId="0" xfId="0" applyNumberFormat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zoomScale="85" zoomScaleNormal="85" workbookViewId="0">
      <selection activeCell="S18" sqref="S18"/>
    </sheetView>
  </sheetViews>
  <sheetFormatPr defaultColWidth="6.7109375" defaultRowHeight="15" x14ac:dyDescent="0.25"/>
  <cols>
    <col min="1" max="1" width="47" bestFit="1" customWidth="1"/>
    <col min="2" max="8" width="5.140625" hidden="1" customWidth="1"/>
    <col min="9" max="9" width="14.28515625" bestFit="1" customWidth="1"/>
    <col min="10" max="10" width="38" bestFit="1" customWidth="1"/>
    <col min="11" max="11" width="47" hidden="1" customWidth="1"/>
    <col min="12" max="12" width="11.5703125" hidden="1" customWidth="1"/>
    <col min="13" max="13" width="33.28515625" hidden="1" customWidth="1"/>
    <col min="14" max="14" width="0" hidden="1" customWidth="1"/>
    <col min="15" max="15" width="47" hidden="1" customWidth="1"/>
    <col min="16" max="16" width="5.140625" hidden="1" customWidth="1"/>
    <col min="17" max="17" width="0" hidden="1" customWidth="1"/>
    <col min="18" max="18" width="5.140625" hidden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100000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90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58">
        <v>0</v>
      </c>
      <c r="J6" s="13" t="s">
        <v>10</v>
      </c>
      <c r="K6" s="6" t="s">
        <v>11</v>
      </c>
      <c r="L6" s="12">
        <v>100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6" t="s">
        <v>14</v>
      </c>
      <c r="L7" s="15">
        <f>L6*L5*1000</f>
        <v>36500000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6" t="s">
        <v>17</v>
      </c>
      <c r="L8" s="17">
        <f>+L7*L4</f>
        <v>42705000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0</v>
      </c>
      <c r="J9" t="s">
        <v>20</v>
      </c>
      <c r="K9" s="6" t="s">
        <v>21</v>
      </c>
      <c r="L9" s="20">
        <f>-L8*0.07</f>
        <v>-2989350.0000000005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v>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27</v>
      </c>
      <c r="K12" s="6" t="s">
        <v>26</v>
      </c>
      <c r="L12" s="18">
        <f>-L6*L5*(2706/5.8)</f>
        <v>-17029137.931034483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0</v>
      </c>
      <c r="K13" s="6" t="s">
        <v>29</v>
      </c>
      <c r="L13" s="22">
        <f>+L8+L9+L10+L11+L12</f>
        <v>22686512.068965517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0</v>
      </c>
      <c r="J14" t="s">
        <v>31</v>
      </c>
      <c r="K14" s="6" t="s">
        <v>30</v>
      </c>
      <c r="L14" s="18">
        <f>-L13*0.3</f>
        <v>-6805953.6206896547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0</v>
      </c>
      <c r="K16" s="27" t="s">
        <v>33</v>
      </c>
      <c r="L16" s="16">
        <f t="shared" ref="L16" si="7">+L13+L14</f>
        <v>15880558.448275862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0</v>
      </c>
      <c r="K18" t="s">
        <v>34</v>
      </c>
      <c r="L18" s="29">
        <f>L16-L12</f>
        <v>32909696.379310347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0</v>
      </c>
      <c r="K19" t="s">
        <v>38</v>
      </c>
      <c r="L19" s="30">
        <f>+L18*0.3</f>
        <v>9872908.9137931038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0</v>
      </c>
      <c r="J20" s="31" t="s">
        <v>36</v>
      </c>
      <c r="K20" s="31" t="s">
        <v>37</v>
      </c>
      <c r="L20" s="32">
        <f>L18-L14</f>
        <v>39715650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 s="6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I36" s="59"/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61"/>
      <c r="B1" s="61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2017-10-17T13:35:04Z</dcterms:created>
  <dcterms:modified xsi:type="dcterms:W3CDTF">2018-04-06T10:51:53Z</dcterms:modified>
</cp:coreProperties>
</file>