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4DA4BF31-DE62-4F39-BC67-9B9F03EB2802}" xr6:coauthVersionLast="45" xr6:coauthVersionMax="45" xr10:uidLastSave="{00000000-0000-0000-0000-000000000000}"/>
  <bookViews>
    <workbookView xWindow="-110" yWindow="-110" windowWidth="19420" windowHeight="10420" activeTab="1" xr2:uid="{E6DE7065-5500-4CDC-8BF8-032AFC862B4C}"/>
  </bookViews>
  <sheets>
    <sheet name="Summary Savings for 2020" sheetId="1" r:id="rId1"/>
    <sheet name="Summary cost Savings June '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E10" i="1" l="1"/>
  <c r="E16" i="1" s="1"/>
  <c r="C10" i="1"/>
  <c r="C16" i="1" s="1"/>
  <c r="D10" i="1"/>
  <c r="D16" i="1" s="1"/>
  <c r="C26" i="2"/>
  <c r="D26" i="2" s="1"/>
  <c r="C17" i="2"/>
  <c r="E11" i="2"/>
  <c r="E17" i="2" s="1"/>
  <c r="C11" i="2"/>
  <c r="E10" i="2"/>
  <c r="D10" i="2"/>
  <c r="E7" i="2"/>
  <c r="D7" i="2"/>
  <c r="E5" i="2"/>
  <c r="D5" i="2"/>
  <c r="D11" i="2" s="1"/>
  <c r="D17" i="2" s="1"/>
  <c r="C25" i="1" l="1"/>
</calcChain>
</file>

<file path=xl/sharedStrings.xml><?xml version="1.0" encoding="utf-8"?>
<sst xmlns="http://schemas.openxmlformats.org/spreadsheetml/2006/main" count="52" uniqueCount="31">
  <si>
    <t>S/N</t>
  </si>
  <si>
    <t>NATURE OF SAVINGS</t>
  </si>
  <si>
    <t>VALUE F$'000</t>
  </si>
  <si>
    <t>Outright Rejection</t>
  </si>
  <si>
    <t>QTY/Price Reduction Via alternative pricing</t>
  </si>
  <si>
    <t>Valve items stepped down advised to be raised on Capex</t>
  </si>
  <si>
    <t>Defered till Next year</t>
  </si>
  <si>
    <t>TOTAL</t>
  </si>
  <si>
    <t>SAVINGS ON WEEKLY CC PROCESS FOR 2020</t>
  </si>
  <si>
    <t>Materials stepped down advised to be raised on Capex</t>
  </si>
  <si>
    <t>Defered till Next year (OP 21) and for Capex</t>
  </si>
  <si>
    <t>Central East Hub CC Approval Summary  -  Jan to Jun 2021</t>
  </si>
  <si>
    <t>Production 
Units</t>
  </si>
  <si>
    <t>Week's commitment request
SN'000</t>
  </si>
  <si>
    <t>Week's commitment request
S$'000</t>
  </si>
  <si>
    <t>Week's commitment request
F$'000</t>
  </si>
  <si>
    <t>NR/DC PU</t>
  </si>
  <si>
    <t>Soku PU</t>
  </si>
  <si>
    <t>Gbaran PU</t>
  </si>
  <si>
    <t>Bonny PU</t>
  </si>
  <si>
    <t>I.A OFFICE</t>
  </si>
  <si>
    <t>BELEMA N PU</t>
  </si>
  <si>
    <t xml:space="preserve">CE CAPEX </t>
  </si>
  <si>
    <t>TOTAL APPROVED</t>
  </si>
  <si>
    <t>ON HOLD</t>
  </si>
  <si>
    <t>REJECTED</t>
  </si>
  <si>
    <t>TOTAL SUBMITTED</t>
  </si>
  <si>
    <t>SAVINGS ON WEEKLY CC PROCESS FROM JAN TO JUNE 2021</t>
  </si>
  <si>
    <t>TOTAL SAVINGS</t>
  </si>
  <si>
    <t>Central East Hub CC Approval Summary  -  Jan to Dec 2020</t>
  </si>
  <si>
    <t>% SAVINGS ON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</si>
</sst>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43" fontId="0" fillId="0" borderId="0" xfId="1" applyFont="1"/>
    <xf numFmtId="43" fontId="1" fillId="0" borderId="0" xfId="1" applyFont="1"/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3" fontId="4" fillId="4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39" fontId="5" fillId="2" borderId="8" xfId="3" applyNumberFormat="1" applyFont="1" applyFill="1" applyBorder="1" applyAlignment="1">
      <alignment vertical="center"/>
    </xf>
    <xf numFmtId="39" fontId="5" fillId="2" borderId="9" xfId="3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39" fontId="5" fillId="2" borderId="12" xfId="3" applyNumberFormat="1" applyFont="1" applyFill="1" applyBorder="1" applyAlignment="1">
      <alignment vertical="center"/>
    </xf>
    <xf numFmtId="39" fontId="5" fillId="2" borderId="13" xfId="3" applyNumberFormat="1" applyFont="1" applyFill="1" applyBorder="1" applyAlignment="1">
      <alignment vertical="center"/>
    </xf>
    <xf numFmtId="0" fontId="3" fillId="5" borderId="14" xfId="0" applyFont="1" applyFill="1" applyBorder="1" applyAlignment="1">
      <alignment horizontal="center" vertical="center" wrapText="1"/>
    </xf>
    <xf numFmtId="43" fontId="3" fillId="5" borderId="15" xfId="3" applyFont="1" applyFill="1" applyBorder="1" applyAlignment="1">
      <alignment vertical="center"/>
    </xf>
    <xf numFmtId="43" fontId="3" fillId="5" borderId="16" xfId="3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 wrapText="1"/>
    </xf>
    <xf numFmtId="43" fontId="6" fillId="2" borderId="0" xfId="3" applyFont="1" applyFill="1" applyBorder="1" applyAlignment="1">
      <alignment vertical="center"/>
    </xf>
    <xf numFmtId="43" fontId="6" fillId="2" borderId="18" xfId="3" applyFont="1" applyFill="1" applyBorder="1" applyAlignment="1">
      <alignment vertical="center"/>
    </xf>
    <xf numFmtId="0" fontId="3" fillId="6" borderId="19" xfId="0" applyFont="1" applyFill="1" applyBorder="1" applyAlignment="1">
      <alignment horizontal="center" vertical="center" wrapText="1"/>
    </xf>
    <xf numFmtId="39" fontId="3" fillId="2" borderId="20" xfId="4" applyNumberFormat="1" applyFont="1" applyFill="1" applyBorder="1" applyAlignment="1">
      <alignment vertical="center"/>
    </xf>
    <xf numFmtId="43" fontId="6" fillId="2" borderId="21" xfId="3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43" fontId="3" fillId="2" borderId="14" xfId="1" applyFont="1" applyFill="1" applyBorder="1" applyAlignment="1">
      <alignment vertical="center"/>
    </xf>
    <xf numFmtId="43" fontId="3" fillId="2" borderId="22" xfId="1" applyFont="1" applyFill="1" applyBorder="1" applyAlignment="1">
      <alignment vertical="center"/>
    </xf>
    <xf numFmtId="43" fontId="6" fillId="2" borderId="23" xfId="3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 wrapText="1"/>
    </xf>
    <xf numFmtId="43" fontId="3" fillId="2" borderId="25" xfId="3" applyFont="1" applyFill="1" applyBorder="1" applyAlignment="1">
      <alignment vertical="center"/>
    </xf>
    <xf numFmtId="43" fontId="3" fillId="2" borderId="26" xfId="3" applyFont="1" applyFill="1" applyBorder="1" applyAlignment="1">
      <alignment vertical="center"/>
    </xf>
    <xf numFmtId="9" fontId="1" fillId="0" borderId="0" xfId="2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5">
    <cellStyle name="Comma" xfId="1" builtinId="3"/>
    <cellStyle name="Comma 2 2 3" xfId="3" xr:uid="{13B05135-12F7-4B57-9CD5-26AA2E1936DC}"/>
    <cellStyle name="Comma 2 4 2" xfId="4" xr:uid="{33C16D48-833A-437F-8AE3-DB4FDF374796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E8DF-56EC-4843-BD50-9D89F6E81EBC}">
  <dimension ref="A1:E33"/>
  <sheetViews>
    <sheetView workbookViewId="0">
      <selection activeCell="B27" sqref="B27"/>
    </sheetView>
  </sheetViews>
  <sheetFormatPr defaultRowHeight="14.5" x14ac:dyDescent="0.35"/>
  <cols>
    <col min="1" max="1" width="9.1796875" style="1"/>
    <col min="2" max="2" width="43.7265625" customWidth="1"/>
    <col min="3" max="3" width="14.54296875" customWidth="1"/>
    <col min="4" max="4" width="11.453125" customWidth="1"/>
    <col min="5" max="5" width="14.1796875" customWidth="1"/>
  </cols>
  <sheetData>
    <row r="1" spans="2:5" ht="16" thickBot="1" x14ac:dyDescent="0.4">
      <c r="B1" s="34" t="s">
        <v>29</v>
      </c>
      <c r="C1" s="35"/>
      <c r="D1" s="35"/>
      <c r="E1" s="36"/>
    </row>
    <row r="2" spans="2:5" ht="52" x14ac:dyDescent="0.35">
      <c r="B2" s="7" t="s">
        <v>12</v>
      </c>
      <c r="C2" s="8" t="s">
        <v>13</v>
      </c>
      <c r="D2" s="8" t="s">
        <v>14</v>
      </c>
      <c r="E2" s="9" t="s">
        <v>15</v>
      </c>
    </row>
    <row r="3" spans="2:5" ht="15.5" x14ac:dyDescent="0.35">
      <c r="B3" s="10" t="s">
        <v>16</v>
      </c>
      <c r="C3" s="11">
        <v>1194141.1395000003</v>
      </c>
      <c r="D3" s="11">
        <v>613.28022999999985</v>
      </c>
      <c r="E3" s="12">
        <v>4468.8887741525068</v>
      </c>
    </row>
    <row r="4" spans="2:5" ht="15.5" x14ac:dyDescent="0.35">
      <c r="B4" s="10" t="s">
        <v>17</v>
      </c>
      <c r="C4" s="11">
        <v>697963.05325500004</v>
      </c>
      <c r="D4" s="11">
        <v>1728.0076999999999</v>
      </c>
      <c r="E4" s="12">
        <v>3980.2844197261911</v>
      </c>
    </row>
    <row r="5" spans="2:5" ht="15.5" x14ac:dyDescent="0.35">
      <c r="B5" s="10" t="s">
        <v>18</v>
      </c>
      <c r="C5" s="11">
        <v>756306.35543</v>
      </c>
      <c r="D5" s="11">
        <v>3270.258053</v>
      </c>
      <c r="E5" s="12">
        <v>5753.1681014368805</v>
      </c>
    </row>
    <row r="6" spans="2:5" ht="15.5" x14ac:dyDescent="0.35">
      <c r="B6" s="13" t="s">
        <v>19</v>
      </c>
      <c r="C6" s="11">
        <v>591644.56791999994</v>
      </c>
      <c r="D6" s="11">
        <v>3586.3350149999997</v>
      </c>
      <c r="E6" s="12">
        <v>9078.9319653697603</v>
      </c>
    </row>
    <row r="7" spans="2:5" ht="15.5" x14ac:dyDescent="0.35">
      <c r="B7" s="13" t="s">
        <v>20</v>
      </c>
      <c r="C7" s="11">
        <v>749.49962000000005</v>
      </c>
      <c r="D7" s="11">
        <v>0</v>
      </c>
      <c r="E7" s="12">
        <v>2.4493451633986929</v>
      </c>
    </row>
    <row r="8" spans="2:5" ht="15.5" x14ac:dyDescent="0.35">
      <c r="B8" s="10" t="s">
        <v>21</v>
      </c>
      <c r="C8" s="11">
        <v>16176.225</v>
      </c>
      <c r="D8" s="11">
        <v>0</v>
      </c>
      <c r="E8" s="12">
        <v>52.863480392156852</v>
      </c>
    </row>
    <row r="9" spans="2:5" ht="16" thickBot="1" x14ac:dyDescent="0.4">
      <c r="B9" s="14" t="s">
        <v>22</v>
      </c>
      <c r="C9" s="15">
        <v>13949.728289999999</v>
      </c>
      <c r="D9" s="15">
        <v>616.36630000000002</v>
      </c>
      <c r="E9" s="16">
        <v>658.07921299844907</v>
      </c>
    </row>
    <row r="10" spans="2:5" ht="16" thickBot="1" x14ac:dyDescent="0.4">
      <c r="B10" s="17" t="s">
        <v>23</v>
      </c>
      <c r="C10" s="18">
        <f>SUM(C3:C9)</f>
        <v>3270930.569015</v>
      </c>
      <c r="D10" s="18">
        <f t="shared" ref="D10:E10" si="0">SUM(D3:D9)</f>
        <v>9814.2472980000002</v>
      </c>
      <c r="E10" s="19">
        <f t="shared" si="0"/>
        <v>23994.665299239339</v>
      </c>
    </row>
    <row r="11" spans="2:5" ht="16" thickBot="1" x14ac:dyDescent="0.4">
      <c r="B11" s="20"/>
      <c r="C11" s="21"/>
      <c r="D11" s="21"/>
      <c r="E11" s="22"/>
    </row>
    <row r="12" spans="2:5" ht="16.5" thickTop="1" thickBot="1" x14ac:dyDescent="0.4">
      <c r="B12" s="23" t="s">
        <v>24</v>
      </c>
      <c r="C12" s="24">
        <v>335943.43583999993</v>
      </c>
      <c r="D12" s="24">
        <v>2333.7871100000002</v>
      </c>
      <c r="E12" s="24">
        <v>3426.6207953354524</v>
      </c>
    </row>
    <row r="13" spans="2:5" ht="16.5" thickTop="1" thickBot="1" x14ac:dyDescent="0.4">
      <c r="B13" s="20"/>
      <c r="C13" s="21"/>
      <c r="D13" s="21"/>
      <c r="E13" s="25"/>
    </row>
    <row r="14" spans="2:5" ht="16" thickBot="1" x14ac:dyDescent="0.4">
      <c r="B14" s="26" t="s">
        <v>25</v>
      </c>
      <c r="C14" s="27">
        <v>37505.496279999999</v>
      </c>
      <c r="D14" s="27">
        <v>998.07297400000004</v>
      </c>
      <c r="E14" s="28">
        <v>1119.9362576274509</v>
      </c>
    </row>
    <row r="15" spans="2:5" ht="16" thickBot="1" x14ac:dyDescent="0.4">
      <c r="B15" s="20"/>
      <c r="C15" s="21"/>
      <c r="D15" s="21"/>
      <c r="E15" s="29"/>
    </row>
    <row r="16" spans="2:5" ht="16.5" thickTop="1" thickBot="1" x14ac:dyDescent="0.4">
      <c r="B16" s="30" t="s">
        <v>26</v>
      </c>
      <c r="C16" s="31">
        <f>C10+C12+C14</f>
        <v>3644379.501135</v>
      </c>
      <c r="D16" s="31">
        <f>D10+D12+D14</f>
        <v>13146.107382</v>
      </c>
      <c r="E16" s="32">
        <f>E10+E12+E14</f>
        <v>28541.222352202243</v>
      </c>
    </row>
    <row r="19" spans="1:4" x14ac:dyDescent="0.35">
      <c r="B19" s="2" t="s">
        <v>8</v>
      </c>
    </row>
    <row r="20" spans="1:4" s="2" customFormat="1" x14ac:dyDescent="0.35">
      <c r="A20" s="3" t="s">
        <v>0</v>
      </c>
      <c r="B20" s="2" t="s">
        <v>1</v>
      </c>
      <c r="C20" s="2" t="s">
        <v>2</v>
      </c>
      <c r="D20" s="2" t="s">
        <v>30</v>
      </c>
    </row>
    <row r="21" spans="1:4" x14ac:dyDescent="0.35">
      <c r="A21" s="1">
        <v>1</v>
      </c>
      <c r="B21" t="s">
        <v>3</v>
      </c>
      <c r="C21" s="5">
        <v>1121.6500000000001</v>
      </c>
    </row>
    <row r="22" spans="1:4" x14ac:dyDescent="0.35">
      <c r="A22" s="1">
        <v>2</v>
      </c>
      <c r="B22" t="s">
        <v>4</v>
      </c>
      <c r="C22" s="5">
        <v>20</v>
      </c>
    </row>
    <row r="23" spans="1:4" ht="29" x14ac:dyDescent="0.35">
      <c r="A23" s="1">
        <v>3</v>
      </c>
      <c r="B23" s="4" t="s">
        <v>5</v>
      </c>
      <c r="C23" s="5">
        <v>586.47</v>
      </c>
    </row>
    <row r="24" spans="1:4" x14ac:dyDescent="0.35">
      <c r="A24" s="1">
        <v>4</v>
      </c>
      <c r="B24" t="s">
        <v>6</v>
      </c>
      <c r="C24" s="5">
        <v>40</v>
      </c>
    </row>
    <row r="25" spans="1:4" s="2" customFormat="1" x14ac:dyDescent="0.35">
      <c r="A25" s="3"/>
      <c r="B25" s="2" t="s">
        <v>7</v>
      </c>
      <c r="C25" s="6">
        <f>SUM(C21:C24)</f>
        <v>1768.1200000000001</v>
      </c>
      <c r="D25" s="33">
        <f>C25/E10</f>
        <v>7.3688045986457326E-2</v>
      </c>
    </row>
    <row r="27" spans="1:4" x14ac:dyDescent="0.35">
      <c r="B27" s="2"/>
    </row>
    <row r="28" spans="1:4" x14ac:dyDescent="0.35">
      <c r="A28" s="3"/>
      <c r="B28" s="2"/>
      <c r="C28" s="2"/>
    </row>
    <row r="29" spans="1:4" x14ac:dyDescent="0.35">
      <c r="C29" s="5"/>
    </row>
    <row r="30" spans="1:4" x14ac:dyDescent="0.35">
      <c r="C30" s="5"/>
    </row>
    <row r="31" spans="1:4" x14ac:dyDescent="0.35">
      <c r="B31" s="4"/>
      <c r="C31" s="5"/>
    </row>
    <row r="32" spans="1:4" x14ac:dyDescent="0.35">
      <c r="C32" s="5"/>
    </row>
    <row r="33" spans="1:3" x14ac:dyDescent="0.35">
      <c r="A33" s="3"/>
      <c r="B33" s="2"/>
      <c r="C33" s="6"/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9EC4-DA6D-4975-ACFE-29440193CE61}">
  <dimension ref="A1:E26"/>
  <sheetViews>
    <sheetView tabSelected="1" topLeftCell="A11" workbookViewId="0">
      <selection activeCell="H24" sqref="H24"/>
    </sheetView>
  </sheetViews>
  <sheetFormatPr defaultRowHeight="14.5" x14ac:dyDescent="0.35"/>
  <cols>
    <col min="2" max="2" width="23" customWidth="1"/>
    <col min="3" max="3" width="17.453125" customWidth="1"/>
    <col min="4" max="4" width="14" customWidth="1"/>
    <col min="5" max="5" width="13.7265625" customWidth="1"/>
  </cols>
  <sheetData>
    <row r="1" spans="2:5" ht="15" thickBot="1" x14ac:dyDescent="0.4"/>
    <row r="2" spans="2:5" ht="16" thickBot="1" x14ac:dyDescent="0.4">
      <c r="B2" s="34" t="s">
        <v>11</v>
      </c>
      <c r="C2" s="35"/>
      <c r="D2" s="35"/>
      <c r="E2" s="36"/>
    </row>
    <row r="3" spans="2:5" ht="52" x14ac:dyDescent="0.35">
      <c r="B3" s="7" t="s">
        <v>12</v>
      </c>
      <c r="C3" s="8" t="s">
        <v>13</v>
      </c>
      <c r="D3" s="8" t="s">
        <v>14</v>
      </c>
      <c r="E3" s="9" t="s">
        <v>15</v>
      </c>
    </row>
    <row r="4" spans="2:5" ht="15.5" x14ac:dyDescent="0.35">
      <c r="B4" s="10" t="s">
        <v>16</v>
      </c>
      <c r="C4" s="11">
        <v>742147.94091999973</v>
      </c>
      <c r="D4" s="11">
        <v>512.11381000000006</v>
      </c>
      <c r="E4" s="12">
        <v>2489.7295133892376</v>
      </c>
    </row>
    <row r="5" spans="2:5" ht="15.5" x14ac:dyDescent="0.35">
      <c r="B5" s="10" t="s">
        <v>17</v>
      </c>
      <c r="C5" s="11">
        <v>673660.82801399997</v>
      </c>
      <c r="D5" s="11">
        <f>2930.813548+4.21</f>
        <v>2935.0235480000001</v>
      </c>
      <c r="E5" s="12">
        <f>4732.30769855739+4.21</f>
        <v>4736.5176985573898</v>
      </c>
    </row>
    <row r="6" spans="2:5" ht="15.5" x14ac:dyDescent="0.35">
      <c r="B6" s="10" t="s">
        <v>18</v>
      </c>
      <c r="C6" s="11">
        <v>379578.94261466677</v>
      </c>
      <c r="D6" s="11">
        <v>3254.657314000001</v>
      </c>
      <c r="E6" s="12">
        <v>4285.393583424222</v>
      </c>
    </row>
    <row r="7" spans="2:5" ht="15.5" x14ac:dyDescent="0.35">
      <c r="B7" s="13" t="s">
        <v>19</v>
      </c>
      <c r="C7" s="11">
        <v>887860.76423900004</v>
      </c>
      <c r="D7" s="11">
        <f>4265.128603+34.01</f>
        <v>4299.1386030000003</v>
      </c>
      <c r="E7" s="12">
        <f>5603.79676060111+34.01</f>
        <v>5637.80676060111</v>
      </c>
    </row>
    <row r="8" spans="2:5" ht="15.5" x14ac:dyDescent="0.35">
      <c r="B8" s="13" t="s">
        <v>20</v>
      </c>
      <c r="C8" s="11">
        <v>251.72</v>
      </c>
      <c r="D8" s="11">
        <v>0</v>
      </c>
      <c r="E8" s="12">
        <v>0.66</v>
      </c>
    </row>
    <row r="9" spans="2:5" ht="15.5" x14ac:dyDescent="0.35">
      <c r="B9" s="10" t="s">
        <v>21</v>
      </c>
      <c r="C9" s="11">
        <v>13715.57</v>
      </c>
      <c r="D9" s="11">
        <v>0</v>
      </c>
      <c r="E9" s="12">
        <v>35.998871391076115</v>
      </c>
    </row>
    <row r="10" spans="2:5" ht="16" thickBot="1" x14ac:dyDescent="0.4">
      <c r="B10" s="14" t="s">
        <v>22</v>
      </c>
      <c r="C10" s="15">
        <v>25540.589820000001</v>
      </c>
      <c r="D10" s="15">
        <f>197.97424+68.63</f>
        <v>266.60424</v>
      </c>
      <c r="E10" s="16">
        <f>265.009908818898+68.63</f>
        <v>333.63990881889799</v>
      </c>
    </row>
    <row r="11" spans="2:5" ht="16" thickBot="1" x14ac:dyDescent="0.4">
      <c r="B11" s="17" t="s">
        <v>23</v>
      </c>
      <c r="C11" s="18">
        <f>SUM(C4:C10)</f>
        <v>2722756.3556076665</v>
      </c>
      <c r="D11" s="18">
        <f t="shared" ref="D11:E11" si="0">SUM(D4:D10)</f>
        <v>11267.537515000002</v>
      </c>
      <c r="E11" s="19">
        <f t="shared" si="0"/>
        <v>17519.746336181932</v>
      </c>
    </row>
    <row r="12" spans="2:5" ht="16" thickBot="1" x14ac:dyDescent="0.4">
      <c r="B12" s="20"/>
      <c r="C12" s="21"/>
      <c r="D12" s="21"/>
      <c r="E12" s="22"/>
    </row>
    <row r="13" spans="2:5" ht="16.5" thickTop="1" thickBot="1" x14ac:dyDescent="0.4">
      <c r="B13" s="23" t="s">
        <v>24</v>
      </c>
      <c r="C13" s="24">
        <v>302929.48802640999</v>
      </c>
      <c r="D13" s="24">
        <v>1658.2367019999999</v>
      </c>
      <c r="E13" s="24">
        <v>2452.9888556873707</v>
      </c>
    </row>
    <row r="14" spans="2:5" ht="16.5" thickTop="1" thickBot="1" x14ac:dyDescent="0.4">
      <c r="B14" s="20"/>
      <c r="C14" s="21"/>
      <c r="D14" s="21"/>
      <c r="E14" s="25"/>
    </row>
    <row r="15" spans="2:5" ht="16" thickBot="1" x14ac:dyDescent="0.4">
      <c r="B15" s="26" t="s">
        <v>25</v>
      </c>
      <c r="C15" s="27">
        <v>69061.885269999999</v>
      </c>
      <c r="D15" s="27">
        <v>1094.0793100000001</v>
      </c>
      <c r="E15" s="28">
        <v>1275.2105553292251</v>
      </c>
    </row>
    <row r="16" spans="2:5" ht="16" thickBot="1" x14ac:dyDescent="0.4">
      <c r="B16" s="20"/>
      <c r="C16" s="21"/>
      <c r="D16" s="21"/>
      <c r="E16" s="29"/>
    </row>
    <row r="17" spans="1:5" ht="16.5" thickTop="1" thickBot="1" x14ac:dyDescent="0.4">
      <c r="B17" s="30" t="s">
        <v>26</v>
      </c>
      <c r="C17" s="31">
        <f>C11+C13+C15</f>
        <v>3094747.7289040764</v>
      </c>
      <c r="D17" s="31">
        <f>D11+D13+D15</f>
        <v>14019.853527000003</v>
      </c>
      <c r="E17" s="32">
        <f>E11+E13+E15</f>
        <v>21247.945747198526</v>
      </c>
    </row>
    <row r="20" spans="1:5" x14ac:dyDescent="0.35">
      <c r="A20" s="1"/>
      <c r="B20" s="2" t="s">
        <v>27</v>
      </c>
    </row>
    <row r="21" spans="1:5" x14ac:dyDescent="0.35">
      <c r="A21" s="3" t="s">
        <v>0</v>
      </c>
      <c r="B21" s="2" t="s">
        <v>1</v>
      </c>
      <c r="C21" s="3" t="s">
        <v>2</v>
      </c>
      <c r="D21" s="2" t="s">
        <v>30</v>
      </c>
    </row>
    <row r="22" spans="1:5" x14ac:dyDescent="0.35">
      <c r="A22" s="1">
        <v>1</v>
      </c>
      <c r="B22" t="s">
        <v>3</v>
      </c>
      <c r="C22" s="5">
        <v>901.91</v>
      </c>
    </row>
    <row r="23" spans="1:5" x14ac:dyDescent="0.35">
      <c r="A23" s="1">
        <v>2</v>
      </c>
      <c r="B23" t="s">
        <v>4</v>
      </c>
      <c r="C23" s="5">
        <v>228.32</v>
      </c>
    </row>
    <row r="24" spans="1:5" ht="43.5" x14ac:dyDescent="0.35">
      <c r="A24" s="1">
        <v>3</v>
      </c>
      <c r="B24" s="4" t="s">
        <v>9</v>
      </c>
      <c r="C24" s="5">
        <v>76.16</v>
      </c>
    </row>
    <row r="25" spans="1:5" x14ac:dyDescent="0.35">
      <c r="A25" s="1">
        <v>4</v>
      </c>
      <c r="B25" t="s">
        <v>10</v>
      </c>
      <c r="C25" s="5">
        <v>170.1</v>
      </c>
    </row>
    <row r="26" spans="1:5" x14ac:dyDescent="0.35">
      <c r="A26" s="3"/>
      <c r="B26" s="2" t="s">
        <v>28</v>
      </c>
      <c r="C26" s="6">
        <f>SUM(C22:C25)</f>
        <v>1376.49</v>
      </c>
      <c r="D26" s="33">
        <f>C26/E11</f>
        <v>7.8567918369757503E-2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Savings for 2020</vt:lpstr>
      <vt:lpstr>Summary cost Savings June 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Okunmuyide, David SPDC-UPO/G/P</dc:creator>
  <cp:lastModifiedBy>Godwin, Kelechi N SPDC-UPC/G/UC</cp:lastModifiedBy>
  <dcterms:created xsi:type="dcterms:W3CDTF">2021-06-24T12:40:35Z</dcterms:created>
  <dcterms:modified xsi:type="dcterms:W3CDTF">2021-07-27T21:31:25Z</dcterms:modified>
</cp:coreProperties>
</file>