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8_{56FFD72F-0E9F-4B3F-A50D-D0D999380DA6}" xr6:coauthVersionLast="47" xr6:coauthVersionMax="47" xr10:uidLastSave="{00000000-0000-0000-0000-000000000000}"/>
  <bookViews>
    <workbookView xWindow="-110" yWindow="-110" windowWidth="19420" windowHeight="10420" firstSheet="6" activeTab="6" xr2:uid="{00000000-000D-0000-FFFF-FFFF00000000}"/>
  </bookViews>
  <sheets>
    <sheet name="Drop Down" sheetId="5" state="hidden" r:id="rId1"/>
    <sheet name="High Level Plan for Steerco" sheetId="8" state="hidden" r:id="rId2"/>
    <sheet name="Detailed Plan" sheetId="12" state="hidden" r:id="rId3"/>
    <sheet name="CV Phase II Plan" sheetId="13" state="hidden" r:id="rId4"/>
    <sheet name="Detailed Plan-Old" sheetId="6" state="hidden" r:id="rId5"/>
    <sheet name="CE LIVE List" sheetId="9" state="hidden" r:id="rId6"/>
    <sheet name="PDA Progress" sheetId="23" r:id="rId7"/>
    <sheet name="CV " sheetId="17" r:id="rId8"/>
    <sheet name=" CE " sheetId="20" r:id="rId9"/>
    <sheet name="Team Members" sheetId="14" state="hidden" r:id="rId10"/>
    <sheet name="CV LIVE List" sheetId="10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23" l="1"/>
  <c r="M49" i="23" s="1"/>
  <c r="F49" i="23"/>
  <c r="K49" i="23" s="1"/>
  <c r="J41" i="17"/>
  <c r="J34" i="17"/>
  <c r="G28" i="17"/>
  <c r="H28" i="17"/>
  <c r="F28" i="17"/>
  <c r="G41" i="17"/>
  <c r="H41" i="17"/>
  <c r="F41" i="17"/>
  <c r="G34" i="17"/>
  <c r="H34" i="17"/>
  <c r="F34" i="17"/>
  <c r="J24" i="17"/>
  <c r="J13" i="17"/>
  <c r="J17" i="17"/>
  <c r="G24" i="17"/>
  <c r="H24" i="17"/>
  <c r="F24" i="17"/>
  <c r="G17" i="17"/>
  <c r="H17" i="17"/>
  <c r="F17" i="17"/>
  <c r="G13" i="17"/>
  <c r="H13" i="17"/>
  <c r="F13" i="17"/>
  <c r="J6" i="17"/>
  <c r="G6" i="17"/>
  <c r="H6" i="17"/>
  <c r="F6" i="17"/>
  <c r="F6" i="20"/>
  <c r="G40" i="20"/>
  <c r="G49" i="23" s="1"/>
  <c r="L49" i="23" s="1"/>
  <c r="H40" i="20"/>
  <c r="F40" i="20"/>
  <c r="J33" i="20"/>
  <c r="J34" i="20"/>
  <c r="J35" i="20"/>
  <c r="J36" i="20"/>
  <c r="J32" i="20"/>
  <c r="J37" i="20"/>
  <c r="G37" i="20"/>
  <c r="H37" i="20"/>
  <c r="F37" i="20"/>
  <c r="G31" i="20"/>
  <c r="H31" i="20"/>
  <c r="F31" i="20"/>
  <c r="J27" i="20"/>
  <c r="G27" i="20"/>
  <c r="H27" i="20"/>
  <c r="F27" i="20"/>
  <c r="G23" i="20"/>
  <c r="H23" i="20"/>
  <c r="I23" i="20"/>
  <c r="F23" i="20"/>
  <c r="I17" i="20"/>
  <c r="I6" i="20"/>
  <c r="J17" i="20"/>
  <c r="G17" i="20"/>
  <c r="H17" i="20"/>
  <c r="F17" i="20"/>
  <c r="J13" i="20"/>
  <c r="G13" i="20"/>
  <c r="H13" i="20"/>
  <c r="F13" i="20"/>
  <c r="J6" i="20"/>
  <c r="G6" i="20"/>
  <c r="H6" i="20"/>
  <c r="J30" i="17"/>
  <c r="J31" i="17"/>
  <c r="J32" i="17"/>
  <c r="J33" i="17"/>
  <c r="J29" i="17"/>
  <c r="J26" i="17"/>
  <c r="J27" i="17"/>
  <c r="J25" i="17"/>
  <c r="J19" i="17"/>
  <c r="J20" i="17"/>
  <c r="J21" i="17"/>
  <c r="J22" i="17"/>
  <c r="J23" i="17"/>
  <c r="J18" i="17"/>
  <c r="J14" i="17"/>
  <c r="J15" i="17"/>
  <c r="J16" i="17"/>
  <c r="J8" i="17"/>
  <c r="J9" i="17"/>
  <c r="J10" i="17"/>
  <c r="J11" i="17"/>
  <c r="J12" i="17"/>
  <c r="J7" i="17"/>
  <c r="H47" i="17"/>
  <c r="H48" i="23" s="1"/>
  <c r="M48" i="23" s="1"/>
  <c r="J8" i="20"/>
  <c r="J9" i="20"/>
  <c r="J10" i="20"/>
  <c r="J11" i="20"/>
  <c r="J12" i="20"/>
  <c r="I40" i="20"/>
  <c r="J29" i="20"/>
  <c r="J30" i="20"/>
  <c r="J28" i="20"/>
  <c r="J25" i="20"/>
  <c r="J26" i="20"/>
  <c r="J24" i="20"/>
  <c r="J19" i="20"/>
  <c r="J20" i="20"/>
  <c r="J21" i="20"/>
  <c r="J22" i="20"/>
  <c r="J18" i="20"/>
  <c r="J15" i="20"/>
  <c r="J16" i="20"/>
  <c r="J14" i="20"/>
  <c r="J7" i="20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BA38" i="12"/>
  <c r="BA39" i="12"/>
  <c r="BA40" i="12"/>
  <c r="BA41" i="12"/>
  <c r="BA42" i="12"/>
  <c r="BA43" i="12"/>
  <c r="BA44" i="12"/>
  <c r="BA45" i="12"/>
  <c r="BA46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R38" i="12"/>
  <c r="AR39" i="12"/>
  <c r="AR40" i="12"/>
  <c r="AR41" i="12"/>
  <c r="AR42" i="12"/>
  <c r="AR43" i="12"/>
  <c r="AR44" i="12"/>
  <c r="AR45" i="12"/>
  <c r="AR46" i="12"/>
  <c r="H7" i="12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AI7" i="12" s="1"/>
  <c r="AJ7" i="12" s="1"/>
  <c r="AK7" i="12" s="1"/>
  <c r="AL7" i="12" s="1"/>
  <c r="AM7" i="12" s="1"/>
  <c r="AN7" i="12" s="1"/>
  <c r="AO7" i="12" s="1"/>
  <c r="AP7" i="12" s="1"/>
  <c r="AQ7" i="12" s="1"/>
  <c r="AR7" i="12" s="1"/>
  <c r="AS7" i="12" s="1"/>
  <c r="AT7" i="12" s="1"/>
  <c r="AU7" i="12" s="1"/>
  <c r="AV7" i="12" s="1"/>
  <c r="AW7" i="12" s="1"/>
  <c r="AX7" i="12" s="1"/>
  <c r="AY7" i="12" s="1"/>
  <c r="AZ7" i="12" s="1"/>
  <c r="BA7" i="12" s="1"/>
  <c r="BB7" i="12" s="1"/>
  <c r="J40" i="20" l="1"/>
  <c r="I49" i="23" s="1"/>
  <c r="N49" i="23" s="1"/>
  <c r="J23" i="20"/>
  <c r="G47" i="17"/>
  <c r="G48" i="23" s="1"/>
  <c r="L48" i="23" s="1"/>
  <c r="F47" i="17"/>
  <c r="F48" i="23" s="1"/>
  <c r="K48" i="23" s="1"/>
  <c r="J31" i="20"/>
  <c r="J47" i="17"/>
  <c r="I48" i="23" s="1"/>
  <c r="N48" i="23" s="1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F16" i="8"/>
  <c r="F17" i="8"/>
  <c r="F18" i="8"/>
  <c r="F19" i="8"/>
  <c r="F20" i="8"/>
  <c r="F21" i="8"/>
  <c r="F22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F7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F9" i="8"/>
  <c r="F10" i="8"/>
  <c r="F11" i="8"/>
  <c r="F12" i="8"/>
  <c r="F13" i="8"/>
  <c r="F14" i="8"/>
  <c r="F15" i="8"/>
  <c r="F8" i="8"/>
  <c r="I30" i="12"/>
  <c r="J30" i="12"/>
  <c r="K30" i="12"/>
  <c r="L30" i="12"/>
  <c r="M30" i="12"/>
  <c r="N30" i="12"/>
  <c r="O30" i="12"/>
  <c r="P30" i="12"/>
  <c r="I31" i="12"/>
  <c r="J31" i="12"/>
  <c r="K31" i="12"/>
  <c r="L31" i="12"/>
  <c r="M31" i="12"/>
  <c r="N31" i="12"/>
  <c r="O31" i="12"/>
  <c r="P31" i="12"/>
  <c r="I32" i="12"/>
  <c r="J32" i="12"/>
  <c r="K32" i="12"/>
  <c r="L32" i="12"/>
  <c r="M32" i="12"/>
  <c r="N32" i="12"/>
  <c r="O32" i="12"/>
  <c r="P32" i="12"/>
  <c r="I33" i="12"/>
  <c r="J33" i="12"/>
  <c r="K33" i="12"/>
  <c r="L33" i="12"/>
  <c r="M33" i="12"/>
  <c r="N33" i="12"/>
  <c r="O33" i="12"/>
  <c r="P33" i="12"/>
  <c r="I34" i="12"/>
  <c r="J34" i="12"/>
  <c r="K34" i="12"/>
  <c r="L34" i="12"/>
  <c r="M34" i="12"/>
  <c r="N34" i="12"/>
  <c r="O34" i="12"/>
  <c r="P34" i="12"/>
  <c r="I35" i="12"/>
  <c r="J35" i="12"/>
  <c r="K35" i="12"/>
  <c r="L35" i="12"/>
  <c r="M35" i="12"/>
  <c r="N35" i="12"/>
  <c r="O35" i="12"/>
  <c r="P35" i="12"/>
  <c r="I36" i="12"/>
  <c r="J36" i="12"/>
  <c r="K36" i="12"/>
  <c r="L36" i="12"/>
  <c r="M36" i="12"/>
  <c r="N36" i="12"/>
  <c r="O36" i="12"/>
  <c r="P36" i="12"/>
  <c r="I37" i="12"/>
  <c r="J37" i="12"/>
  <c r="K37" i="12"/>
  <c r="L37" i="12"/>
  <c r="M37" i="12"/>
  <c r="N37" i="12"/>
  <c r="O37" i="12"/>
  <c r="P37" i="12"/>
  <c r="I38" i="12"/>
  <c r="J38" i="12"/>
  <c r="K38" i="12"/>
  <c r="L38" i="12"/>
  <c r="M38" i="12"/>
  <c r="N38" i="12"/>
  <c r="O38" i="12"/>
  <c r="P38" i="12"/>
  <c r="I39" i="12"/>
  <c r="J39" i="12"/>
  <c r="K39" i="12"/>
  <c r="L39" i="12"/>
  <c r="M39" i="12"/>
  <c r="N39" i="12"/>
  <c r="O39" i="12"/>
  <c r="P39" i="12"/>
  <c r="I40" i="12"/>
  <c r="J40" i="12"/>
  <c r="K40" i="12"/>
  <c r="L40" i="12"/>
  <c r="M40" i="12"/>
  <c r="N40" i="12"/>
  <c r="O40" i="12"/>
  <c r="P40" i="12"/>
  <c r="I41" i="12"/>
  <c r="J41" i="12"/>
  <c r="K41" i="12"/>
  <c r="L41" i="12"/>
  <c r="M41" i="12"/>
  <c r="N41" i="12"/>
  <c r="O41" i="12"/>
  <c r="P41" i="12"/>
  <c r="I42" i="12"/>
  <c r="J42" i="12"/>
  <c r="K42" i="12"/>
  <c r="L42" i="12"/>
  <c r="M42" i="12"/>
  <c r="N42" i="12"/>
  <c r="O42" i="12"/>
  <c r="P42" i="12"/>
  <c r="I43" i="12"/>
  <c r="J43" i="12"/>
  <c r="K43" i="12"/>
  <c r="L43" i="12"/>
  <c r="M43" i="12"/>
  <c r="N43" i="12"/>
  <c r="O43" i="12"/>
  <c r="P43" i="12"/>
  <c r="I44" i="12"/>
  <c r="J44" i="12"/>
  <c r="K44" i="12"/>
  <c r="L44" i="12"/>
  <c r="M44" i="12"/>
  <c r="N44" i="12"/>
  <c r="O44" i="12"/>
  <c r="P44" i="12"/>
  <c r="AG9" i="12"/>
  <c r="AH9" i="12"/>
  <c r="AI9" i="12"/>
  <c r="AJ9" i="12"/>
  <c r="AK9" i="12"/>
  <c r="AL9" i="12"/>
  <c r="AM9" i="12"/>
  <c r="AN9" i="12"/>
  <c r="AO9" i="12"/>
  <c r="AP9" i="12"/>
  <c r="AQ9" i="12"/>
  <c r="AS9" i="12"/>
  <c r="AT9" i="12"/>
  <c r="AU9" i="12"/>
  <c r="AV9" i="12"/>
  <c r="AW9" i="12"/>
  <c r="AX9" i="12"/>
  <c r="AY9" i="12"/>
  <c r="AZ9" i="12"/>
  <c r="BB9" i="12"/>
  <c r="AG10" i="12"/>
  <c r="AH10" i="12"/>
  <c r="AI10" i="12"/>
  <c r="AJ10" i="12"/>
  <c r="AK10" i="12"/>
  <c r="AL10" i="12"/>
  <c r="AM10" i="12"/>
  <c r="AN10" i="12"/>
  <c r="AO10" i="12"/>
  <c r="AP10" i="12"/>
  <c r="AQ10" i="12"/>
  <c r="AS10" i="12"/>
  <c r="AT10" i="12"/>
  <c r="AU10" i="12"/>
  <c r="AV10" i="12"/>
  <c r="AW10" i="12"/>
  <c r="AX10" i="12"/>
  <c r="AY10" i="12"/>
  <c r="AZ10" i="12"/>
  <c r="BB10" i="12"/>
  <c r="AG11" i="12"/>
  <c r="AH11" i="12"/>
  <c r="AI11" i="12"/>
  <c r="AJ11" i="12"/>
  <c r="AK11" i="12"/>
  <c r="AL11" i="12"/>
  <c r="AM11" i="12"/>
  <c r="AN11" i="12"/>
  <c r="AO11" i="12"/>
  <c r="AP11" i="12"/>
  <c r="AQ11" i="12"/>
  <c r="AS11" i="12"/>
  <c r="AT11" i="12"/>
  <c r="AU11" i="12"/>
  <c r="AV11" i="12"/>
  <c r="AW11" i="12"/>
  <c r="AX11" i="12"/>
  <c r="AY11" i="12"/>
  <c r="AZ11" i="12"/>
  <c r="BB11" i="12"/>
  <c r="AG12" i="12"/>
  <c r="AH12" i="12"/>
  <c r="AI12" i="12"/>
  <c r="AJ12" i="12"/>
  <c r="AK12" i="12"/>
  <c r="AL12" i="12"/>
  <c r="AM12" i="12"/>
  <c r="AN12" i="12"/>
  <c r="AO12" i="12"/>
  <c r="AP12" i="12"/>
  <c r="AQ12" i="12"/>
  <c r="AS12" i="12"/>
  <c r="AT12" i="12"/>
  <c r="AU12" i="12"/>
  <c r="AV12" i="12"/>
  <c r="AW12" i="12"/>
  <c r="AX12" i="12"/>
  <c r="AY12" i="12"/>
  <c r="AZ12" i="12"/>
  <c r="BB12" i="12"/>
  <c r="AG13" i="12"/>
  <c r="AH13" i="12"/>
  <c r="AI13" i="12"/>
  <c r="AJ13" i="12"/>
  <c r="AK13" i="12"/>
  <c r="AL13" i="12"/>
  <c r="AM13" i="12"/>
  <c r="AN13" i="12"/>
  <c r="AO13" i="12"/>
  <c r="AP13" i="12"/>
  <c r="AQ13" i="12"/>
  <c r="AS13" i="12"/>
  <c r="AT13" i="12"/>
  <c r="AU13" i="12"/>
  <c r="AV13" i="12"/>
  <c r="AW13" i="12"/>
  <c r="AX13" i="12"/>
  <c r="AY13" i="12"/>
  <c r="AZ13" i="12"/>
  <c r="BB13" i="12"/>
  <c r="AG14" i="12"/>
  <c r="AH14" i="12"/>
  <c r="AI14" i="12"/>
  <c r="AJ14" i="12"/>
  <c r="AK14" i="12"/>
  <c r="AL14" i="12"/>
  <c r="AM14" i="12"/>
  <c r="AN14" i="12"/>
  <c r="AO14" i="12"/>
  <c r="AP14" i="12"/>
  <c r="AQ14" i="12"/>
  <c r="AS14" i="12"/>
  <c r="AT14" i="12"/>
  <c r="AU14" i="12"/>
  <c r="AV14" i="12"/>
  <c r="AW14" i="12"/>
  <c r="AX14" i="12"/>
  <c r="AY14" i="12"/>
  <c r="AZ14" i="12"/>
  <c r="BB14" i="12"/>
  <c r="AG15" i="12"/>
  <c r="AH15" i="12"/>
  <c r="AI15" i="12"/>
  <c r="AJ15" i="12"/>
  <c r="AK15" i="12"/>
  <c r="AL15" i="12"/>
  <c r="AM15" i="12"/>
  <c r="AN15" i="12"/>
  <c r="AO15" i="12"/>
  <c r="AP15" i="12"/>
  <c r="AQ15" i="12"/>
  <c r="AS15" i="12"/>
  <c r="AT15" i="12"/>
  <c r="AU15" i="12"/>
  <c r="AV15" i="12"/>
  <c r="AW15" i="12"/>
  <c r="AX15" i="12"/>
  <c r="AY15" i="12"/>
  <c r="AZ15" i="12"/>
  <c r="BB15" i="12"/>
  <c r="AG16" i="12"/>
  <c r="AH16" i="12"/>
  <c r="AI16" i="12"/>
  <c r="AJ16" i="12"/>
  <c r="AK16" i="12"/>
  <c r="AL16" i="12"/>
  <c r="AM16" i="12"/>
  <c r="AN16" i="12"/>
  <c r="AO16" i="12"/>
  <c r="AP16" i="12"/>
  <c r="AQ16" i="12"/>
  <c r="AS16" i="12"/>
  <c r="AT16" i="12"/>
  <c r="AU16" i="12"/>
  <c r="AV16" i="12"/>
  <c r="AW16" i="12"/>
  <c r="AX16" i="12"/>
  <c r="AY16" i="12"/>
  <c r="AZ16" i="12"/>
  <c r="BB16" i="12"/>
  <c r="AG17" i="12"/>
  <c r="AH17" i="12"/>
  <c r="AI17" i="12"/>
  <c r="AJ17" i="12"/>
  <c r="AK17" i="12"/>
  <c r="AL17" i="12"/>
  <c r="AM17" i="12"/>
  <c r="AN17" i="12"/>
  <c r="AO17" i="12"/>
  <c r="AP17" i="12"/>
  <c r="AQ17" i="12"/>
  <c r="AS17" i="12"/>
  <c r="AT17" i="12"/>
  <c r="AU17" i="12"/>
  <c r="AV17" i="12"/>
  <c r="AW17" i="12"/>
  <c r="AX17" i="12"/>
  <c r="AY17" i="12"/>
  <c r="AZ17" i="12"/>
  <c r="BB17" i="12"/>
  <c r="AG18" i="12"/>
  <c r="AH18" i="12"/>
  <c r="AI18" i="12"/>
  <c r="AJ18" i="12"/>
  <c r="AK18" i="12"/>
  <c r="AL18" i="12"/>
  <c r="AM18" i="12"/>
  <c r="AN18" i="12"/>
  <c r="AO18" i="12"/>
  <c r="AP18" i="12"/>
  <c r="AQ18" i="12"/>
  <c r="AS18" i="12"/>
  <c r="AT18" i="12"/>
  <c r="AU18" i="12"/>
  <c r="AV18" i="12"/>
  <c r="AW18" i="12"/>
  <c r="AX18" i="12"/>
  <c r="AY18" i="12"/>
  <c r="AZ18" i="12"/>
  <c r="BB18" i="12"/>
  <c r="AG19" i="12"/>
  <c r="AH19" i="12"/>
  <c r="AI19" i="12"/>
  <c r="AJ19" i="12"/>
  <c r="AK19" i="12"/>
  <c r="AL19" i="12"/>
  <c r="AM19" i="12"/>
  <c r="AN19" i="12"/>
  <c r="AO19" i="12"/>
  <c r="AP19" i="12"/>
  <c r="AQ19" i="12"/>
  <c r="AS19" i="12"/>
  <c r="AT19" i="12"/>
  <c r="AU19" i="12"/>
  <c r="AV19" i="12"/>
  <c r="AW19" i="12"/>
  <c r="AX19" i="12"/>
  <c r="AY19" i="12"/>
  <c r="AZ19" i="12"/>
  <c r="BB19" i="12"/>
  <c r="AG20" i="12"/>
  <c r="AH20" i="12"/>
  <c r="AI20" i="12"/>
  <c r="AJ20" i="12"/>
  <c r="AK20" i="12"/>
  <c r="AL20" i="12"/>
  <c r="AM20" i="12"/>
  <c r="AN20" i="12"/>
  <c r="AO20" i="12"/>
  <c r="AP20" i="12"/>
  <c r="AQ20" i="12"/>
  <c r="AS20" i="12"/>
  <c r="AT20" i="12"/>
  <c r="AU20" i="12"/>
  <c r="AV20" i="12"/>
  <c r="AW20" i="12"/>
  <c r="AX20" i="12"/>
  <c r="AY20" i="12"/>
  <c r="AZ20" i="12"/>
  <c r="BB20" i="12"/>
  <c r="AG21" i="12"/>
  <c r="AH21" i="12"/>
  <c r="AI21" i="12"/>
  <c r="AJ21" i="12"/>
  <c r="AK21" i="12"/>
  <c r="AL21" i="12"/>
  <c r="AM21" i="12"/>
  <c r="AN21" i="12"/>
  <c r="AO21" i="12"/>
  <c r="AP21" i="12"/>
  <c r="AQ21" i="12"/>
  <c r="AS21" i="12"/>
  <c r="AT21" i="12"/>
  <c r="AU21" i="12"/>
  <c r="AV21" i="12"/>
  <c r="AW21" i="12"/>
  <c r="AX21" i="12"/>
  <c r="AY21" i="12"/>
  <c r="AZ21" i="12"/>
  <c r="BB21" i="12"/>
  <c r="AG22" i="12"/>
  <c r="AH22" i="12"/>
  <c r="AI22" i="12"/>
  <c r="AJ22" i="12"/>
  <c r="AK22" i="12"/>
  <c r="AL22" i="12"/>
  <c r="AM22" i="12"/>
  <c r="AN22" i="12"/>
  <c r="AO22" i="12"/>
  <c r="AP22" i="12"/>
  <c r="AQ22" i="12"/>
  <c r="AS22" i="12"/>
  <c r="AT22" i="12"/>
  <c r="AU22" i="12"/>
  <c r="AV22" i="12"/>
  <c r="AW22" i="12"/>
  <c r="AX22" i="12"/>
  <c r="AY22" i="12"/>
  <c r="AZ22" i="12"/>
  <c r="BB22" i="12"/>
  <c r="AG23" i="12"/>
  <c r="AH23" i="12"/>
  <c r="AI23" i="12"/>
  <c r="AJ23" i="12"/>
  <c r="AK23" i="12"/>
  <c r="AL23" i="12"/>
  <c r="AM23" i="12"/>
  <c r="AN23" i="12"/>
  <c r="AO23" i="12"/>
  <c r="AP23" i="12"/>
  <c r="AQ23" i="12"/>
  <c r="AS23" i="12"/>
  <c r="AT23" i="12"/>
  <c r="AU23" i="12"/>
  <c r="AV23" i="12"/>
  <c r="AW23" i="12"/>
  <c r="AX23" i="12"/>
  <c r="AY23" i="12"/>
  <c r="AZ23" i="12"/>
  <c r="BB23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S24" i="12"/>
  <c r="AT24" i="12"/>
  <c r="AU24" i="12"/>
  <c r="AV24" i="12"/>
  <c r="AW24" i="12"/>
  <c r="AX24" i="12"/>
  <c r="AY24" i="12"/>
  <c r="AZ24" i="12"/>
  <c r="BB24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S25" i="12"/>
  <c r="AT25" i="12"/>
  <c r="AU25" i="12"/>
  <c r="AV25" i="12"/>
  <c r="AW25" i="12"/>
  <c r="AX25" i="12"/>
  <c r="AY25" i="12"/>
  <c r="AZ25" i="12"/>
  <c r="BB25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S26" i="12"/>
  <c r="AT26" i="12"/>
  <c r="AU26" i="12"/>
  <c r="AV26" i="12"/>
  <c r="AW26" i="12"/>
  <c r="AX26" i="12"/>
  <c r="AY26" i="12"/>
  <c r="AZ26" i="12"/>
  <c r="BB26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S27" i="12"/>
  <c r="AT27" i="12"/>
  <c r="AU27" i="12"/>
  <c r="AV27" i="12"/>
  <c r="AW27" i="12"/>
  <c r="AX27" i="12"/>
  <c r="AY27" i="12"/>
  <c r="AZ27" i="12"/>
  <c r="BB27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S28" i="12"/>
  <c r="AT28" i="12"/>
  <c r="AU28" i="12"/>
  <c r="AV28" i="12"/>
  <c r="AW28" i="12"/>
  <c r="AX28" i="12"/>
  <c r="AY28" i="12"/>
  <c r="AZ28" i="12"/>
  <c r="BB28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S29" i="12"/>
  <c r="AT29" i="12"/>
  <c r="AU29" i="12"/>
  <c r="AV29" i="12"/>
  <c r="AW29" i="12"/>
  <c r="AX29" i="12"/>
  <c r="AY29" i="12"/>
  <c r="AZ29" i="12"/>
  <c r="BB29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S30" i="12"/>
  <c r="AT30" i="12"/>
  <c r="AU30" i="12"/>
  <c r="AV30" i="12"/>
  <c r="AW30" i="12"/>
  <c r="AX30" i="12"/>
  <c r="AY30" i="12"/>
  <c r="AZ30" i="12"/>
  <c r="BB30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S31" i="12"/>
  <c r="AT31" i="12"/>
  <c r="AU31" i="12"/>
  <c r="AV31" i="12"/>
  <c r="AW31" i="12"/>
  <c r="AX31" i="12"/>
  <c r="AY31" i="12"/>
  <c r="AZ31" i="12"/>
  <c r="BB31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S32" i="12"/>
  <c r="AT32" i="12"/>
  <c r="AU32" i="12"/>
  <c r="AV32" i="12"/>
  <c r="AW32" i="12"/>
  <c r="AX32" i="12"/>
  <c r="AY32" i="12"/>
  <c r="AZ32" i="12"/>
  <c r="BB32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S33" i="12"/>
  <c r="AT33" i="12"/>
  <c r="AU33" i="12"/>
  <c r="AV33" i="12"/>
  <c r="AW33" i="12"/>
  <c r="AX33" i="12"/>
  <c r="AY33" i="12"/>
  <c r="AZ33" i="12"/>
  <c r="BB33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S34" i="12"/>
  <c r="AT34" i="12"/>
  <c r="AU34" i="12"/>
  <c r="AV34" i="12"/>
  <c r="AW34" i="12"/>
  <c r="AX34" i="12"/>
  <c r="AY34" i="12"/>
  <c r="AZ34" i="12"/>
  <c r="BB34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S35" i="12"/>
  <c r="AT35" i="12"/>
  <c r="AU35" i="12"/>
  <c r="AV35" i="12"/>
  <c r="AW35" i="12"/>
  <c r="AX35" i="12"/>
  <c r="AY35" i="12"/>
  <c r="AZ35" i="12"/>
  <c r="BB35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S36" i="12"/>
  <c r="AT36" i="12"/>
  <c r="AU36" i="12"/>
  <c r="AV36" i="12"/>
  <c r="AW36" i="12"/>
  <c r="AX36" i="12"/>
  <c r="AY36" i="12"/>
  <c r="AZ36" i="12"/>
  <c r="BB36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S37" i="12"/>
  <c r="AT37" i="12"/>
  <c r="AU37" i="12"/>
  <c r="AV37" i="12"/>
  <c r="AW37" i="12"/>
  <c r="AX37" i="12"/>
  <c r="AY37" i="12"/>
  <c r="AZ37" i="12"/>
  <c r="BB37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S38" i="12"/>
  <c r="AT38" i="12"/>
  <c r="AU38" i="12"/>
  <c r="AV38" i="12"/>
  <c r="AW38" i="12"/>
  <c r="AX38" i="12"/>
  <c r="AY38" i="12"/>
  <c r="AZ38" i="12"/>
  <c r="BB38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S39" i="12"/>
  <c r="AT39" i="12"/>
  <c r="AU39" i="12"/>
  <c r="AV39" i="12"/>
  <c r="AW39" i="12"/>
  <c r="AX39" i="12"/>
  <c r="AY39" i="12"/>
  <c r="AZ39" i="12"/>
  <c r="BB39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S40" i="12"/>
  <c r="AT40" i="12"/>
  <c r="AU40" i="12"/>
  <c r="AV40" i="12"/>
  <c r="AW40" i="12"/>
  <c r="AX40" i="12"/>
  <c r="AY40" i="12"/>
  <c r="AZ40" i="12"/>
  <c r="BB40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S41" i="12"/>
  <c r="AT41" i="12"/>
  <c r="AU41" i="12"/>
  <c r="AV41" i="12"/>
  <c r="AW41" i="12"/>
  <c r="AX41" i="12"/>
  <c r="AY41" i="12"/>
  <c r="AZ41" i="12"/>
  <c r="BB41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S42" i="12"/>
  <c r="AT42" i="12"/>
  <c r="AU42" i="12"/>
  <c r="AV42" i="12"/>
  <c r="AW42" i="12"/>
  <c r="AX42" i="12"/>
  <c r="AY42" i="12"/>
  <c r="AZ42" i="12"/>
  <c r="BB42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S43" i="12"/>
  <c r="AT43" i="12"/>
  <c r="AU43" i="12"/>
  <c r="AV43" i="12"/>
  <c r="AW43" i="12"/>
  <c r="AX43" i="12"/>
  <c r="AY43" i="12"/>
  <c r="AZ43" i="12"/>
  <c r="BB43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S44" i="12"/>
  <c r="AT44" i="12"/>
  <c r="AU44" i="12"/>
  <c r="AV44" i="12"/>
  <c r="AW44" i="12"/>
  <c r="AX44" i="12"/>
  <c r="AY44" i="12"/>
  <c r="AZ44" i="12"/>
  <c r="BB44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S45" i="12"/>
  <c r="AT45" i="12"/>
  <c r="AU45" i="12"/>
  <c r="AV45" i="12"/>
  <c r="AW45" i="12"/>
  <c r="AX45" i="12"/>
  <c r="AY45" i="12"/>
  <c r="AZ45" i="12"/>
  <c r="BB45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S46" i="12"/>
  <c r="AT46" i="12"/>
  <c r="AU46" i="12"/>
  <c r="AV46" i="12"/>
  <c r="AW46" i="12"/>
  <c r="AX46" i="12"/>
  <c r="AY46" i="12"/>
  <c r="AZ46" i="12"/>
  <c r="BB46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U44" i="12" l="1"/>
  <c r="T44" i="12"/>
  <c r="S44" i="12"/>
  <c r="R44" i="12"/>
  <c r="Q44" i="12"/>
  <c r="H44" i="12"/>
  <c r="G44" i="12"/>
  <c r="U43" i="12"/>
  <c r="T43" i="12"/>
  <c r="S43" i="12"/>
  <c r="R43" i="12"/>
  <c r="Q43" i="12"/>
  <c r="H43" i="12"/>
  <c r="G43" i="12"/>
  <c r="U42" i="12"/>
  <c r="T42" i="12"/>
  <c r="S42" i="12"/>
  <c r="R42" i="12"/>
  <c r="Q42" i="12"/>
  <c r="H42" i="12"/>
  <c r="G42" i="12"/>
  <c r="U41" i="12"/>
  <c r="T41" i="12"/>
  <c r="S41" i="12"/>
  <c r="R41" i="12"/>
  <c r="Q41" i="12"/>
  <c r="H41" i="12"/>
  <c r="G41" i="12"/>
  <c r="U40" i="12"/>
  <c r="T40" i="12"/>
  <c r="S40" i="12"/>
  <c r="R40" i="12"/>
  <c r="Q40" i="12"/>
  <c r="H40" i="12"/>
  <c r="G40" i="12"/>
  <c r="U39" i="12"/>
  <c r="T39" i="12"/>
  <c r="S39" i="12"/>
  <c r="R39" i="12"/>
  <c r="Q39" i="12"/>
  <c r="H39" i="12"/>
  <c r="G39" i="12"/>
  <c r="U38" i="12"/>
  <c r="T38" i="12"/>
  <c r="S38" i="12"/>
  <c r="R38" i="12"/>
  <c r="Q38" i="12"/>
  <c r="H38" i="12"/>
  <c r="G38" i="12"/>
  <c r="U37" i="12"/>
  <c r="T37" i="12"/>
  <c r="S37" i="12"/>
  <c r="R37" i="12"/>
  <c r="Q37" i="12"/>
  <c r="H37" i="12"/>
  <c r="G37" i="12"/>
  <c r="U36" i="12"/>
  <c r="T36" i="12"/>
  <c r="S36" i="12"/>
  <c r="R36" i="12"/>
  <c r="Q36" i="12"/>
  <c r="H36" i="12"/>
  <c r="G36" i="12"/>
  <c r="U35" i="12"/>
  <c r="T35" i="12"/>
  <c r="S35" i="12"/>
  <c r="R35" i="12"/>
  <c r="Q35" i="12"/>
  <c r="H35" i="12"/>
  <c r="G35" i="12"/>
  <c r="U34" i="12"/>
  <c r="T34" i="12"/>
  <c r="S34" i="12"/>
  <c r="R34" i="12"/>
  <c r="Q34" i="12"/>
  <c r="H34" i="12"/>
  <c r="G34" i="12"/>
  <c r="U33" i="12"/>
  <c r="T33" i="12"/>
  <c r="S33" i="12"/>
  <c r="R33" i="12"/>
  <c r="Q33" i="12"/>
  <c r="H33" i="12"/>
  <c r="G33" i="12"/>
  <c r="U32" i="12"/>
  <c r="T32" i="12"/>
  <c r="S32" i="12"/>
  <c r="R32" i="12"/>
  <c r="Q32" i="12"/>
  <c r="H32" i="12"/>
  <c r="G32" i="12"/>
  <c r="U31" i="12"/>
  <c r="T31" i="12"/>
  <c r="S31" i="12"/>
  <c r="R31" i="12"/>
  <c r="Q31" i="12"/>
  <c r="H31" i="12"/>
  <c r="G31" i="12"/>
  <c r="U30" i="12"/>
  <c r="T30" i="12"/>
  <c r="S30" i="12"/>
  <c r="R30" i="12"/>
  <c r="Q30" i="12"/>
  <c r="H30" i="12"/>
  <c r="G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AQ70" i="6"/>
  <c r="AO67" i="6"/>
  <c r="AM64" i="6"/>
  <c r="AH59" i="6"/>
  <c r="AK61" i="6"/>
  <c r="AI58" i="6"/>
  <c r="AI57" i="6"/>
  <c r="AC44" i="6"/>
  <c r="AF53" i="6"/>
  <c r="AF50" i="6"/>
  <c r="AD49" i="6"/>
  <c r="AD48" i="6"/>
  <c r="AD46" i="6"/>
  <c r="AC46" i="6"/>
  <c r="AD45" i="6"/>
  <c r="AC45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8" i="6"/>
  <c r="M78" i="6"/>
  <c r="L79" i="6"/>
  <c r="M79" i="6"/>
  <c r="L80" i="6"/>
  <c r="M80" i="6"/>
  <c r="L81" i="6"/>
  <c r="M81" i="6"/>
  <c r="H40" i="6"/>
  <c r="I40" i="6"/>
  <c r="J40" i="6"/>
  <c r="K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H41" i="6"/>
  <c r="I41" i="6"/>
  <c r="J41" i="6"/>
  <c r="K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H42" i="6"/>
  <c r="I42" i="6"/>
  <c r="J42" i="6"/>
  <c r="K42" i="6"/>
  <c r="N42" i="6"/>
  <c r="O42" i="6"/>
  <c r="P42" i="6"/>
  <c r="Q42" i="6"/>
  <c r="R42" i="6"/>
  <c r="S42" i="6"/>
  <c r="T42" i="6"/>
  <c r="U42" i="6"/>
  <c r="V42" i="6"/>
  <c r="W42" i="6"/>
  <c r="X42" i="6"/>
  <c r="Y42" i="6"/>
  <c r="AA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H43" i="6"/>
  <c r="I43" i="6"/>
  <c r="J43" i="6"/>
  <c r="K43" i="6"/>
  <c r="N43" i="6"/>
  <c r="O43" i="6"/>
  <c r="P43" i="6"/>
  <c r="Q43" i="6"/>
  <c r="R43" i="6"/>
  <c r="S43" i="6"/>
  <c r="T43" i="6"/>
  <c r="U43" i="6"/>
  <c r="V43" i="6"/>
  <c r="W43" i="6"/>
  <c r="X43" i="6"/>
  <c r="Y43" i="6"/>
  <c r="AA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H44" i="6"/>
  <c r="I44" i="6"/>
  <c r="J44" i="6"/>
  <c r="K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B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H45" i="6"/>
  <c r="I45" i="6"/>
  <c r="J45" i="6"/>
  <c r="K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H46" i="6"/>
  <c r="I46" i="6"/>
  <c r="J46" i="6"/>
  <c r="K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H47" i="6"/>
  <c r="I47" i="6"/>
  <c r="J47" i="6"/>
  <c r="K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H48" i="6"/>
  <c r="I48" i="6"/>
  <c r="J48" i="6"/>
  <c r="K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H49" i="6"/>
  <c r="I49" i="6"/>
  <c r="J49" i="6"/>
  <c r="K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H50" i="6"/>
  <c r="I50" i="6"/>
  <c r="J50" i="6"/>
  <c r="K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H51" i="6"/>
  <c r="I51" i="6"/>
  <c r="J51" i="6"/>
  <c r="K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E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H52" i="6"/>
  <c r="I52" i="6"/>
  <c r="J52" i="6"/>
  <c r="K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E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H53" i="6"/>
  <c r="I53" i="6"/>
  <c r="J53" i="6"/>
  <c r="K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H54" i="6"/>
  <c r="I54" i="6"/>
  <c r="J54" i="6"/>
  <c r="K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K54" i="6"/>
  <c r="AL54" i="6"/>
  <c r="AM54" i="6"/>
  <c r="AN54" i="6"/>
  <c r="AO54" i="6"/>
  <c r="AP54" i="6"/>
  <c r="AQ54" i="6"/>
  <c r="AR54" i="6"/>
  <c r="AS54" i="6"/>
  <c r="H55" i="6"/>
  <c r="I55" i="6"/>
  <c r="J55" i="6"/>
  <c r="K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K55" i="6"/>
  <c r="AL55" i="6"/>
  <c r="AM55" i="6"/>
  <c r="AN55" i="6"/>
  <c r="AO55" i="6"/>
  <c r="AP55" i="6"/>
  <c r="AQ55" i="6"/>
  <c r="AR55" i="6"/>
  <c r="AS55" i="6"/>
  <c r="H56" i="6"/>
  <c r="I56" i="6"/>
  <c r="J56" i="6"/>
  <c r="K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K56" i="6"/>
  <c r="AL56" i="6"/>
  <c r="AM56" i="6"/>
  <c r="AN56" i="6"/>
  <c r="AO56" i="6"/>
  <c r="AP56" i="6"/>
  <c r="AQ56" i="6"/>
  <c r="AR56" i="6"/>
  <c r="AS56" i="6"/>
  <c r="H57" i="6"/>
  <c r="I57" i="6"/>
  <c r="J57" i="6"/>
  <c r="K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K57" i="6"/>
  <c r="AL57" i="6"/>
  <c r="AM57" i="6"/>
  <c r="AN57" i="6"/>
  <c r="AO57" i="6"/>
  <c r="AP57" i="6"/>
  <c r="AQ57" i="6"/>
  <c r="AR57" i="6"/>
  <c r="AS57" i="6"/>
  <c r="H58" i="6"/>
  <c r="I58" i="6"/>
  <c r="J58" i="6"/>
  <c r="K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K58" i="6"/>
  <c r="AL58" i="6"/>
  <c r="AM58" i="6"/>
  <c r="AN58" i="6"/>
  <c r="AO58" i="6"/>
  <c r="AP58" i="6"/>
  <c r="AQ58" i="6"/>
  <c r="AR58" i="6"/>
  <c r="AS58" i="6"/>
  <c r="H59" i="6"/>
  <c r="I59" i="6"/>
  <c r="J59" i="6"/>
  <c r="K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J59" i="6"/>
  <c r="AL59" i="6"/>
  <c r="AM59" i="6"/>
  <c r="AN59" i="6"/>
  <c r="AO59" i="6"/>
  <c r="AP59" i="6"/>
  <c r="AQ59" i="6"/>
  <c r="AR59" i="6"/>
  <c r="AS59" i="6"/>
  <c r="H60" i="6"/>
  <c r="I60" i="6"/>
  <c r="J60" i="6"/>
  <c r="K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L60" i="6"/>
  <c r="AM60" i="6"/>
  <c r="AN60" i="6"/>
  <c r="AO60" i="6"/>
  <c r="AP60" i="6"/>
  <c r="AQ60" i="6"/>
  <c r="AR60" i="6"/>
  <c r="AS60" i="6"/>
  <c r="H61" i="6"/>
  <c r="I61" i="6"/>
  <c r="J61" i="6"/>
  <c r="K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N61" i="6"/>
  <c r="AO61" i="6"/>
  <c r="AP61" i="6"/>
  <c r="AQ61" i="6"/>
  <c r="AR61" i="6"/>
  <c r="AS61" i="6"/>
  <c r="H62" i="6"/>
  <c r="I62" i="6"/>
  <c r="J62" i="6"/>
  <c r="K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N62" i="6"/>
  <c r="AO62" i="6"/>
  <c r="AP62" i="6"/>
  <c r="AQ62" i="6"/>
  <c r="AR62" i="6"/>
  <c r="AS62" i="6"/>
  <c r="H63" i="6"/>
  <c r="I63" i="6"/>
  <c r="J63" i="6"/>
  <c r="K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P63" i="6"/>
  <c r="AQ63" i="6"/>
  <c r="AR63" i="6"/>
  <c r="AS63" i="6"/>
  <c r="H64" i="6"/>
  <c r="I64" i="6"/>
  <c r="J64" i="6"/>
  <c r="K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P64" i="6"/>
  <c r="AQ64" i="6"/>
  <c r="AR64" i="6"/>
  <c r="AS64" i="6"/>
  <c r="H65" i="6"/>
  <c r="I65" i="6"/>
  <c r="J65" i="6"/>
  <c r="K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P65" i="6"/>
  <c r="AQ65" i="6"/>
  <c r="AR65" i="6"/>
  <c r="AS65" i="6"/>
  <c r="H66" i="6"/>
  <c r="I66" i="6"/>
  <c r="J66" i="6"/>
  <c r="K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H67" i="6"/>
  <c r="I67" i="6"/>
  <c r="J67" i="6"/>
  <c r="K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H68" i="6"/>
  <c r="I68" i="6"/>
  <c r="J68" i="6"/>
  <c r="K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H69" i="6"/>
  <c r="I69" i="6"/>
  <c r="J69" i="6"/>
  <c r="K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H70" i="6"/>
  <c r="I70" i="6"/>
  <c r="J70" i="6"/>
  <c r="K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H71" i="6"/>
  <c r="I71" i="6"/>
  <c r="J71" i="6"/>
  <c r="K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H73" i="6"/>
  <c r="I73" i="6"/>
  <c r="J73" i="6"/>
  <c r="K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P73" i="6"/>
  <c r="AQ73" i="6"/>
  <c r="AR73" i="6"/>
  <c r="AS73" i="6"/>
  <c r="H74" i="6"/>
  <c r="I74" i="6"/>
  <c r="J74" i="6"/>
  <c r="K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P74" i="6"/>
  <c r="AQ74" i="6"/>
  <c r="AR74" i="6"/>
  <c r="AS74" i="6"/>
  <c r="H75" i="6"/>
  <c r="I75" i="6"/>
  <c r="J75" i="6"/>
  <c r="K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H76" i="6"/>
  <c r="I76" i="6"/>
  <c r="J76" i="6"/>
  <c r="K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H77" i="6"/>
  <c r="I77" i="6"/>
  <c r="J77" i="6"/>
  <c r="K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H78" i="6"/>
  <c r="I78" i="6"/>
  <c r="J78" i="6"/>
  <c r="K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H79" i="6"/>
  <c r="I79" i="6"/>
  <c r="J79" i="6"/>
  <c r="K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H80" i="6"/>
  <c r="I80" i="6"/>
  <c r="J80" i="6"/>
  <c r="K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H81" i="6"/>
  <c r="I81" i="6"/>
  <c r="J81" i="6"/>
  <c r="K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3" i="6"/>
  <c r="G74" i="6"/>
  <c r="G75" i="6"/>
  <c r="G76" i="6"/>
  <c r="G77" i="6"/>
  <c r="G78" i="6"/>
  <c r="G79" i="6"/>
  <c r="G80" i="6"/>
  <c r="G81" i="6"/>
  <c r="G5" i="8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P33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G33" i="6"/>
  <c r="H33" i="6"/>
  <c r="I33" i="6"/>
  <c r="J33" i="6"/>
  <c r="K33" i="6"/>
  <c r="L33" i="6"/>
  <c r="M33" i="6"/>
  <c r="N33" i="6"/>
  <c r="O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G4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Q10" i="6"/>
  <c r="AP11" i="6"/>
  <c r="AP13" i="6"/>
  <c r="AP18" i="6"/>
  <c r="AP21" i="6"/>
  <c r="AP12" i="6"/>
  <c r="AQ12" i="6"/>
  <c r="AR12" i="6"/>
  <c r="AS12" i="6"/>
  <c r="AP14" i="6"/>
  <c r="AQ14" i="6"/>
  <c r="AR14" i="6"/>
  <c r="AS14" i="6"/>
  <c r="AP16" i="6"/>
  <c r="AQ16" i="6"/>
  <c r="AR16" i="6"/>
  <c r="AS16" i="6"/>
  <c r="AP17" i="6"/>
  <c r="AQ17" i="6"/>
  <c r="AR17" i="6"/>
  <c r="AS17" i="6"/>
  <c r="AS18" i="6"/>
  <c r="AP19" i="6"/>
  <c r="AQ19" i="6"/>
  <c r="AR19" i="6"/>
  <c r="AS19" i="6"/>
  <c r="AS21" i="6"/>
  <c r="AP22" i="6"/>
  <c r="AQ22" i="6"/>
  <c r="AR22" i="6"/>
  <c r="AS22" i="6"/>
  <c r="H7" i="6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O19" i="6"/>
  <c r="AG19" i="6"/>
  <c r="AD19" i="6"/>
  <c r="O19" i="6"/>
  <c r="N19" i="6"/>
  <c r="I19" i="6"/>
  <c r="G19" i="6"/>
  <c r="AH19" i="6"/>
  <c r="W19" i="6"/>
  <c r="AD17" i="6"/>
  <c r="AP26" i="6" l="1"/>
  <c r="AK27" i="6"/>
  <c r="AR25" i="6"/>
  <c r="AP9" i="6"/>
  <c r="AR18" i="6"/>
  <c r="AR13" i="6"/>
  <c r="AR11" i="6"/>
  <c r="AQ21" i="6"/>
  <c r="AS13" i="6"/>
  <c r="AQ18" i="6"/>
  <c r="AQ13" i="6"/>
  <c r="AQ11" i="6"/>
  <c r="AS11" i="6"/>
  <c r="AR21" i="6"/>
  <c r="AQ27" i="6"/>
  <c r="AQ25" i="6"/>
  <c r="AP25" i="6"/>
  <c r="AS26" i="6"/>
  <c r="AS28" i="6"/>
  <c r="AP27" i="6"/>
  <c r="AR26" i="6"/>
  <c r="AQ26" i="6"/>
  <c r="AP28" i="6"/>
  <c r="U25" i="6"/>
  <c r="AS27" i="6"/>
  <c r="AS25" i="6"/>
  <c r="AS10" i="6"/>
  <c r="AP10" i="6"/>
  <c r="AR27" i="6"/>
  <c r="AR10" i="6"/>
  <c r="AS9" i="6"/>
  <c r="AR9" i="6"/>
  <c r="AQ9" i="6"/>
  <c r="AB17" i="6"/>
  <c r="L19" i="6"/>
  <c r="AM19" i="6"/>
  <c r="AH25" i="6"/>
  <c r="S28" i="6"/>
  <c r="AI26" i="6"/>
  <c r="T18" i="6"/>
  <c r="AI28" i="6"/>
  <c r="AN14" i="6"/>
  <c r="AK19" i="6"/>
  <c r="Y19" i="6"/>
  <c r="P14" i="6"/>
  <c r="AB19" i="6"/>
  <c r="AC25" i="6"/>
  <c r="I27" i="6"/>
  <c r="I18" i="6"/>
  <c r="AL18" i="6"/>
  <c r="AM9" i="6"/>
  <c r="AA14" i="6"/>
  <c r="H17" i="6"/>
  <c r="V17" i="6"/>
  <c r="AJ17" i="6"/>
  <c r="K18" i="6"/>
  <c r="Y18" i="6"/>
  <c r="AO26" i="6"/>
  <c r="Q27" i="6"/>
  <c r="Y28" i="6"/>
  <c r="AI17" i="6"/>
  <c r="I17" i="6"/>
  <c r="AL17" i="6"/>
  <c r="AO18" i="6"/>
  <c r="AO9" i="6"/>
  <c r="J14" i="6"/>
  <c r="AI14" i="6"/>
  <c r="K17" i="6"/>
  <c r="Y17" i="6"/>
  <c r="AN17" i="6"/>
  <c r="N18" i="6"/>
  <c r="AB18" i="6"/>
  <c r="Q19" i="6"/>
  <c r="AJ19" i="6"/>
  <c r="I26" i="6"/>
  <c r="AD27" i="6"/>
  <c r="W18" i="6"/>
  <c r="AC14" i="6"/>
  <c r="L18" i="6"/>
  <c r="K14" i="6"/>
  <c r="AK14" i="6"/>
  <c r="L17" i="6"/>
  <c r="AA17" i="6"/>
  <c r="AO17" i="6"/>
  <c r="O18" i="6"/>
  <c r="T19" i="6"/>
  <c r="AL19" i="6"/>
  <c r="H25" i="6"/>
  <c r="V26" i="6"/>
  <c r="AI27" i="6"/>
  <c r="T17" i="6"/>
  <c r="X17" i="6"/>
  <c r="AA18" i="6"/>
  <c r="V27" i="6"/>
  <c r="L9" i="6"/>
  <c r="T10" i="6"/>
  <c r="N14" i="6"/>
  <c r="N17" i="6"/>
  <c r="AN18" i="6"/>
  <c r="Q18" i="6"/>
  <c r="AG18" i="6"/>
  <c r="P25" i="6"/>
  <c r="AN28" i="6"/>
  <c r="AF9" i="6"/>
  <c r="AI18" i="6"/>
  <c r="P17" i="6"/>
  <c r="V14" i="6"/>
  <c r="AK17" i="6"/>
  <c r="Q17" i="6"/>
  <c r="AG17" i="6"/>
  <c r="G18" i="6"/>
  <c r="V18" i="6"/>
  <c r="AJ18" i="6"/>
  <c r="J19" i="6"/>
  <c r="Z19" i="6"/>
  <c r="I28" i="6"/>
  <c r="AO25" i="6"/>
  <c r="AG25" i="6"/>
  <c r="Y25" i="6"/>
  <c r="Q25" i="6"/>
  <c r="I25" i="6"/>
  <c r="AM25" i="6"/>
  <c r="AE25" i="6"/>
  <c r="W25" i="6"/>
  <c r="O25" i="6"/>
  <c r="G25" i="6"/>
  <c r="AJ25" i="6"/>
  <c r="AB25" i="6"/>
  <c r="T25" i="6"/>
  <c r="L25" i="6"/>
  <c r="R25" i="6"/>
  <c r="AD25" i="6"/>
  <c r="S26" i="6"/>
  <c r="AF26" i="6"/>
  <c r="AM27" i="6"/>
  <c r="AE27" i="6"/>
  <c r="W27" i="6"/>
  <c r="O27" i="6"/>
  <c r="G27" i="6"/>
  <c r="S27" i="6"/>
  <c r="AF27" i="6"/>
  <c r="AH28" i="6"/>
  <c r="Z28" i="6"/>
  <c r="R28" i="6"/>
  <c r="J28" i="6"/>
  <c r="AM28" i="6"/>
  <c r="AE28" i="6"/>
  <c r="W28" i="6"/>
  <c r="O28" i="6"/>
  <c r="T28" i="6"/>
  <c r="AJ28" i="6"/>
  <c r="M14" i="6"/>
  <c r="Z14" i="6"/>
  <c r="AL14" i="6"/>
  <c r="AJ22" i="6"/>
  <c r="Y22" i="6"/>
  <c r="S25" i="6"/>
  <c r="AF25" i="6"/>
  <c r="H26" i="6"/>
  <c r="U26" i="6"/>
  <c r="AG26" i="6"/>
  <c r="H27" i="6"/>
  <c r="T27" i="6"/>
  <c r="AG27" i="6"/>
  <c r="G28" i="6"/>
  <c r="V28" i="6"/>
  <c r="AL28" i="6"/>
  <c r="V10" i="6"/>
  <c r="AC12" i="6"/>
  <c r="AI21" i="6"/>
  <c r="J25" i="6"/>
  <c r="V25" i="6"/>
  <c r="AI25" i="6"/>
  <c r="K26" i="6"/>
  <c r="X26" i="6"/>
  <c r="AK26" i="6"/>
  <c r="K27" i="6"/>
  <c r="X27" i="6"/>
  <c r="AJ27" i="6"/>
  <c r="AA28" i="6"/>
  <c r="M9" i="6"/>
  <c r="U9" i="6"/>
  <c r="AC9" i="6"/>
  <c r="P10" i="6"/>
  <c r="X10" i="6"/>
  <c r="AO14" i="6"/>
  <c r="AG14" i="6"/>
  <c r="Y14" i="6"/>
  <c r="Q14" i="6"/>
  <c r="I14" i="6"/>
  <c r="AM14" i="6"/>
  <c r="AE14" i="6"/>
  <c r="W14" i="6"/>
  <c r="O14" i="6"/>
  <c r="G14" i="6"/>
  <c r="AJ14" i="6"/>
  <c r="AB14" i="6"/>
  <c r="T14" i="6"/>
  <c r="L14" i="6"/>
  <c r="R14" i="6"/>
  <c r="AD14" i="6"/>
  <c r="N16" i="6"/>
  <c r="AM17" i="6"/>
  <c r="AE17" i="6"/>
  <c r="W17" i="6"/>
  <c r="O17" i="6"/>
  <c r="G17" i="6"/>
  <c r="S17" i="6"/>
  <c r="AF17" i="6"/>
  <c r="AH18" i="6"/>
  <c r="Z18" i="6"/>
  <c r="R18" i="6"/>
  <c r="J18" i="6"/>
  <c r="S18" i="6"/>
  <c r="AE18" i="6"/>
  <c r="R19" i="6"/>
  <c r="AE19" i="6"/>
  <c r="H21" i="6"/>
  <c r="U21" i="6"/>
  <c r="AH21" i="6"/>
  <c r="W22" i="6"/>
  <c r="K25" i="6"/>
  <c r="X25" i="6"/>
  <c r="AK25" i="6"/>
  <c r="M26" i="6"/>
  <c r="Y26" i="6"/>
  <c r="AL26" i="6"/>
  <c r="L27" i="6"/>
  <c r="Y27" i="6"/>
  <c r="AL27" i="6"/>
  <c r="L28" i="6"/>
  <c r="AB28" i="6"/>
  <c r="AE21" i="6"/>
  <c r="O10" i="6"/>
  <c r="T21" i="6"/>
  <c r="N9" i="6"/>
  <c r="AL9" i="6"/>
  <c r="AJ13" i="6"/>
  <c r="S14" i="6"/>
  <c r="AF14" i="6"/>
  <c r="J21" i="6"/>
  <c r="W21" i="6"/>
  <c r="AJ21" i="6"/>
  <c r="M25" i="6"/>
  <c r="Z25" i="6"/>
  <c r="AL25" i="6"/>
  <c r="N26" i="6"/>
  <c r="AA26" i="6"/>
  <c r="AN26" i="6"/>
  <c r="N27" i="6"/>
  <c r="AA27" i="6"/>
  <c r="AN27" i="6"/>
  <c r="N28" i="6"/>
  <c r="AD28" i="6"/>
  <c r="N10" i="6"/>
  <c r="AL10" i="6"/>
  <c r="W10" i="6"/>
  <c r="AM10" i="6"/>
  <c r="AJ16" i="6"/>
  <c r="J16" i="6"/>
  <c r="K28" i="6"/>
  <c r="V9" i="6"/>
  <c r="AD9" i="6"/>
  <c r="I10" i="6"/>
  <c r="Y10" i="6"/>
  <c r="G9" i="6"/>
  <c r="O9" i="6"/>
  <c r="W9" i="6"/>
  <c r="AE9" i="6"/>
  <c r="J10" i="6"/>
  <c r="R10" i="6"/>
  <c r="Z10" i="6"/>
  <c r="N11" i="6"/>
  <c r="G13" i="6"/>
  <c r="S13" i="6"/>
  <c r="AF13" i="6"/>
  <c r="H14" i="6"/>
  <c r="U14" i="6"/>
  <c r="V19" i="6"/>
  <c r="L21" i="6"/>
  <c r="X21" i="6"/>
  <c r="AK21" i="6"/>
  <c r="M22" i="6"/>
  <c r="AM22" i="6"/>
  <c r="N25" i="6"/>
  <c r="AA25" i="6"/>
  <c r="AN25" i="6"/>
  <c r="P26" i="6"/>
  <c r="AC26" i="6"/>
  <c r="P27" i="6"/>
  <c r="AB27" i="6"/>
  <c r="AO27" i="6"/>
  <c r="Q28" i="6"/>
  <c r="AG28" i="6"/>
  <c r="M21" i="6"/>
  <c r="Z21" i="6"/>
  <c r="AM21" i="6"/>
  <c r="AJ26" i="6"/>
  <c r="AB26" i="6"/>
  <c r="T26" i="6"/>
  <c r="L26" i="6"/>
  <c r="AH26" i="6"/>
  <c r="Z26" i="6"/>
  <c r="R26" i="6"/>
  <c r="J26" i="6"/>
  <c r="AM26" i="6"/>
  <c r="AE26" i="6"/>
  <c r="W26" i="6"/>
  <c r="O26" i="6"/>
  <c r="G26" i="6"/>
  <c r="Q26" i="6"/>
  <c r="AD26" i="6"/>
  <c r="J17" i="6"/>
  <c r="R17" i="6"/>
  <c r="Z17" i="6"/>
  <c r="AH17" i="6"/>
  <c r="M18" i="6"/>
  <c r="U18" i="6"/>
  <c r="AC18" i="6"/>
  <c r="AK18" i="6"/>
  <c r="H19" i="6"/>
  <c r="P19" i="6"/>
  <c r="X19" i="6"/>
  <c r="AF19" i="6"/>
  <c r="AN19" i="6"/>
  <c r="J27" i="6"/>
  <c r="R27" i="6"/>
  <c r="Z27" i="6"/>
  <c r="AH27" i="6"/>
  <c r="M28" i="6"/>
  <c r="U28" i="6"/>
  <c r="AC28" i="6"/>
  <c r="AK28" i="6"/>
  <c r="M17" i="6"/>
  <c r="U17" i="6"/>
  <c r="AC17" i="6"/>
  <c r="H18" i="6"/>
  <c r="P18" i="6"/>
  <c r="X18" i="6"/>
  <c r="AF18" i="6"/>
  <c r="K19" i="6"/>
  <c r="S19" i="6"/>
  <c r="AA19" i="6"/>
  <c r="AI19" i="6"/>
  <c r="M27" i="6"/>
  <c r="U27" i="6"/>
  <c r="AC27" i="6"/>
  <c r="H28" i="6"/>
  <c r="P28" i="6"/>
  <c r="X28" i="6"/>
  <c r="AF28" i="6"/>
  <c r="M19" i="6"/>
  <c r="U19" i="6"/>
  <c r="AC19" i="6"/>
  <c r="AR28" i="6" l="1"/>
  <c r="AQ28" i="6"/>
  <c r="AO28" i="6"/>
  <c r="AB12" i="6"/>
  <c r="H10" i="6"/>
  <c r="AJ10" i="6"/>
  <c r="AE10" i="6"/>
  <c r="AG10" i="6"/>
  <c r="AN10" i="6"/>
  <c r="AK10" i="6"/>
  <c r="AD10" i="6"/>
  <c r="Q10" i="6"/>
  <c r="AF10" i="6"/>
  <c r="G10" i="6"/>
  <c r="AC10" i="6"/>
  <c r="U10" i="6"/>
  <c r="M10" i="6"/>
  <c r="H9" i="6"/>
  <c r="AH9" i="6"/>
  <c r="AG9" i="6"/>
  <c r="I9" i="6"/>
  <c r="Z9" i="6"/>
  <c r="Q9" i="6"/>
  <c r="S9" i="6"/>
  <c r="R9" i="6"/>
  <c r="K9" i="6"/>
  <c r="J9" i="6"/>
  <c r="AB9" i="6"/>
  <c r="AD18" i="6"/>
  <c r="AL13" i="6"/>
  <c r="S16" i="6"/>
  <c r="Q22" i="6"/>
  <c r="X13" i="6"/>
  <c r="Q21" i="6"/>
  <c r="AO22" i="6"/>
  <c r="AA9" i="6"/>
  <c r="Y9" i="6"/>
  <c r="X9" i="6"/>
  <c r="Q13" i="6"/>
  <c r="Y21" i="6"/>
  <c r="Y13" i="6"/>
  <c r="AO21" i="6"/>
  <c r="N22" i="6"/>
  <c r="AI9" i="6"/>
  <c r="AH14" i="6"/>
  <c r="X14" i="6"/>
  <c r="AG13" i="6"/>
  <c r="AD22" i="6"/>
  <c r="AB21" i="6"/>
  <c r="AA11" i="6"/>
  <c r="AM16" i="6"/>
  <c r="AB13" i="6"/>
  <c r="R21" i="6"/>
  <c r="AN9" i="6"/>
  <c r="AK9" i="6"/>
  <c r="AM18" i="6"/>
  <c r="AJ9" i="6"/>
  <c r="G16" i="6"/>
  <c r="AH16" i="6"/>
  <c r="P12" i="6"/>
  <c r="V12" i="6"/>
  <c r="Z16" i="6"/>
  <c r="AI16" i="6"/>
  <c r="AF12" i="6"/>
  <c r="O16" i="6"/>
  <c r="L16" i="6"/>
  <c r="N13" i="6"/>
  <c r="Q16" i="6"/>
  <c r="N21" i="6"/>
  <c r="AC21" i="6"/>
  <c r="AO10" i="6"/>
  <c r="L10" i="6"/>
  <c r="K10" i="6"/>
  <c r="AA10" i="6"/>
  <c r="S10" i="6"/>
  <c r="AI10" i="6"/>
  <c r="T9" i="6"/>
  <c r="AL11" i="6"/>
  <c r="H12" i="6"/>
  <c r="V16" i="6"/>
  <c r="P11" i="6"/>
  <c r="W16" i="6"/>
  <c r="T16" i="6"/>
  <c r="R13" i="6"/>
  <c r="V13" i="6"/>
  <c r="AD21" i="6"/>
  <c r="AA16" i="6"/>
  <c r="AH10" i="6"/>
  <c r="AD16" i="6"/>
  <c r="H16" i="6"/>
  <c r="I16" i="6"/>
  <c r="K11" i="6"/>
  <c r="AE16" i="6"/>
  <c r="AB16" i="6"/>
  <c r="AN21" i="6"/>
  <c r="AD11" i="6"/>
  <c r="R16" i="6"/>
  <c r="U16" i="6"/>
  <c r="L13" i="6"/>
  <c r="G21" i="6"/>
  <c r="S21" i="6"/>
  <c r="AK13" i="6"/>
  <c r="P9" i="6"/>
  <c r="AB10" i="6"/>
  <c r="W12" i="6"/>
  <c r="AH12" i="6"/>
  <c r="L12" i="6"/>
  <c r="AI12" i="6"/>
  <c r="X12" i="6"/>
  <c r="M12" i="6"/>
  <c r="AG12" i="6"/>
  <c r="Z22" i="6"/>
  <c r="S11" i="6"/>
  <c r="AO13" i="6"/>
  <c r="AD13" i="6"/>
  <c r="S12" i="6"/>
  <c r="AG21" i="6"/>
  <c r="N12" i="6"/>
  <c r="AO12" i="6"/>
  <c r="AG22" i="6"/>
  <c r="V22" i="6"/>
  <c r="AN16" i="6"/>
  <c r="K13" i="6"/>
  <c r="O21" i="6"/>
  <c r="Z12" i="6"/>
  <c r="U12" i="6"/>
  <c r="AI11" i="6"/>
  <c r="G12" i="6"/>
  <c r="AE13" i="6"/>
  <c r="T13" i="6"/>
  <c r="AE12" i="6"/>
  <c r="AI22" i="6"/>
  <c r="AF16" i="6"/>
  <c r="X11" i="6"/>
  <c r="AF21" i="6"/>
  <c r="V21" i="6"/>
  <c r="K21" i="6"/>
  <c r="AD12" i="6"/>
  <c r="L22" i="6"/>
  <c r="AL22" i="6"/>
  <c r="O12" i="6"/>
  <c r="AC13" i="6"/>
  <c r="M11" i="6"/>
  <c r="AE22" i="6"/>
  <c r="T22" i="6"/>
  <c r="K12" i="6"/>
  <c r="T12" i="6"/>
  <c r="AL12" i="6"/>
  <c r="AK11" i="6"/>
  <c r="I13" i="6"/>
  <c r="J12" i="6"/>
  <c r="J22" i="6"/>
  <c r="AK16" i="6"/>
  <c r="X16" i="6"/>
  <c r="K16" i="6"/>
  <c r="AO16" i="6"/>
  <c r="P16" i="6"/>
  <c r="AC16" i="6"/>
  <c r="AL16" i="6"/>
  <c r="Y16" i="6"/>
  <c r="M16" i="6"/>
  <c r="AL21" i="6"/>
  <c r="AA21" i="6"/>
  <c r="I12" i="6"/>
  <c r="R22" i="6"/>
  <c r="AB22" i="6"/>
  <c r="P21" i="6"/>
  <c r="AJ12" i="6"/>
  <c r="AB11" i="6"/>
  <c r="AJ11" i="6"/>
  <c r="W11" i="6"/>
  <c r="AF11" i="6"/>
  <c r="AM11" i="6"/>
  <c r="Y11" i="6"/>
  <c r="O11" i="6"/>
  <c r="AG11" i="6"/>
  <c r="J11" i="6"/>
  <c r="L11" i="6"/>
  <c r="G11" i="6"/>
  <c r="U11" i="6"/>
  <c r="H11" i="6"/>
  <c r="AO11" i="6"/>
  <c r="AE11" i="6"/>
  <c r="T11" i="6"/>
  <c r="I11" i="6"/>
  <c r="AN11" i="6"/>
  <c r="AC11" i="6"/>
  <c r="R11" i="6"/>
  <c r="Q11" i="6"/>
  <c r="Z11" i="6"/>
  <c r="V11" i="6"/>
  <c r="AA12" i="6"/>
  <c r="U13" i="6"/>
  <c r="AA13" i="6"/>
  <c r="O13" i="6"/>
  <c r="AM13" i="6"/>
  <c r="Z13" i="6"/>
  <c r="M13" i="6"/>
  <c r="AH13" i="6"/>
  <c r="AN13" i="6"/>
  <c r="H13" i="6"/>
  <c r="AI13" i="6"/>
  <c r="W13" i="6"/>
  <c r="J13" i="6"/>
  <c r="P13" i="6"/>
  <c r="AM12" i="6"/>
  <c r="I21" i="6"/>
  <c r="Q12" i="6"/>
  <c r="I22" i="6"/>
  <c r="AG16" i="6"/>
  <c r="AN12" i="6"/>
  <c r="R12" i="6"/>
  <c r="AK12" i="6"/>
  <c r="Y12" i="6"/>
  <c r="AN22" i="6"/>
  <c r="AA22" i="6"/>
  <c r="O22" i="6"/>
  <c r="H22" i="6"/>
  <c r="AK22" i="6"/>
  <c r="X22" i="6"/>
  <c r="K22" i="6"/>
  <c r="AF22" i="6"/>
  <c r="AH22" i="6"/>
  <c r="U22" i="6"/>
  <c r="S22" i="6"/>
  <c r="G22" i="6"/>
  <c r="AC22" i="6"/>
  <c r="P22" i="6"/>
  <c r="AH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tc={8EE36DFD-009F-4520-951E-708CB42FFE58}</author>
    <author>tc={B2C8376A-37B3-44A7-87B1-B2A90DC28350}</author>
  </authors>
  <commentList>
    <comment ref="E46" authorId="0" shapeId="0" xr:uid="{8EE36DFD-009F-4520-951E-708CB42FFE58}">
      <text>
        <t>[Threaded comment]
Your version of Excel allows you to read this threaded comment; however, any edits to it will get removed if the file is opened in a newer version of Excel. Learn more: https://go.microsoft.com/fwlink/?linkid=870924
Comment:
    Team @ , Please the % completion of YTD performance is auto update. Make all entires in CV &amp; CE Sheet</t>
      </text>
    </comment>
    <comment ref="I51" authorId="1" shapeId="0" xr:uid="{B2C8376A-37B3-44A7-87B1-B2A90DC28350}">
      <text>
        <t>[Threaded comment]
Your version of Excel allows you to read this threaded comment; however, any edits to it will get removed if the file is opened in a newer version of Excel. Learn more: https://go.microsoft.com/fwlink/?linkid=870924
Comment:
    Hello Team, Please make all your entries here. we will review during the weekly calls.</t>
      </text>
    </comment>
  </commentList>
</comments>
</file>

<file path=xl/sharedStrings.xml><?xml version="1.0" encoding="utf-8"?>
<sst xmlns="http://schemas.openxmlformats.org/spreadsheetml/2006/main" count="806" uniqueCount="504">
  <si>
    <t>Not started</t>
  </si>
  <si>
    <t>In Progress</t>
  </si>
  <si>
    <t>Delayed</t>
  </si>
  <si>
    <t>On-Hold</t>
  </si>
  <si>
    <t>Completed</t>
  </si>
  <si>
    <t xml:space="preserve">ACTIVITY PLAN </t>
  </si>
  <si>
    <t>WEEK &gt;</t>
  </si>
  <si>
    <t>#</t>
  </si>
  <si>
    <t>Activity</t>
  </si>
  <si>
    <t>Start</t>
  </si>
  <si>
    <t>End</t>
  </si>
  <si>
    <t>PdM Control valve Deployment</t>
  </si>
  <si>
    <t>Agree Scope &amp; Kickoff</t>
  </si>
  <si>
    <t>Data Gathering</t>
  </si>
  <si>
    <t>Data Loading</t>
  </si>
  <si>
    <t>No Model Scripts</t>
  </si>
  <si>
    <t>Bulk Jobs for auto models</t>
  </si>
  <si>
    <t>Model review and deployment (Hydraulic Valves)</t>
  </si>
  <si>
    <t>EBS Training</t>
  </si>
  <si>
    <t xml:space="preserve">Model Surveillance </t>
  </si>
  <si>
    <t>PdM Critical Equipment Deployment</t>
  </si>
  <si>
    <t>Agree Scope and kickoff</t>
  </si>
  <si>
    <t>1,4</t>
  </si>
  <si>
    <t>Model Surveillance</t>
  </si>
  <si>
    <t xml:space="preserve">PROJECT: C3  PdM Deployment </t>
  </si>
  <si>
    <r>
      <t xml:space="preserve">Project Lead / Focal: </t>
    </r>
    <r>
      <rPr>
        <b/>
        <sz val="11"/>
        <rFont val="Calibri"/>
        <family val="2"/>
        <scheme val="minor"/>
      </rPr>
      <t>Olakunle Ajayi</t>
    </r>
  </si>
  <si>
    <t>Date</t>
  </si>
  <si>
    <t>15/11/2022</t>
  </si>
  <si>
    <t>Update Prediction Targets</t>
  </si>
  <si>
    <t xml:space="preserve">Run No  model scripts </t>
  </si>
  <si>
    <t>Model review and deployment (50  Valves per week) 200 valves</t>
  </si>
  <si>
    <t>1.5.1</t>
  </si>
  <si>
    <t>Model review and deployment : 1 to 50</t>
  </si>
  <si>
    <t>1.5.2</t>
  </si>
  <si>
    <t>Model review and deployment : 50  to 100</t>
  </si>
  <si>
    <t>1.5.3</t>
  </si>
  <si>
    <t>Model review and deployment : 100  to 150</t>
  </si>
  <si>
    <t>1.5.4</t>
  </si>
  <si>
    <t>Model review and deployment : 150  to 200</t>
  </si>
  <si>
    <t>PdM Control valve surveillance &amp; monitoring</t>
  </si>
  <si>
    <t>Agree Scope (1 equipment per week) 5  Equipments</t>
  </si>
  <si>
    <t>Model Review and deployment - Equipment 1</t>
  </si>
  <si>
    <t>1.2.1</t>
  </si>
  <si>
    <t>1.2.2</t>
  </si>
  <si>
    <t>1.2.3</t>
  </si>
  <si>
    <t>Model Training, Review and live</t>
  </si>
  <si>
    <t>Model Review and deployment - Equipment 2</t>
  </si>
  <si>
    <t>1.3.1</t>
  </si>
  <si>
    <t>1.3.2</t>
  </si>
  <si>
    <t>1.3.3</t>
  </si>
  <si>
    <t>Model Review and deployment - Equipment 3</t>
  </si>
  <si>
    <t>1.4.1</t>
  </si>
  <si>
    <t>1.4.2</t>
  </si>
  <si>
    <t>1.4.3</t>
  </si>
  <si>
    <t>Model Review and deployment - Equipment 4</t>
  </si>
  <si>
    <t>Model Review and deployment - Equipment 5</t>
  </si>
  <si>
    <t>1.6.1</t>
  </si>
  <si>
    <t>1.6.2</t>
  </si>
  <si>
    <t>1.6.3</t>
  </si>
  <si>
    <t>PdM Critical Equipment  surveillance &amp; monitoring</t>
  </si>
  <si>
    <t>Description</t>
  </si>
  <si>
    <t> Week 1 (Oct 17-21)</t>
  </si>
  <si>
    <t>Week 2 (Oct 24-28)</t>
  </si>
  <si>
    <t>Week 3 (Oct 31- Nov4)</t>
  </si>
  <si>
    <t>Week 4 (Nov7-11)</t>
  </si>
  <si>
    <t>Week 5 (Nov 14-18)</t>
  </si>
  <si>
    <t>Week 6 (Nov 21-25)</t>
  </si>
  <si>
    <t>Week 7 (Nov 28-Dec 02)</t>
  </si>
  <si>
    <t>Week 8 (Dec 5-Dec-9)</t>
  </si>
  <si>
    <t>Week 9 (Dec 12-16)</t>
  </si>
  <si>
    <t>Week 10 (Dec19-23)</t>
  </si>
  <si>
    <t>Modelling Scope </t>
  </si>
  <si>
    <t>New Live tags</t>
  </si>
  <si>
    <t>Surveillance scope</t>
  </si>
  <si>
    <t>(40 Hyd+75CV )     90</t>
  </si>
  <si>
    <t>PROJECT: C3  PdM Deployment for Pearl GTL</t>
  </si>
  <si>
    <r>
      <t>Project Manager:</t>
    </r>
    <r>
      <rPr>
        <b/>
        <sz val="11"/>
        <rFont val="Calibri"/>
        <family val="2"/>
        <scheme val="minor"/>
      </rPr>
      <t xml:space="preserve"> Vinay Kumar</t>
    </r>
  </si>
  <si>
    <t>31/05/2022</t>
  </si>
  <si>
    <t>Agree Scope for Phase-1 (Total Hydraulic Valves -  376)</t>
  </si>
  <si>
    <t>Finalise the modulating hydaulic valves</t>
  </si>
  <si>
    <t>Model review and deployment (Modulating Hydralic valves  - 25 valves)</t>
  </si>
  <si>
    <t>Model review and deployment : 1 to 6</t>
  </si>
  <si>
    <t>Model review and deployment : 7 to 12</t>
  </si>
  <si>
    <t>Model review and deployment : 13  to 18</t>
  </si>
  <si>
    <t>1.6.4</t>
  </si>
  <si>
    <t>Model review and deployment : 19  to 25</t>
  </si>
  <si>
    <t>Agree Scope for Phase-2 (Other valves Approx 4000)</t>
  </si>
  <si>
    <t>No model possible scripts</t>
  </si>
  <si>
    <t>Model review and deployment</t>
  </si>
  <si>
    <t>Agree Scope for Phase-1 (DGS Models)</t>
  </si>
  <si>
    <t>Model Review and deployment (DSG Models)</t>
  </si>
  <si>
    <t>2.4.1</t>
  </si>
  <si>
    <t xml:space="preserve">Model review and deployment :  1K-3041 </t>
  </si>
  <si>
    <t>2.4.2</t>
  </si>
  <si>
    <t xml:space="preserve">Model review and deployment :  2K-3041 </t>
  </si>
  <si>
    <t>2.4.3</t>
  </si>
  <si>
    <t>Model review and deployment : 1K-3141</t>
  </si>
  <si>
    <t>2.4.4</t>
  </si>
  <si>
    <t>Model review and deployment : 2K-3141</t>
  </si>
  <si>
    <t>2.4.5</t>
  </si>
  <si>
    <t>Model review and deployment : 1K-3001 &amp; 2K-3001</t>
  </si>
  <si>
    <t>Agree scope for Phase 2 (Anamoly Detection Models)</t>
  </si>
  <si>
    <t>Model Review and deployment (Anamoly Detection  Models)</t>
  </si>
  <si>
    <t>2.6.1</t>
  </si>
  <si>
    <t>Data gathering</t>
  </si>
  <si>
    <t>2.6.2</t>
  </si>
  <si>
    <t xml:space="preserve">Data Loading </t>
  </si>
  <si>
    <t>2.6.3</t>
  </si>
  <si>
    <t xml:space="preserve">Model Deployment : 1K-0781 </t>
  </si>
  <si>
    <t>2.6.4</t>
  </si>
  <si>
    <t>2.6.5</t>
  </si>
  <si>
    <t>2.6.6</t>
  </si>
  <si>
    <r>
      <t>Model Deployment :</t>
    </r>
    <r>
      <rPr>
        <sz val="8"/>
        <color rgb="FF00B050"/>
        <rFont val="Calibri"/>
        <family val="2"/>
        <scheme val="minor"/>
      </rPr>
      <t>1KT-5181,</t>
    </r>
    <r>
      <rPr>
        <sz val="8"/>
        <rFont val="Calibri"/>
        <family val="2"/>
        <scheme val="minor"/>
      </rPr>
      <t xml:space="preserve"> 1K-5181 I stage,1K-5181 II stage</t>
    </r>
  </si>
  <si>
    <t>2.6.7</t>
  </si>
  <si>
    <t>2.6.8</t>
  </si>
  <si>
    <t>2.6.9</t>
  </si>
  <si>
    <t>Model Deployment : 1K-4101 , 1KG-4101</t>
  </si>
  <si>
    <t>2.6.10</t>
  </si>
  <si>
    <t>2.6.11</t>
  </si>
  <si>
    <t>2.6.12</t>
  </si>
  <si>
    <t>Model Deployment : 2K-5181  (2K-5181 I stage, 2K-5181 II stage)</t>
  </si>
  <si>
    <t>2.6.13</t>
  </si>
  <si>
    <t>2.6.14</t>
  </si>
  <si>
    <t>2.6.15</t>
  </si>
  <si>
    <t>Model Deployment : 2K-4001  , 2KG-4001</t>
  </si>
  <si>
    <t>2.6.16</t>
  </si>
  <si>
    <t>2.6.17</t>
  </si>
  <si>
    <t>2.6.18</t>
  </si>
  <si>
    <t>Model Deployment : 2P-4001</t>
  </si>
  <si>
    <t>2.6.19</t>
  </si>
  <si>
    <t>2.6.20</t>
  </si>
  <si>
    <t>2.6.21</t>
  </si>
  <si>
    <t xml:space="preserve">Model Deployment : 2KT-2311 </t>
  </si>
  <si>
    <t>2.6.22</t>
  </si>
  <si>
    <t>2.6.23</t>
  </si>
  <si>
    <t>2.6.24</t>
  </si>
  <si>
    <t>Model Deployment :2K-2312</t>
  </si>
  <si>
    <t>2.6.25</t>
  </si>
  <si>
    <t>2.6.26</t>
  </si>
  <si>
    <t>2.6.27</t>
  </si>
  <si>
    <t>Model Deployment : 2KT-2411</t>
  </si>
  <si>
    <t>2.6.28</t>
  </si>
  <si>
    <t>2.6.29</t>
  </si>
  <si>
    <t>2.6.30</t>
  </si>
  <si>
    <t>Model Deployment : GTG Power throughput</t>
  </si>
  <si>
    <t>Model Review and deployment - Anamoly dectction models for  K3041, K3141 and K3001 (if required)</t>
  </si>
  <si>
    <t>2.7.1</t>
  </si>
  <si>
    <t>2.7.2</t>
  </si>
  <si>
    <t>2.7.3</t>
  </si>
  <si>
    <t xml:space="preserve">Model review and deployment :  1K-3041 &amp; 2K-3041 </t>
  </si>
  <si>
    <t>2.7.4</t>
  </si>
  <si>
    <t>2.7.5</t>
  </si>
  <si>
    <t>2.7.6</t>
  </si>
  <si>
    <t>Model review and deployment :  1K-3141 &amp; 3K-3141</t>
  </si>
  <si>
    <t>2.7.7</t>
  </si>
  <si>
    <t>2.7.8</t>
  </si>
  <si>
    <t>2.7.9</t>
  </si>
  <si>
    <t>CE GO-LIVE TRACKER</t>
  </si>
  <si>
    <t>S.NO.</t>
  </si>
  <si>
    <t>Asset</t>
  </si>
  <si>
    <t>Equipment Name</t>
  </si>
  <si>
    <t>Go Live Date</t>
  </si>
  <si>
    <t>Remarks</t>
  </si>
  <si>
    <t xml:space="preserve">Soku </t>
  </si>
  <si>
    <t>LP NAG</t>
  </si>
  <si>
    <t>AGC2</t>
  </si>
  <si>
    <t>GTG ( G-8101)</t>
  </si>
  <si>
    <t>Speed tags required</t>
  </si>
  <si>
    <t>GTG ( G-8111)</t>
  </si>
  <si>
    <t>GTG ( G-8121)</t>
  </si>
  <si>
    <t>EA</t>
  </si>
  <si>
    <t>FGC</t>
  </si>
  <si>
    <t>Speed tags not required, Discharge pressure to be taken SSC</t>
  </si>
  <si>
    <t>EGC</t>
  </si>
  <si>
    <t>GTG1</t>
  </si>
  <si>
    <t>GTG2</t>
  </si>
  <si>
    <t>GTG3</t>
  </si>
  <si>
    <t>GTG4</t>
  </si>
  <si>
    <t>GTG5</t>
  </si>
  <si>
    <t>TUNU</t>
  </si>
  <si>
    <t>AGC1</t>
  </si>
  <si>
    <t>PdA template is uploaded</t>
  </si>
  <si>
    <t>EGC1</t>
  </si>
  <si>
    <t>EGC2</t>
  </si>
  <si>
    <t>Control Valve &amp; Transmitters Predictive Analytics (Jan - Dec 2023)</t>
  </si>
  <si>
    <t>sn</t>
  </si>
  <si>
    <t>Task</t>
  </si>
  <si>
    <t>Primary Focal</t>
  </si>
  <si>
    <t xml:space="preserve">Supported </t>
  </si>
  <si>
    <t>Tunu Status</t>
  </si>
  <si>
    <t>Soku Status</t>
  </si>
  <si>
    <t>EA Status</t>
  </si>
  <si>
    <t>Comment</t>
  </si>
  <si>
    <t>Status Update</t>
  </si>
  <si>
    <t>Deliverable</t>
  </si>
  <si>
    <t>Expected Data of Completion- Tunu</t>
  </si>
  <si>
    <t>Expected Data of Completion- Soku</t>
  </si>
  <si>
    <t>Expected Data of Completion- EA</t>
  </si>
  <si>
    <t>Preparation / Kick-off</t>
  </si>
  <si>
    <t>Pre requiste activities</t>
  </si>
  <si>
    <t>Confirm resource availability</t>
  </si>
  <si>
    <t>PDL /  AF</t>
  </si>
  <si>
    <t>Resource list</t>
  </si>
  <si>
    <t>Jan - Feb</t>
  </si>
  <si>
    <t>Capability Assessment of resource persons</t>
  </si>
  <si>
    <t>RACI</t>
  </si>
  <si>
    <t>Determine Asset Readiness/Resources</t>
  </si>
  <si>
    <t>Define scope</t>
  </si>
  <si>
    <t>PDL / AF</t>
  </si>
  <si>
    <t>List of CVs with tag names</t>
  </si>
  <si>
    <t>Communication, stakeholder alignments</t>
  </si>
  <si>
    <t>Meeting minutes</t>
  </si>
  <si>
    <t>IRM Assesment to load data in C3</t>
  </si>
  <si>
    <t>PDL</t>
  </si>
  <si>
    <t>IRM sign off e-mail</t>
  </si>
  <si>
    <t>Access</t>
  </si>
  <si>
    <t>Tool access to all stakeholders</t>
  </si>
  <si>
    <t>List of users need access to C3 tool</t>
  </si>
  <si>
    <t>AF</t>
  </si>
  <si>
    <t>Acess granted</t>
  </si>
  <si>
    <t>user list</t>
  </si>
  <si>
    <t>Provide required access to C3 tool</t>
  </si>
  <si>
    <t>SNOW Request</t>
  </si>
  <si>
    <t>Provide acess to PDM TAO for  local PI Server and SeeQ</t>
  </si>
  <si>
    <t>AIDT</t>
  </si>
  <si>
    <t>Access confirmation</t>
  </si>
  <si>
    <t>Gather data</t>
  </si>
  <si>
    <t>Deliver good quality data, and good failure cases</t>
  </si>
  <si>
    <t>Provided Tags list for agreed Control valves</t>
  </si>
  <si>
    <t>APT</t>
  </si>
  <si>
    <t>NA</t>
  </si>
  <si>
    <t xml:space="preserve"> List of tag names for control valve</t>
  </si>
  <si>
    <t>Tunu CV not in scope</t>
  </si>
  <si>
    <t>csv files</t>
  </si>
  <si>
    <t>Provided Tags list for agreed Transmitter</t>
  </si>
  <si>
    <t xml:space="preserve"> List of tag names for Transmitter for SOKU and EA</t>
  </si>
  <si>
    <t>Provide P&amp; ID's for all Transmitter</t>
  </si>
  <si>
    <t>P&amp;ID for all Transmitters</t>
  </si>
  <si>
    <t>Sahl(16/5/23):Provided Tunu P&amp;ID is expected to take surveillance and modelling time consuming as the P&amp;ID is not provided tag wise</t>
  </si>
  <si>
    <t xml:space="preserve">Provide P&amp; ID's for all control valves </t>
  </si>
  <si>
    <t>AFO</t>
  </si>
  <si>
    <t>P&amp;ID for all CV</t>
  </si>
  <si>
    <t>P&amp;ID's</t>
  </si>
  <si>
    <t>Provide Datasheets for control valve and transmitter</t>
  </si>
  <si>
    <t>Datasheets for control valve and transmitter</t>
  </si>
  <si>
    <t>Examine all the information provided (tag list, P&amp;ID's, Limits, etc..)</t>
  </si>
  <si>
    <t>PINS</t>
  </si>
  <si>
    <t>Data Load</t>
  </si>
  <si>
    <t>Load required data in to C3 for modelling</t>
  </si>
  <si>
    <t xml:space="preserve">Create AF Hierachy </t>
  </si>
  <si>
    <t>PDE</t>
  </si>
  <si>
    <t>Load all tags / data in to C3</t>
  </si>
  <si>
    <t>PDE / PDS</t>
  </si>
  <si>
    <t>Sahl (16/5/2023):Data loading for EA and SOKU is expected to have a delay from the proposed time because of request pending from SSIP. New timeline will be mentioned by the end of the week</t>
  </si>
  <si>
    <t>Data Quality / availability Checks</t>
  </si>
  <si>
    <t xml:space="preserve">Sahl(16/5/23):Tunu Asset:53 Auto live model review completed, 103 models trained which will be reviewed unit wise will be completed by 29/5/2023, 17 models NMP.
</t>
  </si>
  <si>
    <t>Model reviewing requires individual modelling which requires different iterations for single Model, Expected to complete the model reviewing within the specified dates</t>
  </si>
  <si>
    <t>Model Training and Review</t>
  </si>
  <si>
    <t>Run no model scripts for control valve</t>
  </si>
  <si>
    <t xml:space="preserve">PDS </t>
  </si>
  <si>
    <t xml:space="preserve">AIDT / ADS </t>
  </si>
  <si>
    <t>Report</t>
  </si>
  <si>
    <t>Run bulk jobs for auto live models</t>
  </si>
  <si>
    <t>PDS</t>
  </si>
  <si>
    <t>AIDT / ADS</t>
  </si>
  <si>
    <t>Working Sessions - Model Trainign, Bulk Jobs, Model Review</t>
  </si>
  <si>
    <t>PINS / PDS / AF</t>
  </si>
  <si>
    <t>AIDT / ADS / All</t>
  </si>
  <si>
    <t>Perform Model review  and training for remaining valves</t>
  </si>
  <si>
    <t>PINS / AF</t>
  </si>
  <si>
    <t>Make models live</t>
  </si>
  <si>
    <t>Review anomaly detection</t>
  </si>
  <si>
    <t>Sign-off from SME that model is identifying anomalies</t>
  </si>
  <si>
    <t>Integrate C3 Alerts in to EBS and setup email alert system</t>
  </si>
  <si>
    <t>Training sessions for Assets focal and Survielance team</t>
  </si>
  <si>
    <t>Nikki</t>
  </si>
  <si>
    <t>Provide list of users need access to EBS</t>
  </si>
  <si>
    <t>Provide access to all users</t>
  </si>
  <si>
    <t>Evaluate detected analomalies from EBS</t>
  </si>
  <si>
    <t>APTME</t>
  </si>
  <si>
    <t>Perform root cause analysis</t>
  </si>
  <si>
    <t>Training &amp; Handover</t>
  </si>
  <si>
    <t>Training to handover model training and review</t>
  </si>
  <si>
    <t>Provide EBS training</t>
  </si>
  <si>
    <t>APTME / All</t>
  </si>
  <si>
    <t>Aug</t>
  </si>
  <si>
    <t>Share all recordings and user guides</t>
  </si>
  <si>
    <t>Perform model training and review  for some of the valves</t>
  </si>
  <si>
    <t>ADS / AIDT</t>
  </si>
  <si>
    <t xml:space="preserve">Prepare check list for Product support team (local data scientist/ Local C3 IT  team) </t>
  </si>
  <si>
    <t>Prepare and implement Surveilance model for PDM</t>
  </si>
  <si>
    <t xml:space="preserve">APTME </t>
  </si>
  <si>
    <t xml:space="preserve">AINS </t>
  </si>
  <si>
    <t>CE Predictive Analytics (Jan - Dec 2023)</t>
  </si>
  <si>
    <t>Team/Role</t>
  </si>
  <si>
    <t>Supported</t>
  </si>
  <si>
    <t>Populated REQ template</t>
  </si>
  <si>
    <t>Knowledge</t>
  </si>
  <si>
    <t>Provide acess to PDM TAO for  local PI Server</t>
  </si>
  <si>
    <t xml:space="preserve">AIDT </t>
  </si>
  <si>
    <t>Provided Tags list for agreed Critical Equipment</t>
  </si>
  <si>
    <t>AFO/APT/ARET</t>
  </si>
  <si>
    <t>SOKU: Models to started in Oct-2023 for GTGs, Power output to be used as SS tag</t>
  </si>
  <si>
    <t>Provide process book displays and P&amp; ID's for all equipments</t>
  </si>
  <si>
    <t>AF/AIDT</t>
  </si>
  <si>
    <t xml:space="preserve">EA: P&amp;ID  Outstanding for  GTG
</t>
  </si>
  <si>
    <t>Provide UTL  links for operating limits</t>
  </si>
  <si>
    <t>AF/FO</t>
  </si>
  <si>
    <t>provide all shutdown and failure events</t>
  </si>
  <si>
    <t>AF/AGE</t>
  </si>
  <si>
    <t>PREQ</t>
  </si>
  <si>
    <t>AIDT/ADS</t>
  </si>
  <si>
    <t>Document</t>
  </si>
  <si>
    <t>data</t>
  </si>
  <si>
    <t>Working Sessions - Model Training and Model Review</t>
  </si>
  <si>
    <t>PREQ / PDS / AF</t>
  </si>
  <si>
    <t>EA: GTG Completed/ FGC,EGS Outstanding
SOKU: NAG &amp; AG2 under progress</t>
  </si>
  <si>
    <t>Perform Model review  and training for all equipments</t>
  </si>
  <si>
    <t>PREQ / AF</t>
  </si>
  <si>
    <t>Code</t>
  </si>
  <si>
    <t>EA: GTGs live/ FGC,EGS Outstanding</t>
  </si>
  <si>
    <t>List of anomalies</t>
  </si>
  <si>
    <t xml:space="preserve">AIDT/ADS </t>
  </si>
  <si>
    <t>April - Dec</t>
  </si>
  <si>
    <t>Training &amp; product handover</t>
  </si>
  <si>
    <t>Training to handlover model training and review</t>
  </si>
  <si>
    <t>Retrian models if required</t>
  </si>
  <si>
    <t>May - Dec</t>
  </si>
  <si>
    <t>Continue Surveilance, prepare and implement surveillance model for PDM</t>
  </si>
  <si>
    <t>June - Dec</t>
  </si>
  <si>
    <t>Role</t>
  </si>
  <si>
    <t>Name</t>
  </si>
  <si>
    <t>Email ID</t>
  </si>
  <si>
    <t>Status</t>
  </si>
  <si>
    <t>Asset Focal</t>
  </si>
  <si>
    <t>Ajayi, Olakunle J SPDC-UPC/G/USR  - SPDC
Orjiakor, Charles SPDC-UPC/G/USMP - SOKU
Henshaw, Gideon SPDC-UPC/G/USMR - Tunu
Uche, Ugochukwu S SPDC-UPC/G/USM - EA</t>
  </si>
  <si>
    <t>olakunle.ajayi@shell.com
C.Orjiakor@shell.com  
G.Henshaw@shell.com
Ugochukwu.Uche@shell.com</t>
  </si>
  <si>
    <t>In -progress</t>
  </si>
  <si>
    <t>AREE</t>
  </si>
  <si>
    <t>Asset Rotating Equipment Engineer - Rotating Equipment Focal</t>
  </si>
  <si>
    <t>Odunze, Kenechukwu A SPDC-UPC/G/USM 
Idio, Samuel N SPDC-PTP/O/NE 
Sanni, Esireyewun SPDC-UPC/G/USMR 
Digbani, Tamunofiri M SPDC-UPC/G/USMR</t>
  </si>
  <si>
    <t>Kenechukwu.Odunze@shell.com
Samuel.Idio@shell.com
E.Sanni@shell.com
 tamuno.digbani@shell.com</t>
  </si>
  <si>
    <t xml:space="preserve">Asset PACO TA - Control valve Focal </t>
  </si>
  <si>
    <t>Awe, Afolabi T SPDC-UPC/G/USM</t>
  </si>
  <si>
    <t> Afolabi.Awe@shell.com</t>
  </si>
  <si>
    <t>Asset Proactive Technical Montioring Eng</t>
  </si>
  <si>
    <t>Ajayi, Olakunle J SPDC-UPC/G/USR
Orjiakor, Charles SPDC-UPC/G/USMP 
Henshaw, Gideon SPDC-UPC/G/USMR 
Uche, Ugochukwu S SPDC-UPC/G/USM </t>
  </si>
  <si>
    <t>olakunle.ajayi@shell.com
C.Orjiakor@shell.com
G.Henshaw@shell.com
Ugochukwu.Uche@shell.com</t>
  </si>
  <si>
    <t>On Hold</t>
  </si>
  <si>
    <t>ADE / AIDT</t>
  </si>
  <si>
    <t>Asset Data Engineer /Asset Information Technology</t>
  </si>
  <si>
    <t>Ariyo, Oluwatoyin A SNBO-PTIZ/C/ND 
 Egwu, Emmanuel O SPDC-PTIZ/C/N 
Enyinnaya, Ikedichi C SPDC-PTIZ/C/NA</t>
  </si>
  <si>
    <t>O.Ariyo@shell.com
Emmanuel.Egwu@shell.com
ikedichi.enyinnaya@shell.com</t>
  </si>
  <si>
    <t>ADS</t>
  </si>
  <si>
    <t xml:space="preserve">Asset Data Scientist </t>
  </si>
  <si>
    <t>Saka, Adesina M SPDC-PTIZ/C/NS
Omoko, Nonso SPDC-PTIZ/C/NS
Ajayi, Olakunle J SPDC-UPC/G/USR</t>
  </si>
  <si>
    <t>adesina.saka@shell.com
nonso.omoko@shell.com
olakunle.ajayi@shell.com</t>
  </si>
  <si>
    <t>AREL</t>
  </si>
  <si>
    <t xml:space="preserve">Asset Reliability Engineer </t>
  </si>
  <si>
    <t>Okwuosa, Uju C SPDC-UPC/G/USR
Etire Azibanato</t>
  </si>
  <si>
    <t>Uju.Okwuosa@shell.com
Azibanato.Etire@shell.com</t>
  </si>
  <si>
    <t>APE</t>
  </si>
  <si>
    <t xml:space="preserve">Asset Process Engineer </t>
  </si>
  <si>
    <t>EA AFO</t>
  </si>
  <si>
    <t xml:space="preserve">Umoh, Ubong 
Oborokumo, Ebiegberi
Reuben, Kitoye M </t>
  </si>
  <si>
    <t>Ubong.Umoh@shell.com
Ebiegberi.Oborokumo@shell.com
 Kitoye.Reuben@shell.com</t>
  </si>
  <si>
    <t>TUNU AFO</t>
  </si>
  <si>
    <t>Obi, Emmanuel 
Amraibure, Ochuko
 Oni, Andrew 
 Igbinidun, Abigail 
Timiala, Kharis &gt;</t>
  </si>
  <si>
    <t>Emmanuel.Obi@shell.com
ochuko.amraibure@shell.com 
andrews.oni@shell.com
Abigail.Igbinidun@shell.com
Kharis.Timiala@shell.com</t>
  </si>
  <si>
    <t>SOKU AFO</t>
  </si>
  <si>
    <t>Asset Field Operations</t>
  </si>
  <si>
    <t>Nsikak Ekpoh
Theresa Abdulmalik
Sani Mukhtar
Noble Uranta
Lukmon Adesina
Onyenagbagha
Shodipo Ibrahim
Olusye Phillips</t>
  </si>
  <si>
    <t>nsikak.ekpoh@shell.com
T.Abdulmalik@shell.com
Mukhtar.Sani@shell.com
noble.uranta@shell.com
Lukmon.Adesina@shell.com
a.onyenagbagha@shell.com
oladimeji.shodipo@shell.com
oluseye.phillips@shell.com</t>
  </si>
  <si>
    <t>AEE</t>
  </si>
  <si>
    <t>Asset Electrical Engineer</t>
  </si>
  <si>
    <t>Onumadu, Chibuzo S SPDC-UPC/G/USM 
 Osaigbovo, Diana R SPDC-UPC/G/USMD </t>
  </si>
  <si>
    <t>Chibuzo.Onumadu@shell.com
Diana.Osaigbovo@shell.com</t>
  </si>
  <si>
    <t>Predictive Maintanance TAO Instrumentation Engineer</t>
  </si>
  <si>
    <t>Sahl, Mohammed SSSCCH-PTS/TMW</t>
  </si>
  <si>
    <t xml:space="preserve"> Mohammed.Sahl@shell.com</t>
  </si>
  <si>
    <t>Predictive Maintanance TAO Rotating Equipment Engineer</t>
  </si>
  <si>
    <t xml:space="preserve"> Behera, Soumya R SSSCCH-PTS/TMI </t>
  </si>
  <si>
    <t>Soumya.Behera@shell.com</t>
  </si>
  <si>
    <t>Predictive Maintanance Data Scientist</t>
  </si>
  <si>
    <t xml:space="preserve"> Sudhakar, Sidarth SSSCCH-PTIY/FHC 
 Mishra, Atul SSSCCH-PTIY/FHC </t>
  </si>
  <si>
    <t>S.Sudhakar@shell.com
Atul.Mishra@shell.com</t>
  </si>
  <si>
    <t>Predictive Maintanance Data Engineer</t>
  </si>
  <si>
    <t xml:space="preserve"> Ranjan, Ashish SBOBNG-PTIY/FHC 
 Farrant, Colin SITI-PTIY/FHC </t>
  </si>
  <si>
    <t>A.Ranjan2@shell.com
Colin.Farrant2@shell.com</t>
  </si>
  <si>
    <t>Predictive Maintanance Deployment Lead</t>
  </si>
  <si>
    <t xml:space="preserve"> Ravi, Gopi SBOBNG-PTIZ/T/M</t>
  </si>
  <si>
    <t xml:space="preserve"> Gopi.G.Ravi@shell.com</t>
  </si>
  <si>
    <t>PPLM</t>
  </si>
  <si>
    <t>Predictive Maintanance Product Line Manager</t>
  </si>
  <si>
    <t>Blake, Richard J GSNL-PTIZ/T/M</t>
  </si>
  <si>
    <t xml:space="preserve"> Richard.Blake@shell.com</t>
  </si>
  <si>
    <t>PPO</t>
  </si>
  <si>
    <t>Predictive Maintanance Product Owner</t>
  </si>
  <si>
    <t xml:space="preserve">Burrell, Susan GSUK-PTS/IG
Melendez, Jorge L GSUSI-PTS/IG </t>
  </si>
  <si>
    <t xml:space="preserve"> Susan.Burrell@shell.com
Jorge.Melendez@shell.com</t>
  </si>
  <si>
    <t>PBDO</t>
  </si>
  <si>
    <t>Predictive Maintenance BOM/Deployment Owner</t>
  </si>
  <si>
    <t xml:space="preserve">Ofori, Kebin M SPDC-UPC/G/US </t>
  </si>
  <si>
    <t>kebin.ofori@shell.com</t>
  </si>
  <si>
    <t>CV GO-LIVE TRACKER</t>
  </si>
  <si>
    <t>Valve Name / Number</t>
  </si>
  <si>
    <t>Phase II Scope</t>
  </si>
  <si>
    <t>QSGTL_111FC21010.PIDA.OP</t>
  </si>
  <si>
    <t>QSGTL_112FC10003.PIDA.OP</t>
  </si>
  <si>
    <t>QSGTL_112FC21005.PIDA.OP</t>
  </si>
  <si>
    <t>QSGTL_112FC22005.PIDA.OP</t>
  </si>
  <si>
    <t>QSGTL_112FC22008.PIDA.OP</t>
  </si>
  <si>
    <t>QSGTL_111PC37003.PIDA.OP</t>
  </si>
  <si>
    <t>QSGTL_111FC37003.PIDA.OP</t>
  </si>
  <si>
    <t>QSGTL_111FC35014.PIDA.OP</t>
  </si>
  <si>
    <t>QSGTL_111FC32003.PIDA.OP</t>
  </si>
  <si>
    <t>QSGTL_111PC35008B.PIDA.OP</t>
  </si>
  <si>
    <t>QSGTL_131FC23002.PIDA.OP</t>
  </si>
  <si>
    <t>QSGTL_111FC36006.PIDA.OP</t>
  </si>
  <si>
    <t>QSGTL_111PC33008B.PIDA.OP</t>
  </si>
  <si>
    <t>QSGTL_130FC37001.PIDA.OP</t>
  </si>
  <si>
    <t>QSGTL_111LC36005.PIDA.OP</t>
  </si>
  <si>
    <t>QSGTL_111PC35003.PIDA.OP</t>
  </si>
  <si>
    <t>QSGTL_111PC31008B.PIDA.OP</t>
  </si>
  <si>
    <t>QSGTL_111PC32008B.PIDA.OP</t>
  </si>
  <si>
    <t>QSGTL_111PC34008B.PIDA.OP</t>
  </si>
  <si>
    <t>QSGTL_111FC39003.PIDA.OP</t>
  </si>
  <si>
    <t>QSGTL_111FC32006.PIDA.OP</t>
  </si>
  <si>
    <t>QSGTL_112FC22003.PIDA.OP</t>
  </si>
  <si>
    <t>QSGTL_131PC10153.PIDA.OP</t>
  </si>
  <si>
    <t>QSGTL_111FC22603.PIDA.OP</t>
  </si>
  <si>
    <t>QSGTL_111FC37014.PIDA.OP</t>
  </si>
  <si>
    <t>QSGTL_111FC32014.PIDA.OP</t>
  </si>
  <si>
    <t>QSGTL_111FC21603.PIDA.OP</t>
  </si>
  <si>
    <t>QSGTL_130FC10014B.AUTOMANA.OP</t>
  </si>
  <si>
    <t>QSGTL_111FC21601.PIDA.OP</t>
  </si>
  <si>
    <t>QSGTL_130FC34010.PIDA.OP</t>
  </si>
  <si>
    <t>QSGTL_185TC10003.PIDA.OP</t>
  </si>
  <si>
    <t>QSGTL_130FC38001.PIDA.OP</t>
  </si>
  <si>
    <t>QSGTL_111PC10163.PIDA.OP</t>
  </si>
  <si>
    <t>QSGTL_112FC21002.PIDA.OP</t>
  </si>
  <si>
    <t>QSGTL_130FC35001.PIDA.OP</t>
  </si>
  <si>
    <t>QSGTL_131LC10007.PIDA.OP</t>
  </si>
  <si>
    <t>QSGTL_130FC38006.PIDA.OP</t>
  </si>
  <si>
    <t>QSGTL_131FC21001.PIDA.OP</t>
  </si>
  <si>
    <t>QSGTL_130FC35003.PIDA.OP</t>
  </si>
  <si>
    <t>QSGTL_130FC39001.PIDA.OP</t>
  </si>
  <si>
    <t>QSGTL_130TC10595.PIDA.OP</t>
  </si>
  <si>
    <t>QSGTL_111FC35003.PIDA.OP</t>
  </si>
  <si>
    <t>QSGTL_131LC21003.PIDA.OP</t>
  </si>
  <si>
    <t>QSGTL_184FC10003.PIDA.OP</t>
  </si>
  <si>
    <t>QSGTL_130FC38010.PIDA.OP</t>
  </si>
  <si>
    <t>QSGTL_130FC33001.PIDA.OP</t>
  </si>
  <si>
    <t>QSGTL_131FC10001.PIDA.OP</t>
  </si>
  <si>
    <t>QSGTL_111PC36008B.PIDA.OP</t>
  </si>
  <si>
    <t>QSGTL_184TC10020.PIDA.OP</t>
  </si>
  <si>
    <t>QSGTL_130FC31003.PIDA.OP</t>
  </si>
  <si>
    <t>QSGTL_130FC36010.PIDA.OP</t>
  </si>
  <si>
    <t>QSGTL_131FC22002.PIDA.OP</t>
  </si>
  <si>
    <t>QSGTL_130FC39006.PIDA.OP</t>
  </si>
  <si>
    <t>QSGTL_131FC23010.PIDA.OP</t>
  </si>
  <si>
    <t>QSGTL_130FC31001.PIDA.OP</t>
  </si>
  <si>
    <t>QSGTL_184FC10005.PIDA.OP</t>
  </si>
  <si>
    <t>QSGTL_130FC38009.PIDA.OP</t>
  </si>
  <si>
    <t>QSGTL_111FC42002.PIDA.OP</t>
  </si>
  <si>
    <t>QSGTL_130FC39003.PIDA.OP</t>
  </si>
  <si>
    <t>QSGTL_112FC21003.PIDA.OP</t>
  </si>
  <si>
    <t>QSGTL_130PC10040.PIDA.OP</t>
  </si>
  <si>
    <t>QSGTL_111FC33014.PIDA.OP</t>
  </si>
  <si>
    <t>QSGTL_130FC33010.PIDA.OP</t>
  </si>
  <si>
    <t>QSGTL_131TC10422.PIDA.OP</t>
  </si>
  <si>
    <t>QSGTL_111PC32003.PIDA.OP</t>
  </si>
  <si>
    <t>QSGTL_111FC35006.PIDA.OP</t>
  </si>
  <si>
    <t>QSGTL_111FC33012.PIDA.OP</t>
  </si>
  <si>
    <t>QSGTL_131FC21003.PIDA.OP</t>
  </si>
  <si>
    <t>QSGTL_111FC34003.PIDA.OP</t>
  </si>
  <si>
    <t>QSGTL_130LC10012.PIDA.OP</t>
  </si>
  <si>
    <t>QSGTL_112FC21001.PIDA.OP</t>
  </si>
  <si>
    <t>QSGTL_111FC38014.PIDA.OP</t>
  </si>
  <si>
    <t>QSGTL_111PC38003.PIDA.OP</t>
  </si>
  <si>
    <t>QSGTL_184PC10006B.AUTOMANA.OP</t>
  </si>
  <si>
    <t>QSGTL_184FC10002.PIDA.OP</t>
  </si>
  <si>
    <t xml:space="preserve">Aggregate Status - Plan </t>
  </si>
  <si>
    <t>Aggregate Status - Actual</t>
  </si>
  <si>
    <t>Critical Rotating Equipement PdA</t>
  </si>
  <si>
    <t>Control Valves PdA</t>
  </si>
  <si>
    <t>TUNU: data loading completed, quality to be checked while deployment
SOKU: NAG &amp; AG2 Models developed internal validation to be done, Models to start in Oct-2023 for GTGs
EA: data loading completed, GTG models deployed, EGC &amp; FGC to be deployed</t>
  </si>
  <si>
    <t>Average Performance</t>
  </si>
  <si>
    <t>Overall</t>
  </si>
  <si>
    <t>Tunu</t>
  </si>
  <si>
    <t>SOKU</t>
  </si>
  <si>
    <t>Control Valves &amp; Transmitters</t>
  </si>
  <si>
    <t>Critical Rotating Equipment</t>
  </si>
  <si>
    <t>Next Week Target</t>
  </si>
  <si>
    <t>PDA Models Deployment</t>
  </si>
  <si>
    <r>
      <t xml:space="preserve">SOKU: Models to started in Oct-2023 for GTGs, Power output to be used as SS tag
</t>
    </r>
    <r>
      <rPr>
        <sz val="11"/>
        <color rgb="FFFF0000"/>
        <rFont val="Calibri"/>
        <family val="2"/>
        <scheme val="minor"/>
      </rPr>
      <t>TUNU: GTGs data not available</t>
    </r>
  </si>
  <si>
    <t>Challenges</t>
  </si>
  <si>
    <r>
      <rPr>
        <b/>
        <sz val="16"/>
        <color theme="1"/>
        <rFont val="Calibri"/>
        <family val="2"/>
        <scheme val="minor"/>
      </rPr>
      <t>Tunu</t>
    </r>
    <r>
      <rPr>
        <sz val="16"/>
        <color theme="1"/>
        <rFont val="Calibri"/>
        <family val="2"/>
        <scheme val="minor"/>
      </rPr>
      <t xml:space="preserve">:Provided Tunu P&amp;ID is expected to take surveillance and modelling time consuming as the P&amp;ID is not provided tag wise.
</t>
    </r>
    <r>
      <rPr>
        <b/>
        <sz val="16"/>
        <color theme="1"/>
        <rFont val="Calibri"/>
        <family val="2"/>
        <scheme val="minor"/>
      </rPr>
      <t>SOKU &amp; EA</t>
    </r>
    <r>
      <rPr>
        <sz val="16"/>
        <color theme="1"/>
        <rFont val="Calibri"/>
        <family val="2"/>
        <scheme val="minor"/>
      </rPr>
      <t xml:space="preserve">:Data loading for EA and SOKU  In progress.
</t>
    </r>
    <r>
      <rPr>
        <b/>
        <sz val="16"/>
        <color theme="1"/>
        <rFont val="Calibri"/>
        <family val="2"/>
        <scheme val="minor"/>
      </rPr>
      <t>Tunu Asset</t>
    </r>
    <r>
      <rPr>
        <sz val="16"/>
        <color theme="1"/>
        <rFont val="Calibri"/>
        <family val="2"/>
        <scheme val="minor"/>
      </rPr>
      <t xml:space="preserve">:
* 53 Auto live model review completed, 
</t>
    </r>
  </si>
  <si>
    <r>
      <rPr>
        <b/>
        <sz val="20"/>
        <color theme="8"/>
        <rFont val="Calibri"/>
        <family val="2"/>
        <scheme val="minor"/>
      </rPr>
      <t>Tunu</t>
    </r>
    <r>
      <rPr>
        <sz val="20"/>
        <color theme="1"/>
        <rFont val="Calibri"/>
        <family val="2"/>
        <scheme val="minor"/>
      </rPr>
      <t xml:space="preserve">:
</t>
    </r>
    <r>
      <rPr>
        <i/>
        <sz val="16"/>
        <color theme="1"/>
        <rFont val="Calibri"/>
        <family val="2"/>
        <scheme val="minor"/>
      </rPr>
      <t xml:space="preserve">*103 trained models review- to be completed by 29/5/2023, 
</t>
    </r>
    <r>
      <rPr>
        <b/>
        <i/>
        <sz val="16"/>
        <color theme="8"/>
        <rFont val="Calibri"/>
        <family val="2"/>
        <scheme val="minor"/>
      </rPr>
      <t>SOKU &amp; EA:</t>
    </r>
    <r>
      <rPr>
        <i/>
        <sz val="16"/>
        <color theme="1"/>
        <rFont val="Calibri"/>
        <family val="2"/>
        <scheme val="minor"/>
      </rPr>
      <t xml:space="preserve">
*Data loading for EA and SOKU  In progress.</t>
    </r>
  </si>
  <si>
    <r>
      <t xml:space="preserve">1) </t>
    </r>
    <r>
      <rPr>
        <b/>
        <sz val="14"/>
        <color theme="1"/>
        <rFont val="Calibri"/>
        <family val="2"/>
        <scheme val="minor"/>
      </rPr>
      <t>TUNU:</t>
    </r>
    <r>
      <rPr>
        <sz val="14"/>
        <color theme="1"/>
        <rFont val="Calibri"/>
        <family val="2"/>
        <scheme val="minor"/>
      </rPr>
      <t xml:space="preserve"> 
*</t>
    </r>
    <r>
      <rPr>
        <sz val="14"/>
        <color theme="8"/>
        <rFont val="Calibri"/>
        <family val="2"/>
        <scheme val="minor"/>
      </rPr>
      <t>Data Quality tcheck and validation</t>
    </r>
    <r>
      <rPr>
        <sz val="14"/>
        <color theme="1"/>
        <rFont val="Calibri"/>
        <family val="2"/>
        <scheme val="minor"/>
      </rPr>
      <t xml:space="preserve">
*
2) </t>
    </r>
    <r>
      <rPr>
        <b/>
        <sz val="14"/>
        <color theme="1"/>
        <rFont val="Calibri"/>
        <family val="2"/>
        <scheme val="minor"/>
      </rPr>
      <t>SOKU:</t>
    </r>
    <r>
      <rPr>
        <sz val="14"/>
        <color theme="1"/>
        <rFont val="Calibri"/>
        <family val="2"/>
        <scheme val="minor"/>
      </rPr>
      <t xml:space="preserve"> 
</t>
    </r>
    <r>
      <rPr>
        <sz val="14"/>
        <color theme="8"/>
        <rFont val="Calibri"/>
        <family val="2"/>
        <scheme val="minor"/>
      </rPr>
      <t>*External  Validation of 2 Dry Seals TCA model completed</t>
    </r>
    <r>
      <rPr>
        <sz val="14"/>
        <color theme="1"/>
        <rFont val="Calibri"/>
        <family val="2"/>
        <scheme val="minor"/>
      </rPr>
      <t xml:space="preserve">
3)</t>
    </r>
    <r>
      <rPr>
        <b/>
        <sz val="14"/>
        <color theme="1"/>
        <rFont val="Calibri"/>
        <family val="2"/>
        <scheme val="minor"/>
      </rPr>
      <t xml:space="preserve"> EA</t>
    </r>
    <r>
      <rPr>
        <sz val="14"/>
        <color theme="1"/>
        <rFont val="Calibri"/>
        <family val="2"/>
        <scheme val="minor"/>
      </rPr>
      <t xml:space="preserve">: 
</t>
    </r>
    <r>
      <rPr>
        <sz val="14"/>
        <color theme="8"/>
        <rFont val="Calibri"/>
        <family val="2"/>
        <scheme val="minor"/>
      </rPr>
      <t>*data loading completed, GTG models deployed, EGC &amp; FGC to be deployed</t>
    </r>
  </si>
  <si>
    <r>
      <t xml:space="preserve">1) </t>
    </r>
    <r>
      <rPr>
        <b/>
        <sz val="16"/>
        <color theme="1"/>
        <rFont val="Calibri"/>
        <family val="2"/>
        <scheme val="minor"/>
      </rPr>
      <t>TUNU</t>
    </r>
    <r>
      <rPr>
        <sz val="16"/>
        <color theme="1"/>
        <rFont val="Calibri"/>
        <family val="2"/>
        <scheme val="minor"/>
      </rPr>
      <t xml:space="preserve">:
</t>
    </r>
    <r>
      <rPr>
        <sz val="16"/>
        <color theme="8"/>
        <rFont val="Calibri"/>
        <family val="2"/>
        <scheme val="minor"/>
      </rPr>
      <t xml:space="preserve">* Data loading on C3.AI completed.
</t>
    </r>
    <r>
      <rPr>
        <sz val="16"/>
        <color theme="1"/>
        <rFont val="Calibri"/>
        <family val="2"/>
        <scheme val="minor"/>
      </rPr>
      <t xml:space="preserve">2) </t>
    </r>
    <r>
      <rPr>
        <b/>
        <sz val="16"/>
        <color theme="1"/>
        <rFont val="Calibri"/>
        <family val="2"/>
        <scheme val="minor"/>
      </rPr>
      <t>SOKU</t>
    </r>
    <r>
      <rPr>
        <sz val="16"/>
        <color theme="1"/>
        <rFont val="Calibri"/>
        <family val="2"/>
        <scheme val="minor"/>
      </rPr>
      <t xml:space="preserve">:
</t>
    </r>
    <r>
      <rPr>
        <i/>
        <sz val="16"/>
        <color theme="8"/>
        <rFont val="Calibri"/>
        <family val="2"/>
        <scheme val="minor"/>
      </rPr>
      <t xml:space="preserve">* LP NAG Compressor Live on C3.
*External  validation of AG2  Dry Seals 2nos. TCA models completed
</t>
    </r>
    <r>
      <rPr>
        <b/>
        <sz val="16"/>
        <color theme="1"/>
        <rFont val="Calibri"/>
        <family val="2"/>
        <scheme val="minor"/>
      </rPr>
      <t>3) EA</t>
    </r>
    <r>
      <rPr>
        <sz val="16"/>
        <color theme="1"/>
        <rFont val="Calibri"/>
        <family val="2"/>
        <scheme val="minor"/>
      </rPr>
      <t xml:space="preserve">: 
</t>
    </r>
    <r>
      <rPr>
        <sz val="16"/>
        <color theme="8"/>
        <rFont val="Calibri"/>
        <family val="2"/>
        <scheme val="minor"/>
      </rPr>
      <t>*EGC &amp; FGC (compressors) Models  Training on going.</t>
    </r>
  </si>
  <si>
    <r>
      <rPr>
        <b/>
        <sz val="16"/>
        <color theme="4" tint="0.39997558519241921"/>
        <rFont val="Calibri"/>
        <family val="2"/>
        <scheme val="minor"/>
      </rPr>
      <t>SOKU &amp; EA:</t>
    </r>
    <r>
      <rPr>
        <sz val="16"/>
        <color theme="1"/>
        <rFont val="Calibri"/>
        <family val="2"/>
        <scheme val="minor"/>
      </rPr>
      <t xml:space="preserve">
Data loading for EA and SOKU is expected to have a delay from the proposed time because of request pending from SSIP. </t>
    </r>
  </si>
  <si>
    <t>Last Week</t>
  </si>
  <si>
    <t>Current Week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</si>
</sst>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10"/>
      <color indexed="23"/>
      <name val="Segoe UI"/>
      <family val="2"/>
    </font>
    <font>
      <sz val="10"/>
      <name val="Segoe UI"/>
      <family val="2"/>
    </font>
    <font>
      <b/>
      <sz val="11"/>
      <color rgb="FF7030A0"/>
      <name val="Calibri"/>
      <family val="2"/>
      <scheme val="minor"/>
    </font>
    <font>
      <b/>
      <i/>
      <sz val="10"/>
      <color rgb="FF7030A0"/>
      <name val="Segoe UI"/>
      <family val="2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  <charset val="1"/>
    </font>
    <font>
      <b/>
      <sz val="8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23"/>
      <name val="Segoe U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6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242424"/>
      <name val="Segoe UI"/>
      <family val="2"/>
    </font>
    <font>
      <sz val="7"/>
      <color theme="9" tint="0.39997558519241921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9"/>
      <color rgb="FF242424"/>
      <name val="Segoe UI"/>
      <family val="2"/>
    </font>
    <font>
      <b/>
      <sz val="10"/>
      <color rgb="FF000000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i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8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8"/>
      <name val="Calibri"/>
      <family val="2"/>
      <scheme val="minor"/>
    </font>
    <font>
      <sz val="16"/>
      <color theme="8"/>
      <name val="Calibri"/>
      <family val="2"/>
      <scheme val="minor"/>
    </font>
    <font>
      <i/>
      <sz val="16"/>
      <color theme="8"/>
      <name val="Calibri"/>
      <family val="2"/>
      <scheme val="minor"/>
    </font>
    <font>
      <b/>
      <sz val="16"/>
      <color theme="4" tint="0.3999755851924192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000"/>
        <bgColor theme="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4" fillId="0" borderId="0"/>
    <xf numFmtId="0" fontId="16" fillId="0" borderId="0" applyBorder="0" applyAlignment="0">
      <alignment vertical="top" wrapText="1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1" xfId="0" applyBorder="1"/>
    <xf numFmtId="0" fontId="5" fillId="3" borderId="0" xfId="1" applyFont="1" applyFill="1"/>
    <xf numFmtId="0" fontId="6" fillId="3" borderId="0" xfId="1" applyFont="1" applyFill="1"/>
    <xf numFmtId="0" fontId="14" fillId="3" borderId="7" xfId="1" applyFont="1" applyFill="1" applyBorder="1" applyAlignment="1">
      <alignment horizontal="center"/>
    </xf>
    <xf numFmtId="0" fontId="14" fillId="2" borderId="7" xfId="1" applyFont="1" applyFill="1" applyBorder="1" applyAlignment="1">
      <alignment horizontal="center"/>
    </xf>
    <xf numFmtId="0" fontId="14" fillId="2" borderId="8" xfId="1" applyFont="1" applyFill="1" applyBorder="1" applyAlignment="1">
      <alignment horizontal="center"/>
    </xf>
    <xf numFmtId="0" fontId="14" fillId="2" borderId="9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15" fillId="0" borderId="1" xfId="2" applyFont="1" applyBorder="1" applyAlignment="1">
      <alignment horizontal="left" vertical="center" wrapText="1"/>
      <protection locked="0"/>
    </xf>
    <xf numFmtId="1" fontId="17" fillId="4" borderId="10" xfId="1" applyNumberFormat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1" xfId="2" applyFont="1" applyBorder="1" applyAlignment="1">
      <alignment horizontal="left" vertical="center" wrapText="1" indent="1"/>
      <protection locked="0"/>
    </xf>
    <xf numFmtId="0" fontId="6" fillId="3" borderId="4" xfId="1" applyFont="1" applyFill="1" applyBorder="1"/>
    <xf numFmtId="0" fontId="6" fillId="3" borderId="5" xfId="1" applyFont="1" applyFill="1" applyBorder="1"/>
    <xf numFmtId="0" fontId="6" fillId="5" borderId="0" xfId="1" applyFont="1" applyFill="1"/>
    <xf numFmtId="0" fontId="3" fillId="5" borderId="0" xfId="1" applyFont="1" applyFill="1" applyAlignment="1">
      <alignment horizontal="center"/>
    </xf>
    <xf numFmtId="0" fontId="10" fillId="3" borderId="0" xfId="3" applyFont="1" applyFill="1" applyAlignment="1" applyProtection="1">
      <alignment horizontal="center" vertical="center"/>
    </xf>
    <xf numFmtId="0" fontId="14" fillId="5" borderId="7" xfId="1" applyFont="1" applyFill="1" applyBorder="1" applyAlignment="1">
      <alignment horizontal="center"/>
    </xf>
    <xf numFmtId="0" fontId="14" fillId="5" borderId="9" xfId="1" applyFont="1" applyFill="1" applyBorder="1" applyAlignment="1">
      <alignment horizontal="center"/>
    </xf>
    <xf numFmtId="0" fontId="3" fillId="0" borderId="1" xfId="2" applyFont="1" applyBorder="1" applyAlignment="1">
      <alignment horizontal="left" vertical="top" wrapText="1" indent="1"/>
      <protection locked="0"/>
    </xf>
    <xf numFmtId="0" fontId="7" fillId="3" borderId="0" xfId="1" applyFont="1" applyFill="1" applyAlignment="1">
      <alignment vertical="center"/>
    </xf>
    <xf numFmtId="0" fontId="8" fillId="3" borderId="0" xfId="1" applyFont="1" applyFill="1" applyAlignment="1">
      <alignment vertical="center"/>
    </xf>
    <xf numFmtId="0" fontId="19" fillId="3" borderId="0" xfId="1" applyFont="1" applyFill="1"/>
    <xf numFmtId="0" fontId="10" fillId="3" borderId="1" xfId="1" applyFont="1" applyFill="1" applyBorder="1"/>
    <xf numFmtId="16" fontId="12" fillId="3" borderId="1" xfId="1" applyNumberFormat="1" applyFont="1" applyFill="1" applyBorder="1"/>
    <xf numFmtId="0" fontId="11" fillId="3" borderId="1" xfId="1" applyFont="1" applyFill="1" applyBorder="1" applyAlignment="1">
      <alignment horizontal="center"/>
    </xf>
    <xf numFmtId="0" fontId="11" fillId="3" borderId="1" xfId="1" applyFont="1" applyFill="1" applyBorder="1"/>
    <xf numFmtId="0" fontId="13" fillId="3" borderId="1" xfId="1" applyFont="1" applyFill="1" applyBorder="1" applyAlignment="1">
      <alignment horizontal="center"/>
    </xf>
    <xf numFmtId="0" fontId="14" fillId="3" borderId="1" xfId="1" applyFont="1" applyFill="1" applyBorder="1" applyAlignment="1">
      <alignment horizontal="center"/>
    </xf>
    <xf numFmtId="0" fontId="14" fillId="2" borderId="1" xfId="1" applyFont="1" applyFill="1" applyBorder="1" applyAlignment="1">
      <alignment horizontal="center"/>
    </xf>
    <xf numFmtId="0" fontId="14" fillId="5" borderId="1" xfId="1" applyFont="1" applyFill="1" applyBorder="1" applyAlignment="1">
      <alignment horizontal="center"/>
    </xf>
    <xf numFmtId="1" fontId="17" fillId="4" borderId="11" xfId="1" applyNumberFormat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" fontId="17" fillId="7" borderId="1" xfId="1" applyNumberFormat="1" applyFont="1" applyFill="1" applyBorder="1" applyAlignment="1">
      <alignment horizontal="center"/>
    </xf>
    <xf numFmtId="0" fontId="3" fillId="9" borderId="1" xfId="1" applyFont="1" applyFill="1" applyBorder="1" applyAlignment="1">
      <alignment horizontal="center"/>
    </xf>
    <xf numFmtId="0" fontId="3" fillId="9" borderId="1" xfId="2" applyFont="1" applyFill="1" applyBorder="1" applyAlignment="1">
      <alignment horizontal="left" vertical="center" wrapText="1" indent="1"/>
      <protection locked="0"/>
    </xf>
    <xf numFmtId="0" fontId="22" fillId="3" borderId="1" xfId="1" applyFont="1" applyFill="1" applyBorder="1" applyAlignment="1">
      <alignment horizontal="center"/>
    </xf>
    <xf numFmtId="0" fontId="3" fillId="0" borderId="4" xfId="2" applyFont="1" applyBorder="1" applyAlignment="1">
      <alignment horizontal="left" vertical="center" wrapText="1" indent="1"/>
      <protection locked="0"/>
    </xf>
    <xf numFmtId="1" fontId="17" fillId="4" borderId="0" xfId="1" applyNumberFormat="1" applyFont="1" applyFill="1" applyAlignment="1">
      <alignment horizontal="center"/>
    </xf>
    <xf numFmtId="0" fontId="3" fillId="0" borderId="5" xfId="2" applyFont="1" applyBorder="1" applyAlignment="1">
      <alignment horizontal="left" vertical="center" wrapText="1" indent="1"/>
      <protection locked="0"/>
    </xf>
    <xf numFmtId="0" fontId="3" fillId="3" borderId="2" xfId="1" applyFont="1" applyFill="1" applyBorder="1" applyAlignment="1">
      <alignment horizontal="center"/>
    </xf>
    <xf numFmtId="0" fontId="6" fillId="3" borderId="1" xfId="1" applyFont="1" applyFill="1" applyBorder="1"/>
    <xf numFmtId="0" fontId="25" fillId="11" borderId="1" xfId="1" applyFont="1" applyFill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3" fillId="11" borderId="4" xfId="2" applyFont="1" applyFill="1" applyBorder="1" applyAlignment="1">
      <alignment horizontal="left" vertical="center" wrapText="1" indent="1"/>
      <protection locked="0"/>
    </xf>
    <xf numFmtId="0" fontId="20" fillId="12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0" fillId="0" borderId="2" xfId="0" applyBorder="1"/>
    <xf numFmtId="0" fontId="27" fillId="6" borderId="0" xfId="0" applyFont="1" applyFill="1" applyAlignment="1">
      <alignment vertical="center" wrapText="1"/>
    </xf>
    <xf numFmtId="0" fontId="0" fillId="6" borderId="1" xfId="0" applyFill="1" applyBorder="1"/>
    <xf numFmtId="0" fontId="1" fillId="6" borderId="2" xfId="0" applyFont="1" applyFill="1" applyBorder="1" applyAlignment="1">
      <alignment horizontal="center"/>
    </xf>
    <xf numFmtId="14" fontId="0" fillId="6" borderId="2" xfId="0" applyNumberForma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4" fontId="0" fillId="10" borderId="1" xfId="0" applyNumberFormat="1" applyFill="1" applyBorder="1"/>
    <xf numFmtId="0" fontId="0" fillId="0" borderId="1" xfId="0" applyBorder="1" applyAlignment="1">
      <alignment horizontal="center"/>
    </xf>
    <xf numFmtId="0" fontId="23" fillId="0" borderId="1" xfId="0" applyFont="1" applyBorder="1" applyAlignment="1">
      <alignment horizontal="left" vertical="center" indent="1"/>
    </xf>
    <xf numFmtId="0" fontId="28" fillId="0" borderId="1" xfId="0" applyFont="1" applyBorder="1" applyAlignment="1">
      <alignment horizontal="left" vertical="center" indent="1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15" fillId="0" borderId="3" xfId="2" applyFont="1" applyBorder="1" applyAlignment="1">
      <alignment horizontal="left" vertical="center" wrapText="1"/>
      <protection locked="0"/>
    </xf>
    <xf numFmtId="0" fontId="3" fillId="0" borderId="3" xfId="2" applyFont="1" applyBorder="1" applyAlignment="1">
      <alignment horizontal="left" vertical="top" wrapText="1" indent="1"/>
      <protection locked="0"/>
    </xf>
    <xf numFmtId="0" fontId="3" fillId="0" borderId="3" xfId="2" applyFont="1" applyBorder="1" applyAlignment="1">
      <alignment horizontal="left" vertical="center" wrapText="1" indent="1"/>
      <protection locked="0"/>
    </xf>
    <xf numFmtId="1" fontId="17" fillId="4" borderId="1" xfId="1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 wrapText="1"/>
      <protection locked="0"/>
    </xf>
    <xf numFmtId="0" fontId="3" fillId="13" borderId="1" xfId="2" applyFont="1" applyFill="1" applyBorder="1" applyAlignment="1">
      <alignment horizontal="left" vertical="center" wrapText="1" indent="1"/>
      <protection locked="0"/>
    </xf>
    <xf numFmtId="0" fontId="3" fillId="13" borderId="1" xfId="2" applyFont="1" applyFill="1" applyBorder="1" applyAlignment="1">
      <alignment horizontal="center" vertical="top" wrapText="1"/>
      <protection locked="0"/>
    </xf>
    <xf numFmtId="0" fontId="3" fillId="13" borderId="1" xfId="2" applyFont="1" applyFill="1" applyBorder="1" applyAlignment="1">
      <alignment horizontal="left" vertical="top" wrapText="1" indent="1"/>
      <protection locked="0"/>
    </xf>
    <xf numFmtId="0" fontId="3" fillId="13" borderId="1" xfId="1" applyFont="1" applyFill="1" applyBorder="1" applyAlignment="1">
      <alignment horizontal="center"/>
    </xf>
    <xf numFmtId="0" fontId="3" fillId="14" borderId="1" xfId="1" applyFont="1" applyFill="1" applyBorder="1" applyAlignment="1">
      <alignment horizontal="center"/>
    </xf>
    <xf numFmtId="1" fontId="17" fillId="15" borderId="1" xfId="1" applyNumberFormat="1" applyFont="1" applyFill="1" applyBorder="1" applyAlignment="1">
      <alignment horizontal="center"/>
    </xf>
    <xf numFmtId="1" fontId="15" fillId="13" borderId="1" xfId="1" applyNumberFormat="1" applyFont="1" applyFill="1" applyBorder="1" applyAlignment="1">
      <alignment horizontal="center"/>
    </xf>
    <xf numFmtId="0" fontId="3" fillId="13" borderId="1" xfId="2" applyFont="1" applyFill="1" applyBorder="1" applyAlignment="1">
      <alignment horizontal="left" vertical="top" wrapText="1"/>
      <protection locked="0"/>
    </xf>
    <xf numFmtId="0" fontId="3" fillId="14" borderId="1" xfId="2" applyFont="1" applyFill="1" applyBorder="1" applyAlignment="1">
      <alignment horizontal="left" vertical="top" wrapText="1" indent="1"/>
      <protection locked="0"/>
    </xf>
    <xf numFmtId="1" fontId="15" fillId="14" borderId="1" xfId="1" applyNumberFormat="1" applyFont="1" applyFill="1" applyBorder="1" applyAlignment="1">
      <alignment horizontal="center"/>
    </xf>
    <xf numFmtId="1" fontId="15" fillId="9" borderId="1" xfId="1" applyNumberFormat="1" applyFont="1" applyFill="1" applyBorder="1" applyAlignment="1">
      <alignment horizontal="center"/>
    </xf>
    <xf numFmtId="0" fontId="29" fillId="15" borderId="1" xfId="1" applyFont="1" applyFill="1" applyBorder="1" applyAlignment="1">
      <alignment horizontal="center"/>
    </xf>
    <xf numFmtId="0" fontId="29" fillId="15" borderId="1" xfId="2" applyFont="1" applyFill="1" applyBorder="1" applyAlignment="1">
      <alignment horizontal="left" vertical="center" wrapText="1"/>
      <protection locked="0"/>
    </xf>
    <xf numFmtId="0" fontId="29" fillId="7" borderId="1" xfId="2" applyFont="1" applyFill="1" applyBorder="1" applyAlignment="1">
      <alignment horizontal="center" vertical="center" wrapText="1"/>
      <protection locked="0"/>
    </xf>
    <xf numFmtId="0" fontId="29" fillId="7" borderId="1" xfId="2" applyFont="1" applyFill="1" applyBorder="1" applyAlignment="1">
      <alignment horizontal="left" vertical="center" wrapText="1"/>
      <protection locked="0"/>
    </xf>
    <xf numFmtId="0" fontId="30" fillId="9" borderId="1" xfId="1" applyFont="1" applyFill="1" applyBorder="1" applyAlignment="1">
      <alignment horizontal="center"/>
    </xf>
    <xf numFmtId="0" fontId="30" fillId="9" borderId="1" xfId="2" applyFont="1" applyFill="1" applyBorder="1" applyAlignment="1">
      <alignment horizontal="left" vertical="center" wrapText="1" indent="1"/>
      <protection locked="0"/>
    </xf>
    <xf numFmtId="0" fontId="30" fillId="14" borderId="1" xfId="1" applyFont="1" applyFill="1" applyBorder="1" applyAlignment="1">
      <alignment horizontal="center"/>
    </xf>
    <xf numFmtId="0" fontId="30" fillId="14" borderId="1" xfId="2" applyFont="1" applyFill="1" applyBorder="1" applyAlignment="1">
      <alignment horizontal="left" vertical="center" wrapText="1" indent="1"/>
      <protection locked="0"/>
    </xf>
    <xf numFmtId="0" fontId="1" fillId="16" borderId="2" xfId="0" applyFont="1" applyFill="1" applyBorder="1"/>
    <xf numFmtId="0" fontId="1" fillId="0" borderId="1" xfId="0" applyFont="1" applyBorder="1" applyAlignment="1">
      <alignment horizontal="center"/>
    </xf>
    <xf numFmtId="0" fontId="32" fillId="6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33" fillId="0" borderId="1" xfId="4" applyBorder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3" fillId="0" borderId="1" xfId="4" applyBorder="1"/>
    <xf numFmtId="0" fontId="1" fillId="0" borderId="1" xfId="0" applyFont="1" applyBorder="1"/>
    <xf numFmtId="0" fontId="34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35" fillId="0" borderId="0" xfId="0" applyFont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37" fillId="2" borderId="17" xfId="0" applyFont="1" applyFill="1" applyBorder="1" applyAlignment="1">
      <alignment horizontal="center" vertical="center"/>
    </xf>
    <xf numFmtId="0" fontId="37" fillId="2" borderId="1" xfId="0" applyFont="1" applyFill="1" applyBorder="1"/>
    <xf numFmtId="0" fontId="37" fillId="2" borderId="1" xfId="0" applyFont="1" applyFill="1" applyBorder="1" applyAlignment="1">
      <alignment wrapText="1"/>
    </xf>
    <xf numFmtId="0" fontId="38" fillId="2" borderId="1" xfId="0" applyFont="1" applyFill="1" applyBorder="1"/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8" xfId="0" applyFont="1" applyBorder="1"/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5" fillId="0" borderId="1" xfId="0" applyFont="1" applyBorder="1"/>
    <xf numFmtId="0" fontId="31" fillId="0" borderId="0" xfId="0" applyFont="1"/>
    <xf numFmtId="0" fontId="0" fillId="0" borderId="20" xfId="0" applyBorder="1" applyAlignment="1">
      <alignment wrapText="1"/>
    </xf>
    <xf numFmtId="0" fontId="35" fillId="0" borderId="20" xfId="0" applyFont="1" applyBorder="1"/>
    <xf numFmtId="0" fontId="0" fillId="0" borderId="24" xfId="0" applyBorder="1" applyAlignment="1">
      <alignment horizontal="center" vertical="center"/>
    </xf>
    <xf numFmtId="0" fontId="35" fillId="0" borderId="0" xfId="0" applyFont="1" applyAlignment="1">
      <alignment wrapText="1"/>
    </xf>
    <xf numFmtId="0" fontId="38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1" fillId="0" borderId="23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left" vertical="center" indent="1"/>
    </xf>
    <xf numFmtId="164" fontId="1" fillId="6" borderId="23" xfId="0" applyNumberFormat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5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5" fillId="0" borderId="20" xfId="0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6" xfId="0" applyNumberFormat="1" applyBorder="1" applyAlignment="1">
      <alignment horizontal="center"/>
    </xf>
    <xf numFmtId="164" fontId="37" fillId="2" borderId="18" xfId="0" applyNumberFormat="1" applyFont="1" applyFill="1" applyBorder="1" applyAlignment="1">
      <alignment horizontal="center" wrapText="1"/>
    </xf>
    <xf numFmtId="164" fontId="1" fillId="0" borderId="18" xfId="0" applyNumberFormat="1" applyFont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7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0" fillId="6" borderId="1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7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0" xfId="0" applyBorder="1"/>
    <xf numFmtId="0" fontId="1" fillId="0" borderId="30" xfId="0" applyFont="1" applyBorder="1"/>
    <xf numFmtId="164" fontId="1" fillId="0" borderId="30" xfId="0" applyNumberFormat="1" applyFont="1" applyBorder="1" applyAlignment="1">
      <alignment vertical="center"/>
    </xf>
    <xf numFmtId="0" fontId="39" fillId="0" borderId="30" xfId="0" applyFont="1" applyBorder="1"/>
    <xf numFmtId="164" fontId="1" fillId="0" borderId="31" xfId="0" applyNumberFormat="1" applyFont="1" applyBorder="1" applyAlignment="1">
      <alignment vertical="center"/>
    </xf>
    <xf numFmtId="164" fontId="1" fillId="0" borderId="29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0" fontId="0" fillId="2" borderId="3" xfId="0" applyFill="1" applyBorder="1"/>
    <xf numFmtId="0" fontId="0" fillId="0" borderId="3" xfId="0" applyBorder="1"/>
    <xf numFmtId="0" fontId="0" fillId="2" borderId="29" xfId="0" applyFill="1" applyBorder="1"/>
    <xf numFmtId="0" fontId="0" fillId="0" borderId="32" xfId="0" applyBorder="1"/>
    <xf numFmtId="15" fontId="1" fillId="0" borderId="30" xfId="0" applyNumberFormat="1" applyFont="1" applyBorder="1"/>
    <xf numFmtId="0" fontId="1" fillId="2" borderId="1" xfId="0" applyFont="1" applyFill="1" applyBorder="1"/>
    <xf numFmtId="0" fontId="1" fillId="2" borderId="18" xfId="0" applyFont="1" applyFill="1" applyBorder="1"/>
    <xf numFmtId="0" fontId="1" fillId="2" borderId="3" xfId="0" applyFont="1" applyFill="1" applyBorder="1"/>
    <xf numFmtId="9" fontId="0" fillId="0" borderId="1" xfId="0" applyNumberFormat="1" applyBorder="1" applyAlignment="1">
      <alignment horizontal="center"/>
    </xf>
    <xf numFmtId="9" fontId="35" fillId="0" borderId="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6" xfId="0" applyFont="1" applyFill="1" applyBorder="1"/>
    <xf numFmtId="0" fontId="1" fillId="2" borderId="0" xfId="0" applyFont="1" applyFill="1"/>
    <xf numFmtId="0" fontId="1" fillId="2" borderId="16" xfId="0" applyFont="1" applyFill="1" applyBorder="1"/>
    <xf numFmtId="9" fontId="1" fillId="2" borderId="1" xfId="0" applyNumberFormat="1" applyFont="1" applyFill="1" applyBorder="1"/>
    <xf numFmtId="9" fontId="1" fillId="2" borderId="1" xfId="0" applyNumberFormat="1" applyFont="1" applyFill="1" applyBorder="1" applyAlignment="1">
      <alignment horizontal="center"/>
    </xf>
    <xf numFmtId="9" fontId="1" fillId="2" borderId="0" xfId="0" applyNumberFormat="1" applyFont="1" applyFill="1"/>
    <xf numFmtId="0" fontId="44" fillId="18" borderId="0" xfId="0" applyFont="1" applyFill="1"/>
    <xf numFmtId="9" fontId="45" fillId="0" borderId="1" xfId="0" applyNumberFormat="1" applyFont="1" applyBorder="1" applyAlignment="1">
      <alignment horizontal="center" vertical="center"/>
    </xf>
    <xf numFmtId="9" fontId="42" fillId="0" borderId="0" xfId="0" applyNumberFormat="1" applyFont="1" applyAlignment="1">
      <alignment horizontal="center" vertical="center"/>
    </xf>
    <xf numFmtId="9" fontId="47" fillId="0" borderId="1" xfId="0" applyNumberFormat="1" applyFont="1" applyBorder="1" applyAlignment="1">
      <alignment horizontal="center" vertical="center"/>
    </xf>
    <xf numFmtId="9" fontId="43" fillId="0" borderId="0" xfId="0" applyNumberFormat="1" applyFont="1" applyAlignment="1">
      <alignment horizontal="center" vertical="center"/>
    </xf>
    <xf numFmtId="0" fontId="48" fillId="18" borderId="0" xfId="0" applyFont="1" applyFill="1"/>
    <xf numFmtId="0" fontId="1" fillId="2" borderId="0" xfId="0" applyFont="1" applyFill="1" applyAlignment="1">
      <alignment horizontal="center"/>
    </xf>
    <xf numFmtId="0" fontId="51" fillId="16" borderId="0" xfId="0" applyFont="1" applyFill="1"/>
    <xf numFmtId="0" fontId="41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37" fillId="19" borderId="1" xfId="0" applyFont="1" applyFill="1" applyBorder="1"/>
    <xf numFmtId="0" fontId="41" fillId="19" borderId="0" xfId="0" applyFont="1" applyFill="1" applyAlignment="1">
      <alignment horizontal="center"/>
    </xf>
    <xf numFmtId="0" fontId="1" fillId="19" borderId="1" xfId="0" applyFont="1" applyFill="1" applyBorder="1"/>
    <xf numFmtId="0" fontId="1" fillId="19" borderId="6" xfId="0" applyFont="1" applyFill="1" applyBorder="1"/>
    <xf numFmtId="0" fontId="50" fillId="19" borderId="0" xfId="0" applyFont="1" applyFill="1"/>
    <xf numFmtId="0" fontId="50" fillId="19" borderId="0" xfId="0" applyFont="1" applyFill="1" applyAlignment="1">
      <alignment horizontal="center"/>
    </xf>
    <xf numFmtId="0" fontId="49" fillId="19" borderId="0" xfId="0" applyFont="1" applyFill="1" applyAlignment="1">
      <alignment horizontal="center"/>
    </xf>
    <xf numFmtId="0" fontId="46" fillId="19" borderId="0" xfId="0" applyFont="1" applyFill="1"/>
    <xf numFmtId="9" fontId="50" fillId="19" borderId="0" xfId="0" applyNumberFormat="1" applyFont="1" applyFill="1" applyAlignment="1">
      <alignment horizontal="center"/>
    </xf>
    <xf numFmtId="9" fontId="50" fillId="20" borderId="33" xfId="0" applyNumberFormat="1" applyFont="1" applyFill="1" applyBorder="1" applyAlignment="1">
      <alignment horizontal="center"/>
    </xf>
    <xf numFmtId="9" fontId="50" fillId="20" borderId="42" xfId="0" applyNumberFormat="1" applyFont="1" applyFill="1" applyBorder="1" applyAlignment="1">
      <alignment horizontal="center"/>
    </xf>
    <xf numFmtId="9" fontId="50" fillId="20" borderId="0" xfId="0" applyNumberFormat="1" applyFont="1" applyFill="1" applyAlignment="1">
      <alignment horizontal="center"/>
    </xf>
    <xf numFmtId="0" fontId="46" fillId="19" borderId="15" xfId="0" applyFont="1" applyFill="1" applyBorder="1"/>
    <xf numFmtId="9" fontId="50" fillId="19" borderId="16" xfId="0" applyNumberFormat="1" applyFont="1" applyFill="1" applyBorder="1" applyAlignment="1">
      <alignment horizontal="center"/>
    </xf>
    <xf numFmtId="0" fontId="49" fillId="16" borderId="0" xfId="0" applyFont="1" applyFill="1" applyAlignment="1">
      <alignment horizontal="center"/>
    </xf>
    <xf numFmtId="0" fontId="45" fillId="16" borderId="0" xfId="0" applyFont="1" applyFill="1" applyAlignment="1">
      <alignment horizontal="center"/>
    </xf>
    <xf numFmtId="0" fontId="52" fillId="21" borderId="33" xfId="0" applyFont="1" applyFill="1" applyBorder="1" applyAlignment="1">
      <alignment horizontal="center"/>
    </xf>
    <xf numFmtId="0" fontId="52" fillId="21" borderId="34" xfId="0" applyFont="1" applyFill="1" applyBorder="1" applyAlignment="1">
      <alignment horizontal="center"/>
    </xf>
    <xf numFmtId="0" fontId="52" fillId="16" borderId="43" xfId="0" applyFont="1" applyFill="1" applyBorder="1" applyAlignment="1">
      <alignment horizontal="center"/>
    </xf>
    <xf numFmtId="0" fontId="52" fillId="16" borderId="33" xfId="0" applyFont="1" applyFill="1" applyBorder="1" applyAlignment="1">
      <alignment horizontal="center"/>
    </xf>
    <xf numFmtId="0" fontId="52" fillId="16" borderId="34" xfId="0" applyFont="1" applyFill="1" applyBorder="1" applyAlignment="1">
      <alignment horizontal="center"/>
    </xf>
    <xf numFmtId="0" fontId="46" fillId="19" borderId="43" xfId="0" applyFont="1" applyFill="1" applyBorder="1"/>
    <xf numFmtId="9" fontId="50" fillId="19" borderId="33" xfId="0" applyNumberFormat="1" applyFont="1" applyFill="1" applyBorder="1" applyAlignment="1">
      <alignment horizontal="center"/>
    </xf>
    <xf numFmtId="9" fontId="50" fillId="19" borderId="34" xfId="0" applyNumberFormat="1" applyFont="1" applyFill="1" applyBorder="1" applyAlignment="1">
      <alignment horizontal="center"/>
    </xf>
    <xf numFmtId="0" fontId="39" fillId="19" borderId="0" xfId="0" applyFont="1" applyFill="1"/>
    <xf numFmtId="0" fontId="51" fillId="16" borderId="0" xfId="0" applyFont="1" applyFill="1" applyAlignment="1">
      <alignment vertical="top"/>
    </xf>
    <xf numFmtId="9" fontId="50" fillId="16" borderId="37" xfId="0" applyNumberFormat="1" applyFont="1" applyFill="1" applyBorder="1" applyAlignment="1">
      <alignment horizontal="center" vertical="top"/>
    </xf>
    <xf numFmtId="9" fontId="50" fillId="16" borderId="38" xfId="0" applyNumberFormat="1" applyFont="1" applyFill="1" applyBorder="1" applyAlignment="1">
      <alignment horizontal="center" vertical="top"/>
    </xf>
    <xf numFmtId="0" fontId="9" fillId="8" borderId="3" xfId="1" applyFont="1" applyFill="1" applyBorder="1" applyAlignment="1">
      <alignment horizontal="center" vertical="center"/>
    </xf>
    <xf numFmtId="0" fontId="9" fillId="8" borderId="4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right"/>
    </xf>
    <xf numFmtId="0" fontId="7" fillId="3" borderId="0" xfId="1" applyFont="1" applyFill="1" applyAlignment="1">
      <alignment horizontal="left" vertical="center"/>
    </xf>
    <xf numFmtId="0" fontId="8" fillId="3" borderId="0" xfId="1" applyFont="1" applyFill="1" applyAlignment="1">
      <alignment horizontal="left" vertical="center"/>
    </xf>
    <xf numFmtId="0" fontId="9" fillId="4" borderId="6" xfId="1" applyFont="1" applyFill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0" fontId="0" fillId="19" borderId="2" xfId="0" applyFill="1" applyBorder="1" applyAlignment="1">
      <alignment horizontal="center" vertical="center" wrapText="1"/>
    </xf>
    <xf numFmtId="0" fontId="0" fillId="19" borderId="20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51" fillId="19" borderId="35" xfId="0" applyFont="1" applyFill="1" applyBorder="1" applyAlignment="1">
      <alignment horizontal="center"/>
    </xf>
    <xf numFmtId="0" fontId="51" fillId="19" borderId="0" xfId="0" applyFont="1" applyFill="1" applyAlignment="1">
      <alignment horizontal="center"/>
    </xf>
    <xf numFmtId="0" fontId="0" fillId="19" borderId="22" xfId="0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49" fillId="19" borderId="36" xfId="0" applyFont="1" applyFill="1" applyBorder="1" applyAlignment="1">
      <alignment horizontal="left" vertical="top" wrapText="1"/>
    </xf>
    <xf numFmtId="0" fontId="49" fillId="19" borderId="37" xfId="0" applyFont="1" applyFill="1" applyBorder="1" applyAlignment="1">
      <alignment horizontal="left" vertical="top"/>
    </xf>
    <xf numFmtId="0" fontId="49" fillId="19" borderId="38" xfId="0" applyFont="1" applyFill="1" applyBorder="1" applyAlignment="1">
      <alignment horizontal="left" vertical="top"/>
    </xf>
    <xf numFmtId="0" fontId="49" fillId="19" borderId="15" xfId="0" applyFont="1" applyFill="1" applyBorder="1" applyAlignment="1">
      <alignment horizontal="left" vertical="top"/>
    </xf>
    <xf numFmtId="0" fontId="49" fillId="19" borderId="0" xfId="0" applyFont="1" applyFill="1" applyAlignment="1">
      <alignment horizontal="left" vertical="top"/>
    </xf>
    <xf numFmtId="0" fontId="49" fillId="19" borderId="16" xfId="0" applyFont="1" applyFill="1" applyBorder="1" applyAlignment="1">
      <alignment horizontal="left" vertical="top"/>
    </xf>
    <xf numFmtId="0" fontId="49" fillId="19" borderId="39" xfId="0" applyFont="1" applyFill="1" applyBorder="1" applyAlignment="1">
      <alignment horizontal="left" vertical="top"/>
    </xf>
    <xf numFmtId="0" fontId="49" fillId="19" borderId="40" xfId="0" applyFont="1" applyFill="1" applyBorder="1" applyAlignment="1">
      <alignment horizontal="left" vertical="top"/>
    </xf>
    <xf numFmtId="0" fontId="49" fillId="19" borderId="41" xfId="0" applyFont="1" applyFill="1" applyBorder="1" applyAlignment="1">
      <alignment horizontal="left" vertical="top"/>
    </xf>
    <xf numFmtId="0" fontId="56" fillId="19" borderId="36" xfId="0" applyFont="1" applyFill="1" applyBorder="1" applyAlignment="1">
      <alignment horizontal="left" vertical="top" wrapText="1"/>
    </xf>
    <xf numFmtId="0" fontId="56" fillId="19" borderId="37" xfId="0" applyFont="1" applyFill="1" applyBorder="1" applyAlignment="1">
      <alignment horizontal="left" vertical="top"/>
    </xf>
    <xf numFmtId="0" fontId="56" fillId="19" borderId="38" xfId="0" applyFont="1" applyFill="1" applyBorder="1" applyAlignment="1">
      <alignment horizontal="left" vertical="top"/>
    </xf>
    <xf numFmtId="0" fontId="56" fillId="19" borderId="15" xfId="0" applyFont="1" applyFill="1" applyBorder="1" applyAlignment="1">
      <alignment horizontal="left" vertical="top"/>
    </xf>
    <xf numFmtId="0" fontId="56" fillId="19" borderId="0" xfId="0" applyFont="1" applyFill="1" applyAlignment="1">
      <alignment horizontal="left" vertical="top"/>
    </xf>
    <xf numFmtId="0" fontId="56" fillId="19" borderId="16" xfId="0" applyFont="1" applyFill="1" applyBorder="1" applyAlignment="1">
      <alignment horizontal="left" vertical="top"/>
    </xf>
    <xf numFmtId="0" fontId="56" fillId="19" borderId="39" xfId="0" applyFont="1" applyFill="1" applyBorder="1" applyAlignment="1">
      <alignment horizontal="left" vertical="top"/>
    </xf>
    <xf numFmtId="0" fontId="56" fillId="19" borderId="40" xfId="0" applyFont="1" applyFill="1" applyBorder="1" applyAlignment="1">
      <alignment horizontal="left" vertical="top"/>
    </xf>
    <xf numFmtId="0" fontId="56" fillId="19" borderId="41" xfId="0" applyFont="1" applyFill="1" applyBorder="1" applyAlignment="1">
      <alignment horizontal="left" vertical="top"/>
    </xf>
    <xf numFmtId="0" fontId="49" fillId="19" borderId="37" xfId="0" applyFont="1" applyFill="1" applyBorder="1" applyAlignment="1">
      <alignment horizontal="left" vertical="top" wrapText="1"/>
    </xf>
    <xf numFmtId="0" fontId="49" fillId="19" borderId="38" xfId="0" applyFont="1" applyFill="1" applyBorder="1" applyAlignment="1">
      <alignment horizontal="left" vertical="top" wrapText="1"/>
    </xf>
    <xf numFmtId="0" fontId="49" fillId="19" borderId="15" xfId="0" applyFont="1" applyFill="1" applyBorder="1" applyAlignment="1">
      <alignment horizontal="left" vertical="top" wrapText="1"/>
    </xf>
    <xf numFmtId="0" fontId="49" fillId="19" borderId="0" xfId="0" applyFont="1" applyFill="1" applyAlignment="1">
      <alignment horizontal="left" vertical="top" wrapText="1"/>
    </xf>
    <xf numFmtId="0" fontId="49" fillId="19" borderId="16" xfId="0" applyFont="1" applyFill="1" applyBorder="1" applyAlignment="1">
      <alignment horizontal="left" vertical="top" wrapText="1"/>
    </xf>
    <xf numFmtId="0" fontId="49" fillId="19" borderId="39" xfId="0" applyFont="1" applyFill="1" applyBorder="1" applyAlignment="1">
      <alignment horizontal="left" vertical="top" wrapText="1"/>
    </xf>
    <xf numFmtId="0" fontId="49" fillId="19" borderId="40" xfId="0" applyFont="1" applyFill="1" applyBorder="1" applyAlignment="1">
      <alignment horizontal="left" vertical="top" wrapText="1"/>
    </xf>
    <xf numFmtId="0" fontId="49" fillId="19" borderId="41" xfId="0" applyFont="1" applyFill="1" applyBorder="1" applyAlignment="1">
      <alignment horizontal="left" vertical="top" wrapText="1"/>
    </xf>
    <xf numFmtId="9" fontId="50" fillId="20" borderId="36" xfId="0" applyNumberFormat="1" applyFont="1" applyFill="1" applyBorder="1" applyAlignment="1">
      <alignment horizontal="left" vertical="top" wrapText="1"/>
    </xf>
    <xf numFmtId="9" fontId="50" fillId="20" borderId="37" xfId="0" applyNumberFormat="1" applyFont="1" applyFill="1" applyBorder="1" applyAlignment="1">
      <alignment horizontal="left" vertical="top" wrapText="1"/>
    </xf>
    <xf numFmtId="9" fontId="50" fillId="20" borderId="38" xfId="0" applyNumberFormat="1" applyFont="1" applyFill="1" applyBorder="1" applyAlignment="1">
      <alignment horizontal="left" vertical="top" wrapText="1"/>
    </xf>
    <xf numFmtId="9" fontId="50" fillId="20" borderId="15" xfId="0" applyNumberFormat="1" applyFont="1" applyFill="1" applyBorder="1" applyAlignment="1">
      <alignment horizontal="left" vertical="top" wrapText="1"/>
    </xf>
    <xf numFmtId="9" fontId="50" fillId="20" borderId="0" xfId="0" applyNumberFormat="1" applyFont="1" applyFill="1" applyAlignment="1">
      <alignment horizontal="left" vertical="top" wrapText="1"/>
    </xf>
    <xf numFmtId="9" fontId="50" fillId="20" borderId="16" xfId="0" applyNumberFormat="1" applyFont="1" applyFill="1" applyBorder="1" applyAlignment="1">
      <alignment horizontal="left" vertical="top" wrapText="1"/>
    </xf>
    <xf numFmtId="9" fontId="50" fillId="20" borderId="39" xfId="0" applyNumberFormat="1" applyFont="1" applyFill="1" applyBorder="1" applyAlignment="1">
      <alignment horizontal="left" vertical="top" wrapText="1"/>
    </xf>
    <xf numFmtId="9" fontId="50" fillId="20" borderId="40" xfId="0" applyNumberFormat="1" applyFont="1" applyFill="1" applyBorder="1" applyAlignment="1">
      <alignment horizontal="left" vertical="top" wrapText="1"/>
    </xf>
    <xf numFmtId="9" fontId="50" fillId="20" borderId="41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36" fillId="2" borderId="12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6" fillId="2" borderId="1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0" fontId="36" fillId="2" borderId="26" xfId="0" applyFont="1" applyFill="1" applyBorder="1" applyAlignment="1">
      <alignment horizontal="center"/>
    </xf>
    <xf numFmtId="0" fontId="36" fillId="2" borderId="27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32" fillId="6" borderId="1" xfId="0" applyFont="1" applyFill="1" applyBorder="1" applyAlignment="1">
      <alignment horizontal="center"/>
    </xf>
  </cellXfs>
  <cellStyles count="5">
    <cellStyle name="Hyperlink" xfId="3" builtinId="8"/>
    <cellStyle name="Hyperlink 2" xfId="4" xr:uid="{A098F82D-7C92-45C7-865A-40639C607A1A}"/>
    <cellStyle name="Normal" xfId="0" builtinId="0"/>
    <cellStyle name="Normal 2" xfId="1" xr:uid="{4EE02084-D46F-4F56-813C-544ADFC7705E}"/>
    <cellStyle name="Normal 2 2" xfId="2" xr:uid="{F32949D3-46BA-43A3-B93C-75E419223540}"/>
  </cellStyles>
  <dxfs count="4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3" formatCode="0%"/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3" formatCode="0%"/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3" formatCode="0%"/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3" formatCode="0%"/>
      <fill>
        <patternFill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12</xdr:row>
      <xdr:rowOff>19050</xdr:rowOff>
    </xdr:from>
    <xdr:to>
      <xdr:col>23</xdr:col>
      <xdr:colOff>131333</xdr:colOff>
      <xdr:row>12</xdr:row>
      <xdr:rowOff>179518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E098CAED-AAE5-49EA-9F6C-F2E4B83039E2}"/>
            </a:ext>
          </a:extLst>
        </xdr:cNvPr>
        <xdr:cNvSpPr/>
      </xdr:nvSpPr>
      <xdr:spPr>
        <a:xfrm>
          <a:off x="11172825" y="2362200"/>
          <a:ext cx="274208" cy="160468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200025</xdr:colOff>
      <xdr:row>19</xdr:row>
      <xdr:rowOff>0</xdr:rowOff>
    </xdr:from>
    <xdr:to>
      <xdr:col>21</xdr:col>
      <xdr:colOff>102758</xdr:colOff>
      <xdr:row>19</xdr:row>
      <xdr:rowOff>160468</xdr:rowOff>
    </xdr:to>
    <xdr:sp macro="" textlink="">
      <xdr:nvSpPr>
        <xdr:cNvPr id="12" name="Star: 5 Points 11">
          <a:extLst>
            <a:ext uri="{FF2B5EF4-FFF2-40B4-BE49-F238E27FC236}">
              <a16:creationId xmlns:a16="http://schemas.microsoft.com/office/drawing/2014/main" id="{2152BA34-BF55-4F33-8976-DA341FB7CE45}"/>
            </a:ext>
          </a:extLst>
        </xdr:cNvPr>
        <xdr:cNvSpPr/>
      </xdr:nvSpPr>
      <xdr:spPr>
        <a:xfrm>
          <a:off x="10334625" y="3676650"/>
          <a:ext cx="274208" cy="160468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25192D-214F-447C-8EB5-45FB94AE2AF7}"/>
            </a:ext>
          </a:extLst>
        </xdr:cNvPr>
        <xdr:cNvSpPr txBox="1"/>
      </xdr:nvSpPr>
      <xdr:spPr>
        <a:xfrm>
          <a:off x="255397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20</xdr:col>
      <xdr:colOff>283621</xdr:colOff>
      <xdr:row>13</xdr:row>
      <xdr:rowOff>147806</xdr:rowOff>
    </xdr:from>
    <xdr:to>
      <xdr:col>21</xdr:col>
      <xdr:colOff>75976</xdr:colOff>
      <xdr:row>14</xdr:row>
      <xdr:rowOff>140185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5C86537E-1F79-4EB3-A7FC-6B19C01E7333}"/>
            </a:ext>
          </a:extLst>
        </xdr:cNvPr>
        <xdr:cNvSpPr/>
      </xdr:nvSpPr>
      <xdr:spPr>
        <a:xfrm>
          <a:off x="14492680" y="2590688"/>
          <a:ext cx="274208" cy="160468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345254</xdr:colOff>
      <xdr:row>16</xdr:row>
      <xdr:rowOff>136599</xdr:rowOff>
    </xdr:from>
    <xdr:to>
      <xdr:col>24</xdr:col>
      <xdr:colOff>156883</xdr:colOff>
      <xdr:row>18</xdr:row>
      <xdr:rowOff>11205</xdr:rowOff>
    </xdr:to>
    <xdr:sp macro="" textlink="">
      <xdr:nvSpPr>
        <xdr:cNvPr id="5" name="Star: 5 Points 3">
          <a:extLst>
            <a:ext uri="{FF2B5EF4-FFF2-40B4-BE49-F238E27FC236}">
              <a16:creationId xmlns:a16="http://schemas.microsoft.com/office/drawing/2014/main" id="{6E60D0F9-FA98-441F-8FCF-D118A61B8E35}"/>
            </a:ext>
          </a:extLst>
        </xdr:cNvPr>
        <xdr:cNvSpPr/>
      </xdr:nvSpPr>
      <xdr:spPr>
        <a:xfrm>
          <a:off x="16089519" y="3083746"/>
          <a:ext cx="304688" cy="210783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323962</xdr:colOff>
      <xdr:row>17</xdr:row>
      <xdr:rowOff>138094</xdr:rowOff>
    </xdr:from>
    <xdr:to>
      <xdr:col>21</xdr:col>
      <xdr:colOff>145676</xdr:colOff>
      <xdr:row>19</xdr:row>
      <xdr:rowOff>44823</xdr:rowOff>
    </xdr:to>
    <xdr:sp macro="" textlink="">
      <xdr:nvSpPr>
        <xdr:cNvPr id="7" name="Star: 5 Points 3">
          <a:extLst>
            <a:ext uri="{FF2B5EF4-FFF2-40B4-BE49-F238E27FC236}">
              <a16:creationId xmlns:a16="http://schemas.microsoft.com/office/drawing/2014/main" id="{431BAED9-44A2-4AF2-B6BB-A2A4AF9A7371}"/>
            </a:ext>
          </a:extLst>
        </xdr:cNvPr>
        <xdr:cNvSpPr/>
      </xdr:nvSpPr>
      <xdr:spPr>
        <a:xfrm>
          <a:off x="14533021" y="3253329"/>
          <a:ext cx="303567" cy="24290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436022</xdr:colOff>
      <xdr:row>27</xdr:row>
      <xdr:rowOff>8105</xdr:rowOff>
    </xdr:from>
    <xdr:to>
      <xdr:col>10</xdr:col>
      <xdr:colOff>127524</xdr:colOff>
      <xdr:row>28</xdr:row>
      <xdr:rowOff>485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9DC7BA53-DBC6-4783-A00F-7FB929903021}"/>
            </a:ext>
          </a:extLst>
        </xdr:cNvPr>
        <xdr:cNvSpPr/>
      </xdr:nvSpPr>
      <xdr:spPr>
        <a:xfrm>
          <a:off x="8493051" y="4804223"/>
          <a:ext cx="274208" cy="160468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465157</xdr:colOff>
      <xdr:row>31</xdr:row>
      <xdr:rowOff>3623</xdr:rowOff>
    </xdr:from>
    <xdr:to>
      <xdr:col>13</xdr:col>
      <xdr:colOff>145453</xdr:colOff>
      <xdr:row>31</xdr:row>
      <xdr:rowOff>164091</xdr:rowOff>
    </xdr:to>
    <xdr:sp macro="" textlink="">
      <xdr:nvSpPr>
        <xdr:cNvPr id="9" name="Star: 5 Points 8">
          <a:extLst>
            <a:ext uri="{FF2B5EF4-FFF2-40B4-BE49-F238E27FC236}">
              <a16:creationId xmlns:a16="http://schemas.microsoft.com/office/drawing/2014/main" id="{809839CC-4E1E-47FF-B4CD-47DB1AE18CA6}"/>
            </a:ext>
          </a:extLst>
        </xdr:cNvPr>
        <xdr:cNvSpPr/>
      </xdr:nvSpPr>
      <xdr:spPr>
        <a:xfrm>
          <a:off x="10180657" y="5472094"/>
          <a:ext cx="274208" cy="160468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326204</xdr:colOff>
      <xdr:row>35</xdr:row>
      <xdr:rowOff>10347</xdr:rowOff>
    </xdr:from>
    <xdr:to>
      <xdr:col>16</xdr:col>
      <xdr:colOff>107353</xdr:colOff>
      <xdr:row>36</xdr:row>
      <xdr:rowOff>2727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B75D6A4B-626A-4407-917A-4EE284621FAF}"/>
            </a:ext>
          </a:extLst>
        </xdr:cNvPr>
        <xdr:cNvSpPr/>
      </xdr:nvSpPr>
      <xdr:spPr>
        <a:xfrm>
          <a:off x="11868263" y="6151171"/>
          <a:ext cx="274208" cy="160468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422575</xdr:colOff>
      <xdr:row>38</xdr:row>
      <xdr:rowOff>151542</xdr:rowOff>
    </xdr:from>
    <xdr:to>
      <xdr:col>19</xdr:col>
      <xdr:colOff>114077</xdr:colOff>
      <xdr:row>39</xdr:row>
      <xdr:rowOff>143922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2AD353D5-4F9D-4EB2-8AD4-A9A2F276D93A}"/>
            </a:ext>
          </a:extLst>
        </xdr:cNvPr>
        <xdr:cNvSpPr/>
      </xdr:nvSpPr>
      <xdr:spPr>
        <a:xfrm>
          <a:off x="13589487" y="6796630"/>
          <a:ext cx="274208" cy="160468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384475</xdr:colOff>
      <xdr:row>43</xdr:row>
      <xdr:rowOff>1384</xdr:rowOff>
    </xdr:from>
    <xdr:to>
      <xdr:col>22</xdr:col>
      <xdr:colOff>143213</xdr:colOff>
      <xdr:row>43</xdr:row>
      <xdr:rowOff>161852</xdr:rowOff>
    </xdr:to>
    <xdr:sp macro="" textlink="">
      <xdr:nvSpPr>
        <xdr:cNvPr id="12" name="Star: 5 Points 11">
          <a:extLst>
            <a:ext uri="{FF2B5EF4-FFF2-40B4-BE49-F238E27FC236}">
              <a16:creationId xmlns:a16="http://schemas.microsoft.com/office/drawing/2014/main" id="{626360C0-8C4E-4BDB-A361-898BBA51CEC1}"/>
            </a:ext>
          </a:extLst>
        </xdr:cNvPr>
        <xdr:cNvSpPr/>
      </xdr:nvSpPr>
      <xdr:spPr>
        <a:xfrm>
          <a:off x="15075387" y="7486913"/>
          <a:ext cx="274208" cy="160468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675AFA-ED21-4B1A-87AE-031A43A8C179}"/>
            </a:ext>
          </a:extLst>
        </xdr:cNvPr>
        <xdr:cNvSpPr txBox="1"/>
      </xdr:nvSpPr>
      <xdr:spPr>
        <a:xfrm>
          <a:off x="9667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16</xdr:col>
      <xdr:colOff>320040</xdr:colOff>
      <xdr:row>32</xdr:row>
      <xdr:rowOff>15240</xdr:rowOff>
    </xdr:from>
    <xdr:to>
      <xdr:col>17</xdr:col>
      <xdr:colOff>83820</xdr:colOff>
      <xdr:row>33</xdr:row>
      <xdr:rowOff>7620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AA83B9AE-4A42-45DB-804C-4ABF09BDC2B3}"/>
            </a:ext>
          </a:extLst>
        </xdr:cNvPr>
        <xdr:cNvSpPr/>
      </xdr:nvSpPr>
      <xdr:spPr>
        <a:xfrm>
          <a:off x="9006840" y="5494020"/>
          <a:ext cx="182880" cy="16764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272415</xdr:colOff>
      <xdr:row>15</xdr:row>
      <xdr:rowOff>13335</xdr:rowOff>
    </xdr:from>
    <xdr:to>
      <xdr:col>21</xdr:col>
      <xdr:colOff>64770</xdr:colOff>
      <xdr:row>16</xdr:row>
      <xdr:rowOff>5715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E8FFCA78-91B5-4866-9E01-C1E31E927004}"/>
            </a:ext>
          </a:extLst>
        </xdr:cNvPr>
        <xdr:cNvSpPr/>
      </xdr:nvSpPr>
      <xdr:spPr>
        <a:xfrm>
          <a:off x="11369040" y="2813685"/>
          <a:ext cx="163830" cy="16383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367665</xdr:colOff>
      <xdr:row>18</xdr:row>
      <xdr:rowOff>13335</xdr:rowOff>
    </xdr:from>
    <xdr:to>
      <xdr:col>24</xdr:col>
      <xdr:colOff>93345</xdr:colOff>
      <xdr:row>19</xdr:row>
      <xdr:rowOff>5715</xdr:rowOff>
    </xdr:to>
    <xdr:sp macro="" textlink="">
      <xdr:nvSpPr>
        <xdr:cNvPr id="8" name="Star: 5 Points 3">
          <a:extLst>
            <a:ext uri="{FF2B5EF4-FFF2-40B4-BE49-F238E27FC236}">
              <a16:creationId xmlns:a16="http://schemas.microsoft.com/office/drawing/2014/main" id="{CD9B8AE9-7C4E-4580-8D70-1B3524A318FE}"/>
            </a:ext>
          </a:extLst>
        </xdr:cNvPr>
        <xdr:cNvSpPr/>
      </xdr:nvSpPr>
      <xdr:spPr>
        <a:xfrm>
          <a:off x="12578715" y="3328035"/>
          <a:ext cx="163830" cy="16383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384644</xdr:colOff>
      <xdr:row>35</xdr:row>
      <xdr:rowOff>118607</xdr:rowOff>
    </xdr:from>
    <xdr:to>
      <xdr:col>25</xdr:col>
      <xdr:colOff>115294</xdr:colOff>
      <xdr:row>36</xdr:row>
      <xdr:rowOff>110986</xdr:rowOff>
    </xdr:to>
    <xdr:sp macro="" textlink="">
      <xdr:nvSpPr>
        <xdr:cNvPr id="5" name="Star: 5 Points 2">
          <a:extLst>
            <a:ext uri="{FF2B5EF4-FFF2-40B4-BE49-F238E27FC236}">
              <a16:creationId xmlns:a16="http://schemas.microsoft.com/office/drawing/2014/main" id="{2DFBCC64-037B-4384-A5A6-0C1CEFB950C1}"/>
            </a:ext>
          </a:extLst>
        </xdr:cNvPr>
        <xdr:cNvSpPr/>
      </xdr:nvSpPr>
      <xdr:spPr>
        <a:xfrm>
          <a:off x="13048753" y="6065520"/>
          <a:ext cx="169628" cy="1663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1095375</xdr:colOff>
      <xdr:row>21</xdr:row>
      <xdr:rowOff>107157</xdr:rowOff>
    </xdr:from>
    <xdr:to>
      <xdr:col>15</xdr:col>
      <xdr:colOff>595313</xdr:colOff>
      <xdr:row>23</xdr:row>
      <xdr:rowOff>83343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4360E401-4DAD-4226-87AE-295905A6820A}"/>
            </a:ext>
          </a:extLst>
        </xdr:cNvPr>
        <xdr:cNvCxnSpPr/>
      </xdr:nvCxnSpPr>
      <xdr:spPr>
        <a:xfrm>
          <a:off x="17306925" y="5107782"/>
          <a:ext cx="652463" cy="338136"/>
        </a:xfrm>
        <a:prstGeom prst="bentConnector3">
          <a:avLst/>
        </a:pr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1096699</xdr:colOff>
      <xdr:row>23</xdr:row>
      <xdr:rowOff>83343</xdr:rowOff>
    </xdr:from>
    <xdr:to>
      <xdr:col>15</xdr:col>
      <xdr:colOff>584730</xdr:colOff>
      <xdr:row>25</xdr:row>
      <xdr:rowOff>95249</xdr:rowOff>
    </xdr:to>
    <xdr:cxnSp macro="">
      <xdr:nvCxnSpPr>
        <xdr:cNvPr id="9" name="Connector: Elbow 7">
          <a:extLst>
            <a:ext uri="{FF2B5EF4-FFF2-40B4-BE49-F238E27FC236}">
              <a16:creationId xmlns:a16="http://schemas.microsoft.com/office/drawing/2014/main" id="{8C2724C2-47DB-4994-8119-CC52A97CBF73}"/>
            </a:ext>
          </a:extLst>
        </xdr:cNvPr>
        <xdr:cNvCxnSpPr/>
      </xdr:nvCxnSpPr>
      <xdr:spPr>
        <a:xfrm flipV="1">
          <a:off x="17308249" y="5445918"/>
          <a:ext cx="640556" cy="669131"/>
        </a:xfrm>
        <a:prstGeom prst="bentConnector3">
          <a:avLst/>
        </a:prstGeom>
        <a:ln w="31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F6433-29E0-4C71-9442-1D486DF25755}" name="Table1" displayName="Table1" ref="E47:I51" totalsRowShown="0" headerRowDxfId="404" dataDxfId="403">
  <autoFilter ref="E47:I51" xr:uid="{448F6433-29E0-4C71-9442-1D486DF25755}"/>
  <tableColumns count="5">
    <tableColumn id="1" xr3:uid="{608C98F8-7C90-461E-BDA9-91B572756E96}" name="PDA Models Deployment" dataDxfId="402"/>
    <tableColumn id="2" xr3:uid="{315C7C8B-15C9-47B4-A9F2-0411E4DCC3E9}" name="Tunu" dataDxfId="401">
      <calculatedColumnFormula>' CE '!F39</calculatedColumnFormula>
    </tableColumn>
    <tableColumn id="3" xr3:uid="{5287867E-680D-4AA0-9679-C1628165DBA0}" name="SOKU" dataDxfId="400">
      <calculatedColumnFormula>' CE '!G39</calculatedColumnFormula>
    </tableColumn>
    <tableColumn id="4" xr3:uid="{2E6CBFA4-BCF0-49BA-A86C-C6157827556B}" name="EA" dataDxfId="399">
      <calculatedColumnFormula>' CE '!H39</calculatedColumnFormula>
    </tableColumn>
    <tableColumn id="5" xr3:uid="{942CAD0E-41DE-4C48-A8EA-8A2D847AA778}" name="Overall" dataDxfId="398">
      <calculatedColumnFormula>' CE '!J39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6" dT="2023-05-22T08:11:37.96" personId="{00000000-0000-0000-0000-000000000000}" id="{8EE36DFD-009F-4520-951E-708CB42FFE58}">
    <text>Team @ , Please the % completion of YTD performance is auto update. Make all entires in CV &amp; CE Sheet</text>
  </threadedComment>
  <threadedComment ref="I51" dT="2023-05-22T08:15:51.39" personId="{00000000-0000-0000-0000-000000000000}" id="{B2C8376A-37B3-44A7-87B1-B2A90DC28350}">
    <text>Hello Team, Please make all your entries here. we will review during the weekly calls.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Kenechukwu.Odunze@shell.com%0aSamuel.Idio@shell.com%0aGodfrey.Amoye@shell.com%0a&#160;tamuno.digbani@shell.com" TargetMode="External"/><Relationship Id="rId3" Type="http://schemas.openxmlformats.org/officeDocument/2006/relationships/hyperlink" Target="mailto:O.Ariyo@shell.com%0aEmmanuel.Egwu@shell.com%0aikedichi.enyinnaya@shell.com" TargetMode="External"/><Relationship Id="rId7" Type="http://schemas.openxmlformats.org/officeDocument/2006/relationships/hyperlink" Target="mailto:nsikak.ekpoh@shell.com" TargetMode="External"/><Relationship Id="rId2" Type="http://schemas.openxmlformats.org/officeDocument/2006/relationships/hyperlink" Target="mailto:olakunle.ajayi@shell.com%0aC.Orjiakor@shell.com%0aG.Henshaw@shell.com%0aUgochukwu.Uche@shell.com" TargetMode="External"/><Relationship Id="rId1" Type="http://schemas.openxmlformats.org/officeDocument/2006/relationships/hyperlink" Target="mailto:kebin.ofori@shell.com" TargetMode="External"/><Relationship Id="rId6" Type="http://schemas.openxmlformats.org/officeDocument/2006/relationships/hyperlink" Target="mailto:Odinakachi.Umunna@shell.com" TargetMode="External"/><Relationship Id="rId5" Type="http://schemas.openxmlformats.org/officeDocument/2006/relationships/hyperlink" Target="mailto:adesina.saka@shell.com%0anonso.omoko@shell.com%0aolakunle.ajayi@shell.com" TargetMode="External"/><Relationship Id="rId4" Type="http://schemas.openxmlformats.org/officeDocument/2006/relationships/hyperlink" Target="mailto:olakunle.ajayi@shell.com%0aC.Orjiakor@shell.com" TargetMode="External"/><Relationship Id="rId9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shell-controlvalves-prime-sso.c3iot.ai/tags/QSGTL_184PC10006B.AUTOMANA.OP" TargetMode="External"/><Relationship Id="rId3" Type="http://schemas.openxmlformats.org/officeDocument/2006/relationships/hyperlink" Target="https://shell-controlvalves-prime-sso.c3iot.ai/tags/QSGTL_130FC37001.PIDA.OP/overview" TargetMode="External"/><Relationship Id="rId7" Type="http://schemas.openxmlformats.org/officeDocument/2006/relationships/hyperlink" Target="https://shell-controlvalves-prime-sso.c3iot.ai/tags/QSGTL_111FC21601.PIDA.OP/overview" TargetMode="External"/><Relationship Id="rId2" Type="http://schemas.openxmlformats.org/officeDocument/2006/relationships/hyperlink" Target="https://shell-controlvalves-prime-sso.c3iot.ai/tags/QSGTL_111PC33008B.PIDA.OP/overview" TargetMode="External"/><Relationship Id="rId1" Type="http://schemas.openxmlformats.org/officeDocument/2006/relationships/hyperlink" Target="https://shell-controlvalves-prime-sso.c3iot.ai/tags/QSGTL_111FC36006.PIDA.OP/overview" TargetMode="External"/><Relationship Id="rId6" Type="http://schemas.openxmlformats.org/officeDocument/2006/relationships/hyperlink" Target="https://shell-controlvalves-prime-sso.c3iot.ai/tags/QSGTL_130FC10014B.AUTOMANA.OP/overview" TargetMode="External"/><Relationship Id="rId5" Type="http://schemas.openxmlformats.org/officeDocument/2006/relationships/hyperlink" Target="https://shell-controlvalves-prime-sso.c3iot.ai/tags/QSGTL_111PC35003.PIDA.OP/overview" TargetMode="External"/><Relationship Id="rId4" Type="http://schemas.openxmlformats.org/officeDocument/2006/relationships/hyperlink" Target="https://shell-controlvalves-prime-sso.c3iot.ai/tags/QSGTL_111LC36005.PIDA.OP/overview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8F04-DB8B-43F0-8DC5-E3565E380D3C}">
  <dimension ref="E2:E6"/>
  <sheetViews>
    <sheetView workbookViewId="0">
      <selection activeCell="E7" sqref="E7"/>
    </sheetView>
  </sheetViews>
  <sheetFormatPr defaultRowHeight="14.5" x14ac:dyDescent="0.35"/>
  <cols>
    <col min="5" max="5" width="10.7265625" bestFit="1" customWidth="1"/>
  </cols>
  <sheetData>
    <row r="2" spans="5:5" x14ac:dyDescent="0.35">
      <c r="E2" t="s">
        <v>0</v>
      </c>
    </row>
    <row r="3" spans="5:5" x14ac:dyDescent="0.35">
      <c r="E3" t="s">
        <v>1</v>
      </c>
    </row>
    <row r="4" spans="5:5" x14ac:dyDescent="0.35">
      <c r="E4" t="s">
        <v>2</v>
      </c>
    </row>
    <row r="5" spans="5:5" x14ac:dyDescent="0.35">
      <c r="E5" t="s">
        <v>3</v>
      </c>
    </row>
    <row r="6" spans="5:5" x14ac:dyDescent="0.35">
      <c r="E6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27D5-4928-4651-BF65-0E26825183EB}">
  <sheetPr>
    <tabColor rgb="FFFF0000"/>
  </sheetPr>
  <dimension ref="C1:I35"/>
  <sheetViews>
    <sheetView topLeftCell="A7" workbookViewId="0">
      <selection activeCell="A12" sqref="A12:XFD12"/>
    </sheetView>
  </sheetViews>
  <sheetFormatPr defaultRowHeight="14.5" x14ac:dyDescent="0.35"/>
  <cols>
    <col min="3" max="3" width="11.7265625" bestFit="1" customWidth="1"/>
    <col min="4" max="4" width="55.26953125" bestFit="1" customWidth="1"/>
    <col min="5" max="5" width="39.54296875" customWidth="1"/>
    <col min="6" max="6" width="59.453125" customWidth="1"/>
    <col min="7" max="7" width="15.7265625" bestFit="1" customWidth="1"/>
    <col min="8" max="8" width="43.453125" customWidth="1"/>
    <col min="9" max="9" width="50" bestFit="1" customWidth="1"/>
  </cols>
  <sheetData>
    <row r="1" spans="3:9" ht="23.5" x14ac:dyDescent="0.55000000000000004">
      <c r="C1" s="298" t="s">
        <v>330</v>
      </c>
      <c r="D1" s="298"/>
      <c r="E1" s="92" t="s">
        <v>331</v>
      </c>
      <c r="F1" s="92" t="s">
        <v>332</v>
      </c>
      <c r="I1" t="s">
        <v>333</v>
      </c>
    </row>
    <row r="2" spans="3:9" ht="58" x14ac:dyDescent="0.35">
      <c r="C2" s="93" t="s">
        <v>218</v>
      </c>
      <c r="D2" s="93" t="s">
        <v>334</v>
      </c>
      <c r="E2" s="94" t="s">
        <v>335</v>
      </c>
      <c r="F2" s="95" t="s">
        <v>336</v>
      </c>
      <c r="I2" t="s">
        <v>337</v>
      </c>
    </row>
    <row r="3" spans="3:9" ht="58" x14ac:dyDescent="0.35">
      <c r="C3" s="93" t="s">
        <v>338</v>
      </c>
      <c r="D3" s="93" t="s">
        <v>339</v>
      </c>
      <c r="E3" s="94" t="s">
        <v>340</v>
      </c>
      <c r="F3" s="95" t="s">
        <v>341</v>
      </c>
      <c r="H3" s="96"/>
      <c r="I3" s="96" t="s">
        <v>0</v>
      </c>
    </row>
    <row r="4" spans="3:9" x14ac:dyDescent="0.35">
      <c r="C4" s="93" t="s">
        <v>229</v>
      </c>
      <c r="D4" s="93" t="s">
        <v>342</v>
      </c>
      <c r="E4" s="1" t="s">
        <v>343</v>
      </c>
      <c r="F4" s="95" t="s">
        <v>344</v>
      </c>
      <c r="I4" t="s">
        <v>4</v>
      </c>
    </row>
    <row r="5" spans="3:9" ht="58" x14ac:dyDescent="0.35">
      <c r="C5" s="93" t="s">
        <v>279</v>
      </c>
      <c r="D5" s="93" t="s">
        <v>345</v>
      </c>
      <c r="E5" s="94" t="s">
        <v>346</v>
      </c>
      <c r="F5" s="95" t="s">
        <v>347</v>
      </c>
      <c r="I5" t="s">
        <v>348</v>
      </c>
    </row>
    <row r="6" spans="3:9" ht="43.5" x14ac:dyDescent="0.35">
      <c r="C6" s="93" t="s">
        <v>349</v>
      </c>
      <c r="D6" s="93" t="s">
        <v>350</v>
      </c>
      <c r="E6" s="94" t="s">
        <v>351</v>
      </c>
      <c r="F6" s="95" t="s">
        <v>352</v>
      </c>
      <c r="I6" t="s">
        <v>2</v>
      </c>
    </row>
    <row r="7" spans="3:9" ht="43.5" x14ac:dyDescent="0.35">
      <c r="C7" s="93" t="s">
        <v>353</v>
      </c>
      <c r="D7" s="93" t="s">
        <v>354</v>
      </c>
      <c r="E7" s="94" t="s">
        <v>355</v>
      </c>
      <c r="F7" s="95" t="s">
        <v>356</v>
      </c>
    </row>
    <row r="8" spans="3:9" ht="29" x14ac:dyDescent="0.35">
      <c r="C8" s="93" t="s">
        <v>357</v>
      </c>
      <c r="D8" s="93" t="s">
        <v>358</v>
      </c>
      <c r="E8" s="94" t="s">
        <v>359</v>
      </c>
      <c r="F8" s="95" t="s">
        <v>360</v>
      </c>
    </row>
    <row r="9" spans="3:9" ht="30.65" customHeight="1" x14ac:dyDescent="0.35">
      <c r="C9" s="93" t="s">
        <v>361</v>
      </c>
      <c r="D9" s="93" t="s">
        <v>362</v>
      </c>
      <c r="E9" s="97"/>
      <c r="F9" s="98"/>
    </row>
    <row r="10" spans="3:9" ht="43.5" x14ac:dyDescent="0.35">
      <c r="C10" s="93" t="s">
        <v>363</v>
      </c>
      <c r="D10" s="93"/>
      <c r="E10" s="94" t="s">
        <v>364</v>
      </c>
      <c r="F10" s="95" t="s">
        <v>365</v>
      </c>
    </row>
    <row r="11" spans="3:9" ht="72.5" x14ac:dyDescent="0.35">
      <c r="C11" s="93" t="s">
        <v>366</v>
      </c>
      <c r="D11" s="93"/>
      <c r="E11" s="94" t="s">
        <v>367</v>
      </c>
      <c r="F11" s="95" t="s">
        <v>368</v>
      </c>
    </row>
    <row r="12" spans="3:9" ht="128.15" customHeight="1" x14ac:dyDescent="0.35">
      <c r="C12" s="93" t="s">
        <v>369</v>
      </c>
      <c r="D12" s="93" t="s">
        <v>370</v>
      </c>
      <c r="E12" s="94" t="s">
        <v>371</v>
      </c>
      <c r="F12" s="95" t="s">
        <v>372</v>
      </c>
    </row>
    <row r="13" spans="3:9" ht="29" x14ac:dyDescent="0.35">
      <c r="C13" s="93" t="s">
        <v>373</v>
      </c>
      <c r="D13" s="93" t="s">
        <v>374</v>
      </c>
      <c r="E13" s="94" t="s">
        <v>375</v>
      </c>
      <c r="F13" s="95" t="s">
        <v>376</v>
      </c>
    </row>
    <row r="14" spans="3:9" x14ac:dyDescent="0.35">
      <c r="C14" s="93" t="s">
        <v>246</v>
      </c>
      <c r="D14" s="93" t="s">
        <v>377</v>
      </c>
      <c r="E14" s="94" t="s">
        <v>378</v>
      </c>
      <c r="F14" s="95" t="s">
        <v>379</v>
      </c>
    </row>
    <row r="15" spans="3:9" x14ac:dyDescent="0.35">
      <c r="C15" s="93" t="s">
        <v>310</v>
      </c>
      <c r="D15" s="93" t="s">
        <v>380</v>
      </c>
      <c r="E15" s="94" t="s">
        <v>381</v>
      </c>
      <c r="F15" s="95" t="s">
        <v>382</v>
      </c>
    </row>
    <row r="16" spans="3:9" ht="29" x14ac:dyDescent="0.35">
      <c r="C16" s="93" t="s">
        <v>263</v>
      </c>
      <c r="D16" s="93" t="s">
        <v>383</v>
      </c>
      <c r="E16" s="94" t="s">
        <v>384</v>
      </c>
      <c r="F16" s="95" t="s">
        <v>385</v>
      </c>
    </row>
    <row r="17" spans="3:6" ht="29" x14ac:dyDescent="0.35">
      <c r="C17" s="93" t="s">
        <v>250</v>
      </c>
      <c r="D17" s="93" t="s">
        <v>386</v>
      </c>
      <c r="E17" s="94" t="s">
        <v>387</v>
      </c>
      <c r="F17" s="95" t="s">
        <v>388</v>
      </c>
    </row>
    <row r="18" spans="3:6" x14ac:dyDescent="0.35">
      <c r="C18" s="93" t="s">
        <v>213</v>
      </c>
      <c r="D18" s="93" t="s">
        <v>389</v>
      </c>
      <c r="E18" s="1" t="s">
        <v>390</v>
      </c>
      <c r="F18" s="95" t="s">
        <v>391</v>
      </c>
    </row>
    <row r="19" spans="3:6" x14ac:dyDescent="0.35">
      <c r="C19" s="99" t="s">
        <v>392</v>
      </c>
      <c r="D19" s="93" t="s">
        <v>393</v>
      </c>
      <c r="E19" s="94" t="s">
        <v>394</v>
      </c>
      <c r="F19" s="95" t="s">
        <v>395</v>
      </c>
    </row>
    <row r="20" spans="3:6" ht="29" x14ac:dyDescent="0.35">
      <c r="C20" s="93" t="s">
        <v>396</v>
      </c>
      <c r="D20" s="93" t="s">
        <v>397</v>
      </c>
      <c r="E20" s="94" t="s">
        <v>398</v>
      </c>
      <c r="F20" s="95" t="s">
        <v>399</v>
      </c>
    </row>
    <row r="21" spans="3:6" x14ac:dyDescent="0.35">
      <c r="C21" s="93" t="s">
        <v>400</v>
      </c>
      <c r="D21" s="93" t="s">
        <v>401</v>
      </c>
      <c r="E21" s="94" t="s">
        <v>402</v>
      </c>
      <c r="F21" s="95" t="s">
        <v>403</v>
      </c>
    </row>
    <row r="35" spans="8:8" ht="16.5" x14ac:dyDescent="0.35">
      <c r="H35" s="100"/>
    </row>
  </sheetData>
  <mergeCells count="1">
    <mergeCell ref="C1:D1"/>
  </mergeCells>
  <hyperlinks>
    <hyperlink ref="F21" r:id="rId1" xr:uid="{A88943FA-D643-4EE9-A7A8-3169AE2C9C21}"/>
    <hyperlink ref="F5" r:id="rId2" xr:uid="{8F883005-165B-4E62-87BD-B2091B76713E}"/>
    <hyperlink ref="F6" r:id="rId3" xr:uid="{DED27FA2-0D5C-4633-ADFC-4A0E11E89D5F}"/>
    <hyperlink ref="F2" r:id="rId4" display="olakunle.ajayi@shell.com_x000a_C.Orjiakor@shell.com" xr:uid="{6B3A4E98-3717-40FB-BD43-94EA3E5708CB}"/>
    <hyperlink ref="F7" r:id="rId5" xr:uid="{543D46E2-7AD8-4A64-A582-CEF30644DECB}"/>
    <hyperlink ref="F8" r:id="rId6" display="Odinakachi.Umunna@shell.com" xr:uid="{883EB0D9-09F0-4DA1-8256-7E029FE1D0C3}"/>
    <hyperlink ref="F12" r:id="rId7" display="nsikak.ekpoh@shell.com_x000a_" xr:uid="{AE734B14-5415-49E6-B52F-A04176AB6F62}"/>
    <hyperlink ref="F3" r:id="rId8" display="Kenechukwu.Odunze@shell.com_x000a_Samuel.Idio@shell.com_x000a_Godfrey.Amoye@shell.com_x000a_ tamuno.digbani@shell.com" xr:uid="{A4F7740B-B442-4A5D-A638-09C08F23C6F2}"/>
  </hyperlinks>
  <pageMargins left="0.7" right="0.7" top="0.75" bottom="0.75" header="0.3" footer="0.3"/>
  <pageSetup paperSize="9"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D6CC-712F-4AE5-8E3B-D77A2FCF017D}">
  <dimension ref="A1:D179"/>
  <sheetViews>
    <sheetView workbookViewId="0">
      <selection activeCell="K37" sqref="K37"/>
    </sheetView>
  </sheetViews>
  <sheetFormatPr defaultRowHeight="14.5" x14ac:dyDescent="0.35"/>
  <cols>
    <col min="1" max="1" width="14.54296875" customWidth="1"/>
    <col min="2" max="2" width="44.7265625" customWidth="1"/>
    <col min="3" max="3" width="12.26953125" bestFit="1" customWidth="1"/>
    <col min="4" max="4" width="11.453125" bestFit="1" customWidth="1"/>
  </cols>
  <sheetData>
    <row r="1" spans="1:4" x14ac:dyDescent="0.35">
      <c r="A1" s="229" t="s">
        <v>404</v>
      </c>
      <c r="B1" s="229"/>
      <c r="C1" s="229"/>
      <c r="D1" s="229"/>
    </row>
    <row r="2" spans="1:4" x14ac:dyDescent="0.35">
      <c r="A2" s="90" t="s">
        <v>158</v>
      </c>
      <c r="B2" s="90" t="s">
        <v>405</v>
      </c>
      <c r="C2" s="90" t="s">
        <v>161</v>
      </c>
      <c r="D2" s="90" t="s">
        <v>162</v>
      </c>
    </row>
    <row r="3" spans="1:4" x14ac:dyDescent="0.35">
      <c r="A3" s="58"/>
      <c r="B3" s="63"/>
      <c r="C3" s="64"/>
      <c r="D3" s="1"/>
    </row>
    <row r="4" spans="1:4" x14ac:dyDescent="0.35">
      <c r="A4" s="58"/>
      <c r="B4" s="63"/>
      <c r="C4" s="64"/>
      <c r="D4" s="1"/>
    </row>
    <row r="5" spans="1:4" x14ac:dyDescent="0.35">
      <c r="A5" s="58"/>
      <c r="B5" s="63"/>
      <c r="C5" s="64"/>
      <c r="D5" s="1"/>
    </row>
    <row r="6" spans="1:4" x14ac:dyDescent="0.35">
      <c r="A6" s="58"/>
      <c r="B6" s="63"/>
      <c r="C6" s="64"/>
      <c r="D6" s="1"/>
    </row>
    <row r="7" spans="1:4" x14ac:dyDescent="0.35">
      <c r="A7" s="58"/>
      <c r="B7" s="63"/>
      <c r="C7" s="64"/>
      <c r="D7" s="1"/>
    </row>
    <row r="8" spans="1:4" x14ac:dyDescent="0.35">
      <c r="A8" s="58"/>
      <c r="B8" s="63"/>
      <c r="C8" s="64"/>
      <c r="D8" s="1"/>
    </row>
    <row r="9" spans="1:4" x14ac:dyDescent="0.35">
      <c r="A9" s="58"/>
      <c r="B9" s="63"/>
      <c r="C9" s="64"/>
      <c r="D9" s="1"/>
    </row>
    <row r="10" spans="1:4" x14ac:dyDescent="0.35">
      <c r="A10" s="58"/>
      <c r="B10" s="63"/>
      <c r="C10" s="64"/>
      <c r="D10" s="1"/>
    </row>
    <row r="11" spans="1:4" x14ac:dyDescent="0.35">
      <c r="A11" s="58"/>
      <c r="B11" s="63"/>
      <c r="C11" s="64"/>
      <c r="D11" s="1"/>
    </row>
    <row r="12" spans="1:4" x14ac:dyDescent="0.35">
      <c r="A12" s="58"/>
      <c r="B12" s="63"/>
      <c r="C12" s="64"/>
      <c r="D12" s="1"/>
    </row>
    <row r="13" spans="1:4" x14ac:dyDescent="0.35">
      <c r="A13" s="58"/>
      <c r="B13" s="63"/>
      <c r="C13" s="64"/>
      <c r="D13" s="1"/>
    </row>
    <row r="14" spans="1:4" x14ac:dyDescent="0.35">
      <c r="A14" s="58"/>
      <c r="B14" s="63"/>
      <c r="C14" s="64"/>
      <c r="D14" s="1"/>
    </row>
    <row r="15" spans="1:4" x14ac:dyDescent="0.35">
      <c r="A15" s="58"/>
      <c r="B15" s="63"/>
      <c r="C15" s="64"/>
      <c r="D15" s="1"/>
    </row>
    <row r="16" spans="1:4" x14ac:dyDescent="0.35">
      <c r="A16" s="58"/>
      <c r="B16" s="63"/>
      <c r="C16" s="64"/>
      <c r="D16" s="1"/>
    </row>
    <row r="17" spans="1:4" x14ac:dyDescent="0.35">
      <c r="A17" s="58"/>
      <c r="B17" s="63"/>
      <c r="C17" s="64"/>
      <c r="D17" s="1"/>
    </row>
    <row r="18" spans="1:4" x14ac:dyDescent="0.35">
      <c r="A18" s="58"/>
      <c r="B18" s="63"/>
      <c r="C18" s="64"/>
      <c r="D18" s="1"/>
    </row>
    <row r="19" spans="1:4" x14ac:dyDescent="0.35">
      <c r="A19" s="58"/>
      <c r="B19" s="63"/>
      <c r="C19" s="64"/>
      <c r="D19" s="1"/>
    </row>
    <row r="20" spans="1:4" x14ac:dyDescent="0.35">
      <c r="A20" s="58"/>
      <c r="B20" s="63"/>
      <c r="C20" s="64"/>
      <c r="D20" s="1"/>
    </row>
    <row r="21" spans="1:4" x14ac:dyDescent="0.35">
      <c r="A21" s="58"/>
      <c r="B21" s="63"/>
      <c r="C21" s="64"/>
      <c r="D21" s="1"/>
    </row>
    <row r="22" spans="1:4" x14ac:dyDescent="0.35">
      <c r="A22" s="58"/>
      <c r="B22" s="63"/>
      <c r="C22" s="64"/>
      <c r="D22" s="1"/>
    </row>
    <row r="23" spans="1:4" x14ac:dyDescent="0.35">
      <c r="A23" s="58"/>
      <c r="B23" s="63"/>
      <c r="C23" s="64"/>
      <c r="D23" s="1"/>
    </row>
    <row r="24" spans="1:4" x14ac:dyDescent="0.35">
      <c r="A24" s="58"/>
      <c r="B24" s="63"/>
      <c r="C24" s="64"/>
      <c r="D24" s="1"/>
    </row>
    <row r="25" spans="1:4" x14ac:dyDescent="0.35">
      <c r="A25" s="58"/>
      <c r="B25" s="63"/>
      <c r="C25" s="64"/>
      <c r="D25" s="1"/>
    </row>
    <row r="26" spans="1:4" x14ac:dyDescent="0.35">
      <c r="A26" s="58"/>
      <c r="B26" s="63"/>
      <c r="C26" s="64"/>
      <c r="D26" s="1"/>
    </row>
    <row r="27" spans="1:4" x14ac:dyDescent="0.35">
      <c r="A27" s="58"/>
      <c r="B27" s="63"/>
      <c r="C27" s="64"/>
      <c r="D27" s="1"/>
    </row>
    <row r="28" spans="1:4" x14ac:dyDescent="0.35">
      <c r="A28" s="58"/>
      <c r="B28" s="63"/>
      <c r="C28" s="64"/>
      <c r="D28" s="1"/>
    </row>
    <row r="29" spans="1:4" x14ac:dyDescent="0.35">
      <c r="A29" s="58"/>
      <c r="B29" s="63"/>
      <c r="C29" s="64"/>
      <c r="D29" s="1"/>
    </row>
    <row r="30" spans="1:4" x14ac:dyDescent="0.35">
      <c r="A30" s="58"/>
      <c r="B30" s="63"/>
      <c r="C30" s="64"/>
      <c r="D30" s="1"/>
    </row>
    <row r="31" spans="1:4" x14ac:dyDescent="0.35">
      <c r="A31" s="58"/>
      <c r="B31" s="63"/>
      <c r="C31" s="64"/>
      <c r="D31" s="1"/>
    </row>
    <row r="32" spans="1:4" x14ac:dyDescent="0.35">
      <c r="A32" s="58"/>
      <c r="B32" s="63"/>
      <c r="C32" s="64"/>
      <c r="D32" s="1"/>
    </row>
    <row r="33" spans="1:4" x14ac:dyDescent="0.35">
      <c r="A33" s="58"/>
      <c r="B33" s="63"/>
      <c r="C33" s="64"/>
      <c r="D33" s="1"/>
    </row>
    <row r="34" spans="1:4" x14ac:dyDescent="0.35">
      <c r="A34" s="58"/>
      <c r="B34" s="63"/>
      <c r="C34" s="64"/>
      <c r="D34" s="1"/>
    </row>
    <row r="35" spans="1:4" x14ac:dyDescent="0.35">
      <c r="A35" s="58"/>
      <c r="B35" s="63"/>
      <c r="C35" s="64"/>
      <c r="D35" s="1"/>
    </row>
    <row r="36" spans="1:4" x14ac:dyDescent="0.35">
      <c r="A36" s="58"/>
      <c r="B36" s="63"/>
      <c r="C36" s="64"/>
      <c r="D36" s="1"/>
    </row>
    <row r="37" spans="1:4" x14ac:dyDescent="0.35">
      <c r="A37" s="58"/>
      <c r="B37" s="63"/>
      <c r="C37" s="64"/>
      <c r="D37" s="1"/>
    </row>
    <row r="38" spans="1:4" x14ac:dyDescent="0.35">
      <c r="A38" s="58"/>
      <c r="B38" s="63"/>
      <c r="C38" s="64"/>
      <c r="D38" s="1"/>
    </row>
    <row r="39" spans="1:4" x14ac:dyDescent="0.35">
      <c r="A39" s="58"/>
      <c r="B39" s="63"/>
      <c r="C39" s="64"/>
      <c r="D39" s="1"/>
    </row>
    <row r="40" spans="1:4" x14ac:dyDescent="0.35">
      <c r="A40" s="58"/>
      <c r="B40" s="63"/>
      <c r="C40" s="64"/>
      <c r="D40" s="1"/>
    </row>
    <row r="41" spans="1:4" x14ac:dyDescent="0.35">
      <c r="A41" s="58"/>
      <c r="B41" s="63"/>
      <c r="C41" s="64"/>
      <c r="D41" s="1"/>
    </row>
    <row r="42" spans="1:4" x14ac:dyDescent="0.35">
      <c r="A42" s="58"/>
      <c r="B42" s="63"/>
      <c r="C42" s="64"/>
      <c r="D42" s="1"/>
    </row>
    <row r="43" spans="1:4" x14ac:dyDescent="0.35">
      <c r="A43" s="58"/>
      <c r="B43" s="63"/>
      <c r="C43" s="64"/>
      <c r="D43" s="1"/>
    </row>
    <row r="44" spans="1:4" x14ac:dyDescent="0.35">
      <c r="A44" s="58"/>
      <c r="B44" s="63"/>
      <c r="C44" s="64"/>
      <c r="D44" s="1"/>
    </row>
    <row r="45" spans="1:4" x14ac:dyDescent="0.35">
      <c r="A45" s="58"/>
      <c r="B45" s="63"/>
      <c r="C45" s="64"/>
      <c r="D45" s="1"/>
    </row>
    <row r="46" spans="1:4" x14ac:dyDescent="0.35">
      <c r="A46" s="58"/>
      <c r="B46" s="63"/>
      <c r="C46" s="64"/>
      <c r="D46" s="1"/>
    </row>
    <row r="47" spans="1:4" x14ac:dyDescent="0.35">
      <c r="A47" s="58"/>
      <c r="B47" s="63"/>
      <c r="C47" s="64"/>
      <c r="D47" s="1"/>
    </row>
    <row r="48" spans="1:4" x14ac:dyDescent="0.35">
      <c r="A48" s="58"/>
      <c r="B48" s="63"/>
      <c r="C48" s="64"/>
      <c r="D48" s="1"/>
    </row>
    <row r="49" spans="1:4" x14ac:dyDescent="0.35">
      <c r="A49" s="58"/>
      <c r="B49" s="63"/>
      <c r="C49" s="64"/>
      <c r="D49" s="1"/>
    </row>
    <row r="50" spans="1:4" x14ac:dyDescent="0.35">
      <c r="A50" s="58"/>
      <c r="B50" s="63"/>
      <c r="C50" s="64"/>
      <c r="D50" s="1"/>
    </row>
    <row r="51" spans="1:4" x14ac:dyDescent="0.35">
      <c r="A51" s="58"/>
      <c r="B51" s="63"/>
      <c r="C51" s="64"/>
      <c r="D51" s="1"/>
    </row>
    <row r="52" spans="1:4" x14ac:dyDescent="0.35">
      <c r="A52" s="58"/>
      <c r="B52" s="63"/>
      <c r="C52" s="64"/>
      <c r="D52" s="1"/>
    </row>
    <row r="53" spans="1:4" x14ac:dyDescent="0.35">
      <c r="A53" s="58"/>
      <c r="B53" s="63"/>
      <c r="C53" s="64"/>
      <c r="D53" s="1"/>
    </row>
    <row r="54" spans="1:4" x14ac:dyDescent="0.35">
      <c r="A54" s="58"/>
      <c r="B54" s="63"/>
      <c r="C54" s="64"/>
      <c r="D54" s="1"/>
    </row>
    <row r="55" spans="1:4" x14ac:dyDescent="0.35">
      <c r="A55" s="58"/>
      <c r="B55" s="63"/>
      <c r="C55" s="64"/>
      <c r="D55" s="1"/>
    </row>
    <row r="56" spans="1:4" x14ac:dyDescent="0.35">
      <c r="A56" s="58"/>
      <c r="B56" s="63"/>
      <c r="C56" s="64"/>
      <c r="D56" s="1"/>
    </row>
    <row r="57" spans="1:4" x14ac:dyDescent="0.35">
      <c r="A57" s="58"/>
      <c r="B57" s="63"/>
      <c r="C57" s="64"/>
      <c r="D57" s="1"/>
    </row>
    <row r="58" spans="1:4" x14ac:dyDescent="0.35">
      <c r="A58" s="58"/>
      <c r="B58" s="63"/>
      <c r="C58" s="64"/>
      <c r="D58" s="1"/>
    </row>
    <row r="59" spans="1:4" x14ac:dyDescent="0.35">
      <c r="A59" s="58"/>
      <c r="B59" s="63"/>
      <c r="C59" s="64"/>
      <c r="D59" s="1"/>
    </row>
    <row r="60" spans="1:4" x14ac:dyDescent="0.35">
      <c r="A60" s="58"/>
      <c r="B60" s="63"/>
      <c r="C60" s="64"/>
      <c r="D60" s="1"/>
    </row>
    <row r="61" spans="1:4" x14ac:dyDescent="0.35">
      <c r="A61" s="58"/>
      <c r="B61" s="63"/>
      <c r="C61" s="64"/>
      <c r="D61" s="1"/>
    </row>
    <row r="62" spans="1:4" x14ac:dyDescent="0.35">
      <c r="A62" s="58"/>
      <c r="B62" s="63"/>
      <c r="C62" s="64"/>
      <c r="D62" s="1"/>
    </row>
    <row r="63" spans="1:4" x14ac:dyDescent="0.35">
      <c r="A63" s="58"/>
      <c r="B63" s="63"/>
      <c r="C63" s="64"/>
      <c r="D63" s="1"/>
    </row>
    <row r="64" spans="1:4" x14ac:dyDescent="0.35">
      <c r="A64" s="58"/>
      <c r="B64" s="63"/>
      <c r="C64" s="64"/>
      <c r="D64" s="1"/>
    </row>
    <row r="65" spans="1:4" x14ac:dyDescent="0.35">
      <c r="A65" s="58"/>
      <c r="B65" s="63"/>
      <c r="C65" s="64"/>
      <c r="D65" s="1"/>
    </row>
    <row r="66" spans="1:4" x14ac:dyDescent="0.35">
      <c r="A66" s="58"/>
      <c r="B66" s="63"/>
      <c r="C66" s="64"/>
      <c r="D66" s="1"/>
    </row>
    <row r="67" spans="1:4" x14ac:dyDescent="0.35">
      <c r="A67" s="58"/>
      <c r="B67" s="63"/>
      <c r="C67" s="64"/>
      <c r="D67" s="1"/>
    </row>
    <row r="68" spans="1:4" x14ac:dyDescent="0.35">
      <c r="A68" s="58"/>
      <c r="B68" s="63"/>
      <c r="C68" s="64"/>
      <c r="D68" s="1"/>
    </row>
    <row r="69" spans="1:4" x14ac:dyDescent="0.35">
      <c r="A69" s="58"/>
      <c r="B69" s="63"/>
      <c r="C69" s="64"/>
      <c r="D69" s="1"/>
    </row>
    <row r="70" spans="1:4" x14ac:dyDescent="0.35">
      <c r="A70" s="58"/>
      <c r="B70" s="63"/>
      <c r="C70" s="64"/>
      <c r="D70" s="1"/>
    </row>
    <row r="71" spans="1:4" x14ac:dyDescent="0.35">
      <c r="A71" s="58"/>
      <c r="B71" s="63"/>
      <c r="C71" s="64"/>
      <c r="D71" s="1"/>
    </row>
    <row r="72" spans="1:4" x14ac:dyDescent="0.35">
      <c r="A72" s="58"/>
      <c r="B72" s="63"/>
      <c r="C72" s="64"/>
      <c r="D72" s="1"/>
    </row>
    <row r="73" spans="1:4" x14ac:dyDescent="0.35">
      <c r="A73" s="58"/>
      <c r="B73" s="63"/>
      <c r="C73" s="64"/>
      <c r="D73" s="1"/>
    </row>
    <row r="74" spans="1:4" x14ac:dyDescent="0.35">
      <c r="A74" s="58"/>
      <c r="B74" s="63"/>
      <c r="C74" s="64"/>
      <c r="D74" s="1"/>
    </row>
    <row r="75" spans="1:4" x14ac:dyDescent="0.35">
      <c r="A75" s="58"/>
      <c r="B75" s="63"/>
      <c r="C75" s="64"/>
      <c r="D75" s="1"/>
    </row>
    <row r="76" spans="1:4" x14ac:dyDescent="0.35">
      <c r="A76" s="58"/>
      <c r="B76" s="63"/>
      <c r="C76" s="64"/>
      <c r="D76" s="1"/>
    </row>
    <row r="77" spans="1:4" x14ac:dyDescent="0.35">
      <c r="A77" s="58"/>
      <c r="B77" s="63"/>
      <c r="C77" s="64"/>
      <c r="D77" s="1"/>
    </row>
    <row r="78" spans="1:4" x14ac:dyDescent="0.35">
      <c r="A78" s="58"/>
      <c r="B78" s="63"/>
      <c r="C78" s="64"/>
      <c r="D78" s="1"/>
    </row>
    <row r="79" spans="1:4" x14ac:dyDescent="0.35">
      <c r="A79" s="58"/>
      <c r="B79" s="63"/>
      <c r="C79" s="64"/>
      <c r="D79" s="1"/>
    </row>
    <row r="80" spans="1:4" x14ac:dyDescent="0.35">
      <c r="A80" s="58"/>
      <c r="B80" s="63"/>
      <c r="C80" s="64"/>
      <c r="D80" s="1"/>
    </row>
    <row r="81" spans="1:4" x14ac:dyDescent="0.35">
      <c r="A81" s="58"/>
      <c r="B81" s="63"/>
      <c r="C81" s="64"/>
      <c r="D81" s="1"/>
    </row>
    <row r="82" spans="1:4" x14ac:dyDescent="0.35">
      <c r="A82" s="58"/>
      <c r="B82" s="63"/>
      <c r="C82" s="64"/>
      <c r="D82" s="1"/>
    </row>
    <row r="83" spans="1:4" x14ac:dyDescent="0.35">
      <c r="A83" s="58"/>
      <c r="B83" s="63"/>
      <c r="C83" s="64"/>
      <c r="D83" s="1"/>
    </row>
    <row r="84" spans="1:4" x14ac:dyDescent="0.35">
      <c r="A84" s="58"/>
      <c r="B84" s="63"/>
      <c r="C84" s="64"/>
      <c r="D84" s="1"/>
    </row>
    <row r="85" spans="1:4" x14ac:dyDescent="0.35">
      <c r="A85" s="58"/>
      <c r="B85" s="63"/>
      <c r="C85" s="64"/>
      <c r="D85" s="1"/>
    </row>
    <row r="86" spans="1:4" x14ac:dyDescent="0.35">
      <c r="A86" s="58"/>
      <c r="B86" s="63"/>
      <c r="C86" s="64"/>
      <c r="D86" s="1"/>
    </row>
    <row r="87" spans="1:4" x14ac:dyDescent="0.35">
      <c r="A87" s="58"/>
      <c r="B87" s="63"/>
      <c r="C87" s="64"/>
      <c r="D87" s="1"/>
    </row>
    <row r="88" spans="1:4" x14ac:dyDescent="0.35">
      <c r="A88" s="58"/>
      <c r="B88" s="63"/>
      <c r="C88" s="64"/>
      <c r="D88" s="1"/>
    </row>
    <row r="89" spans="1:4" x14ac:dyDescent="0.35">
      <c r="A89" s="58"/>
      <c r="B89" s="63"/>
      <c r="C89" s="64"/>
      <c r="D89" s="1"/>
    </row>
    <row r="90" spans="1:4" x14ac:dyDescent="0.35">
      <c r="A90" s="58"/>
      <c r="B90" s="63"/>
      <c r="C90" s="64"/>
      <c r="D90" s="1"/>
    </row>
    <row r="91" spans="1:4" x14ac:dyDescent="0.35">
      <c r="A91" s="58"/>
      <c r="B91" s="63"/>
      <c r="C91" s="64"/>
      <c r="D91" s="1"/>
    </row>
    <row r="92" spans="1:4" x14ac:dyDescent="0.35">
      <c r="A92" s="58"/>
      <c r="B92" s="63"/>
      <c r="C92" s="64"/>
      <c r="D92" s="1"/>
    </row>
    <row r="93" spans="1:4" x14ac:dyDescent="0.35">
      <c r="A93" s="58"/>
      <c r="B93" s="63"/>
      <c r="C93" s="64"/>
      <c r="D93" s="1"/>
    </row>
    <row r="94" spans="1:4" x14ac:dyDescent="0.35">
      <c r="A94" s="58"/>
      <c r="B94" s="63"/>
      <c r="C94" s="64"/>
      <c r="D94" s="1"/>
    </row>
    <row r="95" spans="1:4" x14ac:dyDescent="0.35">
      <c r="A95" s="58"/>
      <c r="B95" s="63"/>
      <c r="C95" s="64"/>
      <c r="D95" s="1"/>
    </row>
    <row r="96" spans="1:4" x14ac:dyDescent="0.35">
      <c r="A96" s="58"/>
      <c r="B96" s="63"/>
      <c r="C96" s="64"/>
      <c r="D96" s="1"/>
    </row>
    <row r="97" spans="1:4" x14ac:dyDescent="0.35">
      <c r="A97" s="58"/>
      <c r="B97" s="63"/>
      <c r="C97" s="64"/>
      <c r="D97" s="1"/>
    </row>
    <row r="98" spans="1:4" x14ac:dyDescent="0.35">
      <c r="A98" s="58"/>
      <c r="B98" s="63"/>
      <c r="C98" s="64"/>
      <c r="D98" s="1"/>
    </row>
    <row r="99" spans="1:4" x14ac:dyDescent="0.35">
      <c r="A99" s="58"/>
      <c r="B99" s="63"/>
      <c r="C99" s="64"/>
      <c r="D99" s="1"/>
    </row>
    <row r="100" spans="1:4" x14ac:dyDescent="0.35">
      <c r="A100" s="53"/>
      <c r="B100" s="51" t="s">
        <v>406</v>
      </c>
      <c r="C100" s="54"/>
      <c r="D100" s="52"/>
    </row>
    <row r="101" spans="1:4" x14ac:dyDescent="0.35">
      <c r="A101" s="55">
        <v>98</v>
      </c>
      <c r="B101" s="56" t="s">
        <v>407</v>
      </c>
      <c r="C101" s="57">
        <v>44855</v>
      </c>
      <c r="D101" s="1"/>
    </row>
    <row r="102" spans="1:4" x14ac:dyDescent="0.35">
      <c r="A102" s="55">
        <v>99</v>
      </c>
      <c r="B102" s="56" t="s">
        <v>408</v>
      </c>
      <c r="C102" s="57">
        <v>44855</v>
      </c>
      <c r="D102" s="1"/>
    </row>
    <row r="103" spans="1:4" x14ac:dyDescent="0.35">
      <c r="A103" s="55">
        <v>100</v>
      </c>
      <c r="B103" s="56" t="s">
        <v>409</v>
      </c>
      <c r="C103" s="57">
        <v>44855</v>
      </c>
      <c r="D103" s="1"/>
    </row>
    <row r="104" spans="1:4" x14ac:dyDescent="0.35">
      <c r="A104" s="55">
        <v>101</v>
      </c>
      <c r="B104" s="56" t="s">
        <v>410</v>
      </c>
      <c r="C104" s="57">
        <v>44855</v>
      </c>
      <c r="D104" s="1"/>
    </row>
    <row r="105" spans="1:4" x14ac:dyDescent="0.35">
      <c r="A105" s="55">
        <v>102</v>
      </c>
      <c r="B105" s="56" t="s">
        <v>411</v>
      </c>
      <c r="C105" s="57">
        <v>44855</v>
      </c>
      <c r="D105" s="1"/>
    </row>
    <row r="106" spans="1:4" x14ac:dyDescent="0.35">
      <c r="A106" s="55">
        <v>103</v>
      </c>
      <c r="B106" s="56" t="s">
        <v>412</v>
      </c>
      <c r="C106" s="57">
        <v>44855</v>
      </c>
      <c r="D106" s="1"/>
    </row>
    <row r="107" spans="1:4" x14ac:dyDescent="0.35">
      <c r="A107" s="55">
        <v>104</v>
      </c>
      <c r="B107" s="56" t="s">
        <v>413</v>
      </c>
      <c r="C107" s="57">
        <v>44855</v>
      </c>
      <c r="D107" s="1"/>
    </row>
    <row r="108" spans="1:4" x14ac:dyDescent="0.35">
      <c r="A108" s="55">
        <v>105</v>
      </c>
      <c r="B108" s="56" t="s">
        <v>414</v>
      </c>
      <c r="C108" s="57">
        <v>44855</v>
      </c>
      <c r="D108" s="1"/>
    </row>
    <row r="109" spans="1:4" x14ac:dyDescent="0.35">
      <c r="A109" s="55">
        <v>106</v>
      </c>
      <c r="B109" s="56" t="s">
        <v>415</v>
      </c>
      <c r="C109" s="57">
        <v>44855</v>
      </c>
      <c r="D109" s="1"/>
    </row>
    <row r="110" spans="1:4" x14ac:dyDescent="0.35">
      <c r="A110" s="55">
        <v>107</v>
      </c>
      <c r="B110" s="56" t="s">
        <v>416</v>
      </c>
      <c r="C110" s="57">
        <v>44855</v>
      </c>
      <c r="D110" s="1"/>
    </row>
    <row r="111" spans="1:4" x14ac:dyDescent="0.35">
      <c r="A111" s="55">
        <v>108</v>
      </c>
      <c r="B111" s="56" t="s">
        <v>417</v>
      </c>
      <c r="C111" s="57">
        <v>44855</v>
      </c>
      <c r="D111" s="1"/>
    </row>
    <row r="112" spans="1:4" x14ac:dyDescent="0.35">
      <c r="A112" s="55">
        <v>109</v>
      </c>
      <c r="B112" s="56" t="s">
        <v>418</v>
      </c>
      <c r="C112" s="57">
        <v>44855</v>
      </c>
      <c r="D112" s="1"/>
    </row>
    <row r="113" spans="1:4" x14ac:dyDescent="0.35">
      <c r="A113" s="55">
        <v>110</v>
      </c>
      <c r="B113" s="56" t="s">
        <v>419</v>
      </c>
      <c r="C113" s="57">
        <v>44855</v>
      </c>
      <c r="D113" s="1"/>
    </row>
    <row r="114" spans="1:4" x14ac:dyDescent="0.35">
      <c r="A114" s="55">
        <v>111</v>
      </c>
      <c r="B114" s="56" t="s">
        <v>420</v>
      </c>
      <c r="C114" s="57">
        <v>44855</v>
      </c>
      <c r="D114" s="1"/>
    </row>
    <row r="115" spans="1:4" x14ac:dyDescent="0.35">
      <c r="A115" s="55">
        <v>112</v>
      </c>
      <c r="B115" s="56" t="s">
        <v>421</v>
      </c>
      <c r="C115" s="57">
        <v>44855</v>
      </c>
      <c r="D115" s="1"/>
    </row>
    <row r="116" spans="1:4" x14ac:dyDescent="0.35">
      <c r="A116" s="55">
        <v>113</v>
      </c>
      <c r="B116" s="56" t="s">
        <v>422</v>
      </c>
      <c r="C116" s="57">
        <v>44862</v>
      </c>
      <c r="D116" s="1"/>
    </row>
    <row r="117" spans="1:4" x14ac:dyDescent="0.35">
      <c r="A117" s="55">
        <v>114</v>
      </c>
      <c r="B117" s="56" t="s">
        <v>423</v>
      </c>
      <c r="C117" s="57">
        <v>44862</v>
      </c>
      <c r="D117" s="1"/>
    </row>
    <row r="118" spans="1:4" x14ac:dyDescent="0.35">
      <c r="A118" s="55">
        <v>115</v>
      </c>
      <c r="B118" s="56" t="s">
        <v>424</v>
      </c>
      <c r="C118" s="57">
        <v>44862</v>
      </c>
      <c r="D118" s="1"/>
    </row>
    <row r="119" spans="1:4" x14ac:dyDescent="0.35">
      <c r="A119" s="55">
        <v>116</v>
      </c>
      <c r="B119" s="56" t="s">
        <v>425</v>
      </c>
      <c r="C119" s="57">
        <v>44862</v>
      </c>
      <c r="D119" s="1"/>
    </row>
    <row r="120" spans="1:4" x14ac:dyDescent="0.35">
      <c r="A120" s="55">
        <v>117</v>
      </c>
      <c r="B120" s="56" t="s">
        <v>426</v>
      </c>
      <c r="C120" s="57">
        <v>44862</v>
      </c>
      <c r="D120" s="1"/>
    </row>
    <row r="121" spans="1:4" x14ac:dyDescent="0.35">
      <c r="A121" s="55">
        <v>118</v>
      </c>
      <c r="B121" s="56" t="s">
        <v>427</v>
      </c>
      <c r="C121" s="57">
        <v>44862</v>
      </c>
      <c r="D121" s="1"/>
    </row>
    <row r="122" spans="1:4" x14ac:dyDescent="0.35">
      <c r="A122" s="55">
        <v>119</v>
      </c>
      <c r="B122" s="56" t="s">
        <v>428</v>
      </c>
      <c r="C122" s="57">
        <v>44862</v>
      </c>
      <c r="D122" s="1"/>
    </row>
    <row r="123" spans="1:4" x14ac:dyDescent="0.35">
      <c r="A123" s="55">
        <v>120</v>
      </c>
      <c r="B123" s="56" t="s">
        <v>429</v>
      </c>
      <c r="C123" s="57">
        <v>44862</v>
      </c>
      <c r="D123" s="1"/>
    </row>
    <row r="124" spans="1:4" x14ac:dyDescent="0.35">
      <c r="A124" s="55">
        <v>121</v>
      </c>
      <c r="B124" s="56" t="s">
        <v>430</v>
      </c>
      <c r="C124" s="57">
        <v>44862</v>
      </c>
      <c r="D124" s="1"/>
    </row>
    <row r="125" spans="1:4" x14ac:dyDescent="0.35">
      <c r="A125" s="55">
        <v>122</v>
      </c>
      <c r="B125" s="56" t="s">
        <v>431</v>
      </c>
      <c r="C125" s="57">
        <v>44862</v>
      </c>
      <c r="D125" s="1"/>
    </row>
    <row r="126" spans="1:4" x14ac:dyDescent="0.35">
      <c r="A126" s="55">
        <v>123</v>
      </c>
      <c r="B126" s="56" t="s">
        <v>432</v>
      </c>
      <c r="C126" s="57">
        <v>44862</v>
      </c>
      <c r="D126" s="1"/>
    </row>
    <row r="127" spans="1:4" x14ac:dyDescent="0.35">
      <c r="A127" s="55">
        <v>124</v>
      </c>
      <c r="B127" s="56" t="s">
        <v>433</v>
      </c>
      <c r="C127" s="57">
        <v>44862</v>
      </c>
      <c r="D127" s="1"/>
    </row>
    <row r="128" spans="1:4" x14ac:dyDescent="0.35">
      <c r="A128" s="55">
        <v>125</v>
      </c>
      <c r="B128" s="56" t="s">
        <v>434</v>
      </c>
      <c r="C128" s="57">
        <v>44862</v>
      </c>
      <c r="D128" s="1"/>
    </row>
    <row r="129" spans="1:4" x14ac:dyDescent="0.35">
      <c r="A129" s="55">
        <v>126</v>
      </c>
      <c r="B129" s="56" t="s">
        <v>435</v>
      </c>
      <c r="C129" s="57">
        <v>44862</v>
      </c>
      <c r="D129" s="1"/>
    </row>
    <row r="130" spans="1:4" x14ac:dyDescent="0.35">
      <c r="A130" s="55">
        <v>127</v>
      </c>
      <c r="B130" s="56" t="s">
        <v>436</v>
      </c>
      <c r="C130" s="57">
        <v>44862</v>
      </c>
      <c r="D130" s="1"/>
    </row>
    <row r="131" spans="1:4" x14ac:dyDescent="0.35">
      <c r="A131" s="55">
        <v>128</v>
      </c>
      <c r="B131" s="56" t="s">
        <v>437</v>
      </c>
      <c r="C131" s="57">
        <v>44869</v>
      </c>
      <c r="D131" s="1"/>
    </row>
    <row r="132" spans="1:4" x14ac:dyDescent="0.35">
      <c r="A132" s="55">
        <v>129</v>
      </c>
      <c r="B132" s="56" t="s">
        <v>438</v>
      </c>
      <c r="C132" s="57">
        <v>44869</v>
      </c>
      <c r="D132" s="1"/>
    </row>
    <row r="133" spans="1:4" x14ac:dyDescent="0.35">
      <c r="A133" s="55">
        <v>130</v>
      </c>
      <c r="B133" s="56" t="s">
        <v>439</v>
      </c>
      <c r="C133" s="57">
        <v>44869</v>
      </c>
      <c r="D133" s="1"/>
    </row>
    <row r="134" spans="1:4" x14ac:dyDescent="0.35">
      <c r="A134" s="55">
        <v>131</v>
      </c>
      <c r="B134" s="56" t="s">
        <v>440</v>
      </c>
      <c r="C134" s="57">
        <v>44869</v>
      </c>
      <c r="D134" s="1"/>
    </row>
    <row r="135" spans="1:4" x14ac:dyDescent="0.35">
      <c r="A135" s="55">
        <v>132</v>
      </c>
      <c r="B135" s="56" t="s">
        <v>441</v>
      </c>
      <c r="C135" s="57">
        <v>44869</v>
      </c>
      <c r="D135" s="1"/>
    </row>
    <row r="136" spans="1:4" x14ac:dyDescent="0.35">
      <c r="A136" s="55">
        <v>133</v>
      </c>
      <c r="B136" s="56" t="s">
        <v>442</v>
      </c>
      <c r="C136" s="57">
        <v>44869</v>
      </c>
      <c r="D136" s="1"/>
    </row>
    <row r="137" spans="1:4" x14ac:dyDescent="0.35">
      <c r="A137" s="55">
        <v>134</v>
      </c>
      <c r="B137" s="56" t="s">
        <v>443</v>
      </c>
      <c r="C137" s="57">
        <v>44869</v>
      </c>
      <c r="D137" s="1"/>
    </row>
    <row r="138" spans="1:4" x14ac:dyDescent="0.35">
      <c r="A138" s="55">
        <v>135</v>
      </c>
      <c r="B138" s="56" t="s">
        <v>444</v>
      </c>
      <c r="C138" s="57">
        <v>44869</v>
      </c>
      <c r="D138" s="1"/>
    </row>
    <row r="139" spans="1:4" x14ac:dyDescent="0.35">
      <c r="A139" s="55">
        <v>136</v>
      </c>
      <c r="B139" s="56" t="s">
        <v>445</v>
      </c>
      <c r="C139" s="57">
        <v>44869</v>
      </c>
      <c r="D139" s="1"/>
    </row>
    <row r="140" spans="1:4" x14ac:dyDescent="0.35">
      <c r="A140" s="55">
        <v>137</v>
      </c>
      <c r="B140" s="56" t="s">
        <v>446</v>
      </c>
      <c r="C140" s="57">
        <v>44869</v>
      </c>
      <c r="D140" s="1"/>
    </row>
    <row r="141" spans="1:4" x14ac:dyDescent="0.35">
      <c r="A141" s="55">
        <v>138</v>
      </c>
      <c r="B141" s="56" t="s">
        <v>447</v>
      </c>
      <c r="C141" s="57">
        <v>44869</v>
      </c>
      <c r="D141" s="1"/>
    </row>
    <row r="142" spans="1:4" x14ac:dyDescent="0.35">
      <c r="A142" s="55">
        <v>139</v>
      </c>
      <c r="B142" s="56" t="s">
        <v>448</v>
      </c>
      <c r="C142" s="57">
        <v>44869</v>
      </c>
      <c r="D142" s="1"/>
    </row>
    <row r="143" spans="1:4" x14ac:dyDescent="0.35">
      <c r="A143" s="55">
        <v>140</v>
      </c>
      <c r="B143" s="56" t="s">
        <v>449</v>
      </c>
      <c r="C143" s="57">
        <v>44869</v>
      </c>
      <c r="D143" s="1"/>
    </row>
    <row r="144" spans="1:4" x14ac:dyDescent="0.35">
      <c r="A144" s="55">
        <v>141</v>
      </c>
      <c r="B144" s="56" t="s">
        <v>450</v>
      </c>
      <c r="C144" s="57">
        <v>44869</v>
      </c>
      <c r="D144" s="1"/>
    </row>
    <row r="145" spans="1:4" x14ac:dyDescent="0.35">
      <c r="A145" s="55">
        <v>142</v>
      </c>
      <c r="B145" s="56" t="s">
        <v>451</v>
      </c>
      <c r="C145" s="57">
        <v>44869</v>
      </c>
      <c r="D145" s="1"/>
    </row>
    <row r="146" spans="1:4" x14ac:dyDescent="0.35">
      <c r="A146" s="55">
        <v>143</v>
      </c>
      <c r="B146" s="56" t="s">
        <v>452</v>
      </c>
      <c r="C146" s="57">
        <v>44869</v>
      </c>
      <c r="D146" s="1"/>
    </row>
    <row r="147" spans="1:4" x14ac:dyDescent="0.35">
      <c r="A147" s="55">
        <v>144</v>
      </c>
      <c r="B147" s="56" t="s">
        <v>453</v>
      </c>
      <c r="C147" s="57">
        <v>44869</v>
      </c>
      <c r="D147" s="1"/>
    </row>
    <row r="148" spans="1:4" x14ac:dyDescent="0.35">
      <c r="A148" s="55">
        <v>145</v>
      </c>
      <c r="B148" s="56" t="s">
        <v>454</v>
      </c>
      <c r="C148" s="57">
        <v>44869</v>
      </c>
      <c r="D148" s="1"/>
    </row>
    <row r="149" spans="1:4" x14ac:dyDescent="0.35">
      <c r="A149" s="55">
        <v>146</v>
      </c>
      <c r="B149" s="56" t="s">
        <v>455</v>
      </c>
      <c r="C149" s="57">
        <v>44869</v>
      </c>
      <c r="D149" s="1"/>
    </row>
    <row r="150" spans="1:4" x14ac:dyDescent="0.35">
      <c r="A150" s="55">
        <v>147</v>
      </c>
      <c r="B150" s="56" t="s">
        <v>456</v>
      </c>
      <c r="C150" s="57">
        <v>44869</v>
      </c>
      <c r="D150" s="1"/>
    </row>
    <row r="151" spans="1:4" x14ac:dyDescent="0.35">
      <c r="A151" s="55">
        <v>148</v>
      </c>
      <c r="B151" s="56" t="s">
        <v>457</v>
      </c>
      <c r="C151" s="57">
        <v>44869</v>
      </c>
      <c r="D151" s="1"/>
    </row>
    <row r="152" spans="1:4" x14ac:dyDescent="0.35">
      <c r="A152" s="55">
        <v>149</v>
      </c>
      <c r="B152" s="56" t="s">
        <v>458</v>
      </c>
      <c r="C152" s="57">
        <v>44869</v>
      </c>
      <c r="D152" s="1"/>
    </row>
    <row r="153" spans="1:4" x14ac:dyDescent="0.35">
      <c r="A153" s="55">
        <v>150</v>
      </c>
      <c r="B153" s="56" t="s">
        <v>459</v>
      </c>
      <c r="C153" s="57">
        <v>44869</v>
      </c>
      <c r="D153" s="1"/>
    </row>
    <row r="154" spans="1:4" x14ac:dyDescent="0.35">
      <c r="A154" s="55">
        <v>151</v>
      </c>
      <c r="B154" s="56" t="s">
        <v>460</v>
      </c>
      <c r="C154" s="57">
        <v>44869</v>
      </c>
      <c r="D154" s="1"/>
    </row>
    <row r="155" spans="1:4" x14ac:dyDescent="0.35">
      <c r="A155" s="55">
        <v>152</v>
      </c>
      <c r="B155" s="56" t="s">
        <v>461</v>
      </c>
      <c r="C155" s="57">
        <v>44869</v>
      </c>
      <c r="D155" s="1"/>
    </row>
    <row r="156" spans="1:4" x14ac:dyDescent="0.35">
      <c r="A156" s="55">
        <v>153</v>
      </c>
      <c r="B156" s="56" t="s">
        <v>462</v>
      </c>
      <c r="C156" s="57">
        <v>44869</v>
      </c>
      <c r="D156" s="1"/>
    </row>
    <row r="157" spans="1:4" x14ac:dyDescent="0.35">
      <c r="A157" s="55">
        <v>154</v>
      </c>
      <c r="B157" s="56" t="s">
        <v>463</v>
      </c>
      <c r="C157" s="57">
        <v>44876</v>
      </c>
      <c r="D157" s="1"/>
    </row>
    <row r="158" spans="1:4" x14ac:dyDescent="0.35">
      <c r="A158" s="55">
        <v>155</v>
      </c>
      <c r="B158" s="56" t="s">
        <v>464</v>
      </c>
      <c r="C158" s="57">
        <v>44876</v>
      </c>
      <c r="D158" s="1"/>
    </row>
    <row r="159" spans="1:4" x14ac:dyDescent="0.35">
      <c r="A159" s="55">
        <v>156</v>
      </c>
      <c r="B159" s="56" t="s">
        <v>465</v>
      </c>
      <c r="C159" s="57">
        <v>44876</v>
      </c>
      <c r="D159" s="1"/>
    </row>
    <row r="160" spans="1:4" x14ac:dyDescent="0.35">
      <c r="A160" s="55">
        <v>157</v>
      </c>
      <c r="B160" s="56" t="s">
        <v>466</v>
      </c>
      <c r="C160" s="57">
        <v>44876</v>
      </c>
      <c r="D160" s="1"/>
    </row>
    <row r="161" spans="1:4" x14ac:dyDescent="0.35">
      <c r="A161" s="55">
        <v>158</v>
      </c>
      <c r="B161" s="56" t="s">
        <v>467</v>
      </c>
      <c r="C161" s="57">
        <v>44876</v>
      </c>
      <c r="D161" s="1"/>
    </row>
    <row r="162" spans="1:4" x14ac:dyDescent="0.35">
      <c r="A162" s="55">
        <v>159</v>
      </c>
      <c r="B162" s="56" t="s">
        <v>468</v>
      </c>
      <c r="C162" s="57">
        <v>44876</v>
      </c>
      <c r="D162" s="1"/>
    </row>
    <row r="163" spans="1:4" x14ac:dyDescent="0.35">
      <c r="A163" s="55">
        <v>160</v>
      </c>
      <c r="B163" s="56" t="s">
        <v>469</v>
      </c>
      <c r="C163" s="57">
        <v>44876</v>
      </c>
      <c r="D163" s="50"/>
    </row>
    <row r="164" spans="1:4" x14ac:dyDescent="0.35">
      <c r="A164" s="55">
        <v>161</v>
      </c>
      <c r="B164" s="56" t="s">
        <v>470</v>
      </c>
      <c r="C164" s="57">
        <v>44876</v>
      </c>
      <c r="D164" s="1"/>
    </row>
    <row r="165" spans="1:4" x14ac:dyDescent="0.35">
      <c r="A165" s="55">
        <v>162</v>
      </c>
      <c r="B165" s="56" t="s">
        <v>471</v>
      </c>
      <c r="C165" s="57">
        <v>44876</v>
      </c>
      <c r="D165" s="1"/>
    </row>
    <row r="166" spans="1:4" x14ac:dyDescent="0.35">
      <c r="A166" s="55">
        <v>163</v>
      </c>
      <c r="B166" s="56" t="s">
        <v>472</v>
      </c>
      <c r="C166" s="57">
        <v>44876</v>
      </c>
      <c r="D166" s="1"/>
    </row>
    <row r="167" spans="1:4" x14ac:dyDescent="0.35">
      <c r="A167" s="55">
        <v>164</v>
      </c>
      <c r="B167" s="56" t="s">
        <v>473</v>
      </c>
      <c r="C167" s="57">
        <v>44876</v>
      </c>
      <c r="D167" s="1"/>
    </row>
    <row r="168" spans="1:4" x14ac:dyDescent="0.35">
      <c r="A168" s="55">
        <v>165</v>
      </c>
      <c r="B168" s="56" t="s">
        <v>474</v>
      </c>
      <c r="C168" s="57">
        <v>44876</v>
      </c>
      <c r="D168" s="1"/>
    </row>
    <row r="169" spans="1:4" x14ac:dyDescent="0.35">
      <c r="A169" s="55">
        <v>166</v>
      </c>
      <c r="B169" s="56" t="s">
        <v>475</v>
      </c>
      <c r="C169" s="57">
        <v>44876</v>
      </c>
      <c r="D169" s="1"/>
    </row>
    <row r="170" spans="1:4" x14ac:dyDescent="0.35">
      <c r="A170" s="55">
        <v>167</v>
      </c>
      <c r="B170" s="56" t="s">
        <v>476</v>
      </c>
      <c r="C170" s="57">
        <v>44876</v>
      </c>
      <c r="D170" s="1"/>
    </row>
    <row r="171" spans="1:4" x14ac:dyDescent="0.35">
      <c r="A171" s="55">
        <v>168</v>
      </c>
      <c r="B171" s="56" t="s">
        <v>477</v>
      </c>
      <c r="C171" s="57">
        <v>44876</v>
      </c>
      <c r="D171" s="1"/>
    </row>
    <row r="172" spans="1:4" x14ac:dyDescent="0.35">
      <c r="A172" s="55">
        <v>169</v>
      </c>
      <c r="B172" s="56" t="s">
        <v>478</v>
      </c>
      <c r="C172" s="57">
        <v>44876</v>
      </c>
      <c r="D172" s="1"/>
    </row>
    <row r="173" spans="1:4" x14ac:dyDescent="0.35">
      <c r="A173" s="55">
        <v>170</v>
      </c>
      <c r="B173" s="56" t="s">
        <v>479</v>
      </c>
      <c r="C173" s="57">
        <v>44876</v>
      </c>
      <c r="D173" s="1"/>
    </row>
    <row r="174" spans="1:4" x14ac:dyDescent="0.35">
      <c r="A174" s="55">
        <v>171</v>
      </c>
      <c r="B174" s="56" t="s">
        <v>480</v>
      </c>
      <c r="C174" s="57">
        <v>44876</v>
      </c>
      <c r="D174" s="1"/>
    </row>
    <row r="175" spans="1:4" x14ac:dyDescent="0.35">
      <c r="A175" s="55">
        <v>172</v>
      </c>
      <c r="B175" s="56" t="s">
        <v>481</v>
      </c>
      <c r="C175" s="57">
        <v>44876</v>
      </c>
      <c r="D175" s="1"/>
    </row>
    <row r="176" spans="1:4" x14ac:dyDescent="0.35">
      <c r="A176" s="55"/>
      <c r="B176" s="56"/>
      <c r="C176" s="56"/>
      <c r="D176" s="1"/>
    </row>
    <row r="177" spans="1:4" x14ac:dyDescent="0.35">
      <c r="A177" s="55"/>
      <c r="B177" s="56"/>
      <c r="C177" s="56"/>
      <c r="D177" s="1"/>
    </row>
    <row r="178" spans="1:4" x14ac:dyDescent="0.35">
      <c r="A178" s="55"/>
      <c r="B178" s="56"/>
      <c r="C178" s="56"/>
      <c r="D178" s="1"/>
    </row>
    <row r="179" spans="1:4" x14ac:dyDescent="0.35">
      <c r="A179" s="55"/>
      <c r="B179" s="56"/>
      <c r="C179" s="56"/>
      <c r="D179" s="1"/>
    </row>
  </sheetData>
  <mergeCells count="1">
    <mergeCell ref="A1:D1"/>
  </mergeCells>
  <hyperlinks>
    <hyperlink ref="B112" r:id="rId1" display="https://shell-controlvalves-prime-sso.c3iot.ai/tags/QSGTL_111FC36006.PIDA.OP/overview" xr:uid="{10BD3B50-AAF9-4E04-90E2-81610FB06E06}"/>
    <hyperlink ref="B113" r:id="rId2" display="https://shell-controlvalves-prime-sso.c3iot.ai/tags/QSGTL_111PC33008B.PIDA.OP/overview" xr:uid="{0E11331C-6406-435C-AAC3-ED10D96556C8}"/>
    <hyperlink ref="B114" r:id="rId3" display="https://shell-controlvalves-prime-sso.c3iot.ai/tags/QSGTL_130FC37001.PIDA.OP/overview" xr:uid="{314206DB-5BE8-4F15-83D5-0686D3C838CE}"/>
    <hyperlink ref="B115" r:id="rId4" display="https://shell-controlvalves-prime-sso.c3iot.ai/tags/QSGTL_111LC36005.PIDA.OP/overview" xr:uid="{1A63BED7-752C-46DF-B5A1-BA727D0B6684}"/>
    <hyperlink ref="B116" r:id="rId5" display="https://shell-controlvalves-prime-sso.c3iot.ai/tags/QSGTL_111PC35003.PIDA.OP/overview" xr:uid="{DBB9E51B-4164-4AFD-BF82-1F5324B593D3}"/>
    <hyperlink ref="B128" r:id="rId6" display="https://shell-controlvalves-prime-sso.c3iot.ai/tags/QSGTL_130FC10014B.AUTOMANA.OP/overview" xr:uid="{CA1769A3-4ABD-4104-AACC-1837F857E62F}"/>
    <hyperlink ref="B129" r:id="rId7" display="https://shell-controlvalves-prime-sso.c3iot.ai/tags/QSGTL_111FC21601.PIDA.OP/overview" xr:uid="{EC9B547F-708B-4B6F-AB21-1FB250603DE0}"/>
    <hyperlink ref="B174" r:id="rId8" display="https://shell-controlvalves-prime-sso.c3iot.ai/tags/QSGTL_184PC10006B.AUTOMANA.OP" xr:uid="{D13F9F4D-3811-49DC-B23F-F908EA68334E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EE2C-E805-4C7C-BC35-20CB65547B76}">
  <dimension ref="B2:AA22"/>
  <sheetViews>
    <sheetView topLeftCell="A4" zoomScale="90" zoomScaleNormal="90" workbookViewId="0">
      <selection activeCell="K18" sqref="K18"/>
    </sheetView>
  </sheetViews>
  <sheetFormatPr defaultRowHeight="14.5" x14ac:dyDescent="0.35"/>
  <cols>
    <col min="1" max="1" width="5.54296875" customWidth="1"/>
    <col min="2" max="2" width="4.453125" bestFit="1" customWidth="1"/>
    <col min="3" max="3" width="36.7265625" bestFit="1" customWidth="1"/>
    <col min="4" max="4" width="4.7265625" bestFit="1" customWidth="1"/>
    <col min="5" max="5" width="3.7265625" bestFit="1" customWidth="1"/>
    <col min="6" max="9" width="6.453125" bestFit="1" customWidth="1"/>
    <col min="10" max="12" width="7" bestFit="1" customWidth="1"/>
    <col min="13" max="14" width="6.453125" bestFit="1" customWidth="1"/>
    <col min="15" max="15" width="5.7265625" bestFit="1" customWidth="1"/>
    <col min="16" max="18" width="6.7265625" bestFit="1" customWidth="1"/>
    <col min="19" max="19" width="5.453125" bestFit="1" customWidth="1"/>
    <col min="20" max="22" width="6.453125" bestFit="1" customWidth="1"/>
    <col min="23" max="23" width="5.7265625" bestFit="1" customWidth="1"/>
    <col min="24" max="24" width="6.54296875" bestFit="1" customWidth="1"/>
    <col min="25" max="27" width="7" bestFit="1" customWidth="1"/>
  </cols>
  <sheetData>
    <row r="2" spans="2:27" ht="19.399999999999999" customHeight="1" x14ac:dyDescent="0.35"/>
    <row r="4" spans="2:27" ht="15.5" x14ac:dyDescent="0.35">
      <c r="B4" s="222" t="s">
        <v>5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</row>
    <row r="5" spans="2:27" x14ac:dyDescent="0.35">
      <c r="B5" s="24"/>
      <c r="C5" s="224" t="s">
        <v>6</v>
      </c>
      <c r="D5" s="224"/>
      <c r="E5" s="224"/>
      <c r="F5" s="25">
        <v>44928</v>
      </c>
      <c r="G5" s="25">
        <f>F5+7</f>
        <v>44935</v>
      </c>
      <c r="H5" s="25">
        <f t="shared" ref="H5:AA5" si="0">G5+7</f>
        <v>44942</v>
      </c>
      <c r="I5" s="25">
        <f t="shared" si="0"/>
        <v>44949</v>
      </c>
      <c r="J5" s="25">
        <f t="shared" si="0"/>
        <v>44956</v>
      </c>
      <c r="K5" s="25">
        <f t="shared" si="0"/>
        <v>44963</v>
      </c>
      <c r="L5" s="25">
        <f t="shared" si="0"/>
        <v>44970</v>
      </c>
      <c r="M5" s="25">
        <f t="shared" si="0"/>
        <v>44977</v>
      </c>
      <c r="N5" s="25">
        <f t="shared" si="0"/>
        <v>44984</v>
      </c>
      <c r="O5" s="25">
        <f t="shared" si="0"/>
        <v>44991</v>
      </c>
      <c r="P5" s="25">
        <f t="shared" si="0"/>
        <v>44998</v>
      </c>
      <c r="Q5" s="25">
        <f t="shared" si="0"/>
        <v>45005</v>
      </c>
      <c r="R5" s="25">
        <f t="shared" si="0"/>
        <v>45012</v>
      </c>
      <c r="S5" s="25">
        <f t="shared" si="0"/>
        <v>45019</v>
      </c>
      <c r="T5" s="25">
        <f t="shared" si="0"/>
        <v>45026</v>
      </c>
      <c r="U5" s="25">
        <f t="shared" si="0"/>
        <v>45033</v>
      </c>
      <c r="V5" s="25">
        <f t="shared" si="0"/>
        <v>45040</v>
      </c>
      <c r="W5" s="25">
        <f t="shared" si="0"/>
        <v>45047</v>
      </c>
      <c r="X5" s="25">
        <f t="shared" si="0"/>
        <v>45054</v>
      </c>
      <c r="Y5" s="25">
        <f t="shared" si="0"/>
        <v>45061</v>
      </c>
      <c r="Z5" s="25">
        <f t="shared" si="0"/>
        <v>45068</v>
      </c>
      <c r="AA5" s="25">
        <f t="shared" si="0"/>
        <v>45075</v>
      </c>
    </row>
    <row r="6" spans="2:27" x14ac:dyDescent="0.35">
      <c r="B6" s="26" t="s">
        <v>7</v>
      </c>
      <c r="C6" s="27" t="s">
        <v>8</v>
      </c>
      <c r="D6" s="26" t="s">
        <v>9</v>
      </c>
      <c r="E6" s="26" t="s">
        <v>10</v>
      </c>
      <c r="F6" s="39">
        <v>1</v>
      </c>
      <c r="G6" s="39">
        <v>2</v>
      </c>
      <c r="H6" s="39">
        <v>3</v>
      </c>
      <c r="I6" s="39">
        <v>4</v>
      </c>
      <c r="J6" s="39">
        <v>5</v>
      </c>
      <c r="K6" s="39">
        <v>6</v>
      </c>
      <c r="L6" s="39">
        <v>7</v>
      </c>
      <c r="M6" s="39">
        <v>8</v>
      </c>
      <c r="N6" s="39">
        <v>9</v>
      </c>
      <c r="O6" s="39">
        <v>10</v>
      </c>
      <c r="P6" s="39">
        <v>11</v>
      </c>
      <c r="Q6" s="39">
        <v>12</v>
      </c>
      <c r="R6" s="39">
        <v>13</v>
      </c>
      <c r="S6" s="39">
        <v>14</v>
      </c>
      <c r="T6" s="39">
        <v>15</v>
      </c>
      <c r="U6" s="39">
        <v>16</v>
      </c>
      <c r="V6" s="39">
        <v>17</v>
      </c>
      <c r="W6" s="39">
        <v>18</v>
      </c>
      <c r="X6" s="39">
        <v>19</v>
      </c>
      <c r="Y6" s="39">
        <v>20</v>
      </c>
      <c r="Z6" s="39">
        <v>21</v>
      </c>
      <c r="AA6" s="39">
        <v>22</v>
      </c>
    </row>
    <row r="7" spans="2:27" x14ac:dyDescent="0.35">
      <c r="B7" s="84">
        <v>1</v>
      </c>
      <c r="C7" s="85" t="s">
        <v>11</v>
      </c>
      <c r="D7" s="36">
        <v>1</v>
      </c>
      <c r="E7" s="36">
        <v>18</v>
      </c>
      <c r="F7" s="69" t="str">
        <f>IF(AND(F$6&gt;=$D7, F$6&lt;=$E7),"1","")</f>
        <v>1</v>
      </c>
      <c r="G7" s="69" t="str">
        <f t="shared" ref="G7:AA7" si="1">IF(AND(G$6&gt;=$D7, G$6&lt;=$E7),"1","")</f>
        <v>1</v>
      </c>
      <c r="H7" s="69" t="str">
        <f t="shared" si="1"/>
        <v>1</v>
      </c>
      <c r="I7" s="69" t="str">
        <f t="shared" si="1"/>
        <v>1</v>
      </c>
      <c r="J7" s="69" t="str">
        <f t="shared" si="1"/>
        <v>1</v>
      </c>
      <c r="K7" s="69" t="str">
        <f t="shared" si="1"/>
        <v>1</v>
      </c>
      <c r="L7" s="69" t="str">
        <f t="shared" si="1"/>
        <v>1</v>
      </c>
      <c r="M7" s="69" t="str">
        <f t="shared" si="1"/>
        <v>1</v>
      </c>
      <c r="N7" s="69" t="str">
        <f t="shared" si="1"/>
        <v>1</v>
      </c>
      <c r="O7" s="69" t="str">
        <f t="shared" si="1"/>
        <v>1</v>
      </c>
      <c r="P7" s="69" t="str">
        <f t="shared" si="1"/>
        <v>1</v>
      </c>
      <c r="Q7" s="69" t="str">
        <f t="shared" si="1"/>
        <v>1</v>
      </c>
      <c r="R7" s="69" t="str">
        <f t="shared" si="1"/>
        <v>1</v>
      </c>
      <c r="S7" s="69" t="str">
        <f t="shared" si="1"/>
        <v>1</v>
      </c>
      <c r="T7" s="69" t="str">
        <f t="shared" si="1"/>
        <v>1</v>
      </c>
      <c r="U7" s="69" t="str">
        <f t="shared" si="1"/>
        <v>1</v>
      </c>
      <c r="V7" s="69" t="str">
        <f t="shared" si="1"/>
        <v>1</v>
      </c>
      <c r="W7" s="69" t="str">
        <f t="shared" si="1"/>
        <v>1</v>
      </c>
      <c r="X7" s="69" t="str">
        <f t="shared" si="1"/>
        <v/>
      </c>
      <c r="Y7" s="69" t="str">
        <f t="shared" si="1"/>
        <v/>
      </c>
      <c r="Z7" s="69" t="str">
        <f t="shared" si="1"/>
        <v/>
      </c>
      <c r="AA7" s="69" t="str">
        <f t="shared" si="1"/>
        <v/>
      </c>
    </row>
    <row r="8" spans="2:27" x14ac:dyDescent="0.35">
      <c r="B8" s="70">
        <v>1.1000000000000001</v>
      </c>
      <c r="C8" s="71" t="s">
        <v>12</v>
      </c>
      <c r="D8" s="77">
        <v>1</v>
      </c>
      <c r="E8" s="77">
        <v>4</v>
      </c>
      <c r="F8" s="69" t="str">
        <f>IF(AND(F$6&gt;=$D8, F$6&lt;=$E8),"1","")</f>
        <v>1</v>
      </c>
      <c r="G8" s="69" t="str">
        <f t="shared" ref="G8:AA20" si="2">IF(AND(G$6&gt;=$D8, G$6&lt;=$E8),"1","")</f>
        <v>1</v>
      </c>
      <c r="H8" s="69" t="str">
        <f t="shared" si="2"/>
        <v>1</v>
      </c>
      <c r="I8" s="69" t="str">
        <f t="shared" si="2"/>
        <v>1</v>
      </c>
      <c r="J8" s="69" t="str">
        <f t="shared" si="2"/>
        <v/>
      </c>
      <c r="K8" s="69" t="str">
        <f t="shared" si="2"/>
        <v/>
      </c>
      <c r="L8" s="69" t="str">
        <f t="shared" si="2"/>
        <v/>
      </c>
      <c r="M8" s="69" t="str">
        <f t="shared" si="2"/>
        <v/>
      </c>
      <c r="N8" s="69" t="str">
        <f t="shared" si="2"/>
        <v/>
      </c>
      <c r="O8" s="69" t="str">
        <f t="shared" si="2"/>
        <v/>
      </c>
      <c r="P8" s="69" t="str">
        <f t="shared" si="2"/>
        <v/>
      </c>
      <c r="Q8" s="69" t="str">
        <f t="shared" si="2"/>
        <v/>
      </c>
      <c r="R8" s="69" t="str">
        <f t="shared" si="2"/>
        <v/>
      </c>
      <c r="S8" s="69" t="str">
        <f t="shared" si="2"/>
        <v/>
      </c>
      <c r="T8" s="69" t="str">
        <f t="shared" si="2"/>
        <v/>
      </c>
      <c r="U8" s="69" t="str">
        <f t="shared" si="2"/>
        <v/>
      </c>
      <c r="V8" s="69" t="str">
        <f t="shared" si="2"/>
        <v/>
      </c>
      <c r="W8" s="69" t="str">
        <f t="shared" si="2"/>
        <v/>
      </c>
      <c r="X8" s="69" t="str">
        <f t="shared" si="2"/>
        <v/>
      </c>
      <c r="Y8" s="69" t="str">
        <f t="shared" si="2"/>
        <v/>
      </c>
      <c r="Z8" s="69" t="str">
        <f t="shared" si="2"/>
        <v/>
      </c>
      <c r="AA8" s="69" t="str">
        <f t="shared" si="2"/>
        <v/>
      </c>
    </row>
    <row r="9" spans="2:27" x14ac:dyDescent="0.35">
      <c r="B9" s="72">
        <v>1.2</v>
      </c>
      <c r="C9" s="73" t="s">
        <v>13</v>
      </c>
      <c r="D9" s="77">
        <v>5</v>
      </c>
      <c r="E9" s="77">
        <v>8</v>
      </c>
      <c r="F9" s="69" t="str">
        <f t="shared" ref="F9:U22" si="3">IF(AND(F$6&gt;=$D9, F$6&lt;=$E9),"1","")</f>
        <v/>
      </c>
      <c r="G9" s="69" t="str">
        <f t="shared" si="3"/>
        <v/>
      </c>
      <c r="H9" s="69" t="str">
        <f t="shared" si="3"/>
        <v/>
      </c>
      <c r="I9" s="69" t="str">
        <f t="shared" si="3"/>
        <v/>
      </c>
      <c r="J9" s="69" t="str">
        <f t="shared" si="3"/>
        <v>1</v>
      </c>
      <c r="K9" s="69" t="str">
        <f t="shared" si="3"/>
        <v>1</v>
      </c>
      <c r="L9" s="69" t="str">
        <f t="shared" si="3"/>
        <v>1</v>
      </c>
      <c r="M9" s="69" t="str">
        <f t="shared" si="3"/>
        <v>1</v>
      </c>
      <c r="N9" s="69" t="str">
        <f t="shared" si="3"/>
        <v/>
      </c>
      <c r="O9" s="69" t="str">
        <f t="shared" si="3"/>
        <v/>
      </c>
      <c r="P9" s="69" t="str">
        <f t="shared" si="3"/>
        <v/>
      </c>
      <c r="Q9" s="69" t="str">
        <f t="shared" si="3"/>
        <v/>
      </c>
      <c r="R9" s="69" t="str">
        <f t="shared" si="3"/>
        <v/>
      </c>
      <c r="S9" s="69" t="str">
        <f t="shared" si="3"/>
        <v/>
      </c>
      <c r="T9" s="69" t="str">
        <f t="shared" si="3"/>
        <v/>
      </c>
      <c r="U9" s="69" t="str">
        <f t="shared" si="3"/>
        <v/>
      </c>
      <c r="V9" s="69" t="str">
        <f t="shared" si="2"/>
        <v/>
      </c>
      <c r="W9" s="69" t="str">
        <f t="shared" si="2"/>
        <v/>
      </c>
      <c r="X9" s="69" t="str">
        <f t="shared" si="2"/>
        <v/>
      </c>
      <c r="Y9" s="69" t="str">
        <f t="shared" si="2"/>
        <v/>
      </c>
      <c r="Z9" s="69" t="str">
        <f t="shared" si="2"/>
        <v/>
      </c>
      <c r="AA9" s="69" t="str">
        <f t="shared" si="2"/>
        <v/>
      </c>
    </row>
    <row r="10" spans="2:27" x14ac:dyDescent="0.35">
      <c r="B10" s="74">
        <v>1.3</v>
      </c>
      <c r="C10" s="73" t="s">
        <v>14</v>
      </c>
      <c r="D10" s="77">
        <v>9</v>
      </c>
      <c r="E10" s="77">
        <v>12</v>
      </c>
      <c r="F10" s="69" t="str">
        <f t="shared" si="3"/>
        <v/>
      </c>
      <c r="G10" s="69" t="str">
        <f t="shared" si="2"/>
        <v/>
      </c>
      <c r="H10" s="69" t="str">
        <f t="shared" si="2"/>
        <v/>
      </c>
      <c r="I10" s="69" t="str">
        <f t="shared" si="2"/>
        <v/>
      </c>
      <c r="J10" s="69" t="str">
        <f t="shared" si="2"/>
        <v/>
      </c>
      <c r="K10" s="69" t="str">
        <f t="shared" si="2"/>
        <v/>
      </c>
      <c r="L10" s="69" t="str">
        <f t="shared" si="2"/>
        <v/>
      </c>
      <c r="M10" s="69" t="str">
        <f t="shared" si="2"/>
        <v/>
      </c>
      <c r="N10" s="69" t="str">
        <f t="shared" si="2"/>
        <v>1</v>
      </c>
      <c r="O10" s="69" t="str">
        <f t="shared" si="2"/>
        <v>1</v>
      </c>
      <c r="P10" s="69" t="str">
        <f t="shared" si="2"/>
        <v>1</v>
      </c>
      <c r="Q10" s="69" t="str">
        <f t="shared" si="2"/>
        <v>1</v>
      </c>
      <c r="R10" s="69" t="str">
        <f t="shared" si="2"/>
        <v/>
      </c>
      <c r="S10" s="69" t="str">
        <f t="shared" si="2"/>
        <v/>
      </c>
      <c r="T10" s="69" t="str">
        <f t="shared" si="2"/>
        <v/>
      </c>
      <c r="U10" s="69" t="str">
        <f t="shared" si="2"/>
        <v/>
      </c>
      <c r="V10" s="69" t="str">
        <f t="shared" si="2"/>
        <v/>
      </c>
      <c r="W10" s="69" t="str">
        <f t="shared" si="2"/>
        <v/>
      </c>
      <c r="X10" s="69" t="str">
        <f t="shared" si="2"/>
        <v/>
      </c>
      <c r="Y10" s="69" t="str">
        <f t="shared" si="2"/>
        <v/>
      </c>
      <c r="Z10" s="69" t="str">
        <f t="shared" si="2"/>
        <v/>
      </c>
      <c r="AA10" s="69" t="str">
        <f t="shared" si="2"/>
        <v/>
      </c>
    </row>
    <row r="11" spans="2:27" x14ac:dyDescent="0.35">
      <c r="B11" s="74">
        <v>1.4</v>
      </c>
      <c r="C11" s="73" t="s">
        <v>15</v>
      </c>
      <c r="D11" s="77">
        <v>13</v>
      </c>
      <c r="E11" s="77">
        <v>14</v>
      </c>
      <c r="F11" s="69" t="str">
        <f t="shared" si="3"/>
        <v/>
      </c>
      <c r="G11" s="69" t="str">
        <f t="shared" si="2"/>
        <v/>
      </c>
      <c r="H11" s="69" t="str">
        <f t="shared" si="2"/>
        <v/>
      </c>
      <c r="I11" s="69" t="str">
        <f t="shared" si="2"/>
        <v/>
      </c>
      <c r="J11" s="69" t="str">
        <f t="shared" si="2"/>
        <v/>
      </c>
      <c r="K11" s="69" t="str">
        <f t="shared" si="2"/>
        <v/>
      </c>
      <c r="L11" s="69" t="str">
        <f t="shared" si="2"/>
        <v/>
      </c>
      <c r="M11" s="69" t="str">
        <f t="shared" si="2"/>
        <v/>
      </c>
      <c r="N11" s="69" t="str">
        <f t="shared" si="2"/>
        <v/>
      </c>
      <c r="O11" s="69" t="str">
        <f t="shared" si="2"/>
        <v/>
      </c>
      <c r="P11" s="69" t="str">
        <f t="shared" si="2"/>
        <v/>
      </c>
      <c r="Q11" s="69" t="str">
        <f t="shared" si="2"/>
        <v/>
      </c>
      <c r="R11" s="69" t="str">
        <f t="shared" si="2"/>
        <v>1</v>
      </c>
      <c r="S11" s="69" t="str">
        <f t="shared" si="2"/>
        <v>1</v>
      </c>
      <c r="T11" s="69" t="str">
        <f t="shared" si="2"/>
        <v/>
      </c>
      <c r="U11" s="69" t="str">
        <f t="shared" si="2"/>
        <v/>
      </c>
      <c r="V11" s="69" t="str">
        <f t="shared" si="2"/>
        <v/>
      </c>
      <c r="W11" s="69" t="str">
        <f t="shared" si="2"/>
        <v/>
      </c>
      <c r="X11" s="69" t="str">
        <f t="shared" si="2"/>
        <v/>
      </c>
      <c r="Y11" s="69" t="str">
        <f t="shared" si="2"/>
        <v/>
      </c>
      <c r="Z11" s="69" t="str">
        <f t="shared" si="2"/>
        <v/>
      </c>
      <c r="AA11" s="69" t="str">
        <f t="shared" si="2"/>
        <v/>
      </c>
    </row>
    <row r="12" spans="2:27" x14ac:dyDescent="0.35">
      <c r="B12" s="74">
        <v>1.5</v>
      </c>
      <c r="C12" s="78" t="s">
        <v>16</v>
      </c>
      <c r="D12" s="77">
        <v>15</v>
      </c>
      <c r="E12" s="77">
        <v>16</v>
      </c>
      <c r="F12" s="69" t="str">
        <f t="shared" si="3"/>
        <v/>
      </c>
      <c r="G12" s="69" t="str">
        <f t="shared" si="2"/>
        <v/>
      </c>
      <c r="H12" s="69" t="str">
        <f t="shared" si="2"/>
        <v/>
      </c>
      <c r="I12" s="69" t="str">
        <f t="shared" si="2"/>
        <v/>
      </c>
      <c r="J12" s="69" t="str">
        <f t="shared" si="2"/>
        <v/>
      </c>
      <c r="K12" s="69" t="str">
        <f t="shared" si="2"/>
        <v/>
      </c>
      <c r="L12" s="69" t="str">
        <f t="shared" si="2"/>
        <v/>
      </c>
      <c r="M12" s="69" t="str">
        <f t="shared" si="2"/>
        <v/>
      </c>
      <c r="N12" s="69" t="str">
        <f t="shared" si="2"/>
        <v/>
      </c>
      <c r="O12" s="69" t="str">
        <f t="shared" si="2"/>
        <v/>
      </c>
      <c r="P12" s="69" t="str">
        <f t="shared" si="2"/>
        <v/>
      </c>
      <c r="Q12" s="69" t="str">
        <f t="shared" si="2"/>
        <v/>
      </c>
      <c r="R12" s="69" t="str">
        <f t="shared" si="2"/>
        <v/>
      </c>
      <c r="S12" s="69" t="str">
        <f t="shared" si="2"/>
        <v/>
      </c>
      <c r="T12" s="69" t="str">
        <f t="shared" si="2"/>
        <v>1</v>
      </c>
      <c r="U12" s="69" t="str">
        <f t="shared" si="2"/>
        <v>1</v>
      </c>
      <c r="V12" s="69" t="str">
        <f t="shared" si="2"/>
        <v/>
      </c>
      <c r="W12" s="69" t="str">
        <f t="shared" si="2"/>
        <v/>
      </c>
      <c r="X12" s="69" t="str">
        <f t="shared" si="2"/>
        <v/>
      </c>
      <c r="Y12" s="69" t="str">
        <f t="shared" si="2"/>
        <v/>
      </c>
      <c r="Z12" s="69" t="str">
        <f t="shared" si="2"/>
        <v/>
      </c>
      <c r="AA12" s="69" t="str">
        <f t="shared" si="2"/>
        <v/>
      </c>
    </row>
    <row r="13" spans="2:27" x14ac:dyDescent="0.35">
      <c r="B13" s="74">
        <v>1.6</v>
      </c>
      <c r="C13" s="78" t="s">
        <v>17</v>
      </c>
      <c r="D13" s="77">
        <v>15</v>
      </c>
      <c r="E13" s="77">
        <v>18</v>
      </c>
      <c r="F13" s="69" t="str">
        <f t="shared" si="3"/>
        <v/>
      </c>
      <c r="G13" s="69" t="str">
        <f t="shared" si="2"/>
        <v/>
      </c>
      <c r="H13" s="69" t="str">
        <f t="shared" si="2"/>
        <v/>
      </c>
      <c r="I13" s="69" t="str">
        <f t="shared" si="2"/>
        <v/>
      </c>
      <c r="J13" s="69" t="str">
        <f t="shared" si="2"/>
        <v/>
      </c>
      <c r="K13" s="69" t="str">
        <f t="shared" si="2"/>
        <v/>
      </c>
      <c r="L13" s="69" t="str">
        <f t="shared" si="2"/>
        <v/>
      </c>
      <c r="M13" s="69" t="str">
        <f t="shared" si="2"/>
        <v/>
      </c>
      <c r="N13" s="69" t="str">
        <f t="shared" si="2"/>
        <v/>
      </c>
      <c r="O13" s="69" t="str">
        <f t="shared" si="2"/>
        <v/>
      </c>
      <c r="P13" s="69" t="str">
        <f t="shared" si="2"/>
        <v/>
      </c>
      <c r="Q13" s="69" t="str">
        <f t="shared" si="2"/>
        <v/>
      </c>
      <c r="R13" s="69" t="str">
        <f t="shared" si="2"/>
        <v/>
      </c>
      <c r="S13" s="69" t="str">
        <f t="shared" si="2"/>
        <v/>
      </c>
      <c r="T13" s="69" t="str">
        <f t="shared" si="2"/>
        <v>1</v>
      </c>
      <c r="U13" s="69" t="str">
        <f t="shared" si="2"/>
        <v>1</v>
      </c>
      <c r="V13" s="69" t="str">
        <f t="shared" si="2"/>
        <v>1</v>
      </c>
      <c r="W13" s="69" t="str">
        <f t="shared" si="2"/>
        <v>1</v>
      </c>
      <c r="X13" s="69" t="str">
        <f t="shared" si="2"/>
        <v/>
      </c>
      <c r="Y13" s="69" t="str">
        <f t="shared" si="2"/>
        <v/>
      </c>
      <c r="Z13" s="69" t="str">
        <f t="shared" si="2"/>
        <v/>
      </c>
      <c r="AA13" s="69" t="str">
        <f t="shared" si="2"/>
        <v/>
      </c>
    </row>
    <row r="14" spans="2:27" x14ac:dyDescent="0.35">
      <c r="B14" s="75">
        <v>1.7</v>
      </c>
      <c r="C14" s="79" t="s">
        <v>18</v>
      </c>
      <c r="D14" s="80">
        <v>15</v>
      </c>
      <c r="E14" s="80">
        <v>15</v>
      </c>
      <c r="F14" s="69" t="str">
        <f t="shared" si="3"/>
        <v/>
      </c>
      <c r="G14" s="69" t="str">
        <f t="shared" si="2"/>
        <v/>
      </c>
      <c r="H14" s="69" t="str">
        <f t="shared" si="2"/>
        <v/>
      </c>
      <c r="I14" s="69" t="str">
        <f t="shared" si="2"/>
        <v/>
      </c>
      <c r="J14" s="69" t="str">
        <f t="shared" si="2"/>
        <v/>
      </c>
      <c r="K14" s="69" t="str">
        <f t="shared" si="2"/>
        <v/>
      </c>
      <c r="L14" s="69" t="str">
        <f t="shared" si="2"/>
        <v/>
      </c>
      <c r="M14" s="69" t="str">
        <f t="shared" si="2"/>
        <v/>
      </c>
      <c r="N14" s="69" t="str">
        <f t="shared" si="2"/>
        <v/>
      </c>
      <c r="O14" s="69" t="str">
        <f t="shared" si="2"/>
        <v/>
      </c>
      <c r="P14" s="69" t="str">
        <f t="shared" si="2"/>
        <v/>
      </c>
      <c r="Q14" s="69" t="str">
        <f t="shared" si="2"/>
        <v/>
      </c>
      <c r="R14" s="69" t="str">
        <f t="shared" si="2"/>
        <v/>
      </c>
      <c r="S14" s="69" t="str">
        <f t="shared" si="2"/>
        <v/>
      </c>
      <c r="T14" s="69" t="str">
        <f t="shared" si="2"/>
        <v>1</v>
      </c>
      <c r="U14" s="69" t="str">
        <f t="shared" si="2"/>
        <v/>
      </c>
      <c r="V14" s="69" t="str">
        <f t="shared" si="2"/>
        <v/>
      </c>
      <c r="W14" s="69" t="str">
        <f t="shared" si="2"/>
        <v/>
      </c>
      <c r="X14" s="69" t="str">
        <f t="shared" si="2"/>
        <v/>
      </c>
      <c r="Y14" s="69" t="str">
        <f t="shared" si="2"/>
        <v/>
      </c>
      <c r="Z14" s="69" t="str">
        <f t="shared" si="2"/>
        <v/>
      </c>
      <c r="AA14" s="69" t="str">
        <f t="shared" si="2"/>
        <v/>
      </c>
    </row>
    <row r="15" spans="2:27" x14ac:dyDescent="0.35">
      <c r="B15" s="88">
        <v>2</v>
      </c>
      <c r="C15" s="89" t="s">
        <v>19</v>
      </c>
      <c r="D15" s="80">
        <v>19</v>
      </c>
      <c r="E15" s="80">
        <v>22</v>
      </c>
      <c r="F15" s="69" t="str">
        <f t="shared" si="3"/>
        <v/>
      </c>
      <c r="G15" s="69" t="str">
        <f t="shared" si="3"/>
        <v/>
      </c>
      <c r="H15" s="69" t="str">
        <f t="shared" si="3"/>
        <v/>
      </c>
      <c r="I15" s="69" t="str">
        <f t="shared" si="3"/>
        <v/>
      </c>
      <c r="J15" s="69" t="str">
        <f t="shared" si="3"/>
        <v/>
      </c>
      <c r="K15" s="69" t="str">
        <f t="shared" si="3"/>
        <v/>
      </c>
      <c r="L15" s="69" t="str">
        <f t="shared" si="3"/>
        <v/>
      </c>
      <c r="M15" s="69" t="str">
        <f t="shared" si="3"/>
        <v/>
      </c>
      <c r="N15" s="69" t="str">
        <f t="shared" si="3"/>
        <v/>
      </c>
      <c r="O15" s="69" t="str">
        <f t="shared" si="3"/>
        <v/>
      </c>
      <c r="P15" s="69" t="str">
        <f t="shared" si="3"/>
        <v/>
      </c>
      <c r="Q15" s="69" t="str">
        <f t="shared" si="3"/>
        <v/>
      </c>
      <c r="R15" s="69" t="str">
        <f t="shared" si="3"/>
        <v/>
      </c>
      <c r="S15" s="69" t="str">
        <f t="shared" si="3"/>
        <v/>
      </c>
      <c r="T15" s="69" t="str">
        <f t="shared" si="3"/>
        <v/>
      </c>
      <c r="U15" s="69" t="str">
        <f t="shared" si="3"/>
        <v/>
      </c>
      <c r="V15" s="69" t="str">
        <f t="shared" si="2"/>
        <v/>
      </c>
      <c r="W15" s="69" t="str">
        <f t="shared" si="2"/>
        <v/>
      </c>
      <c r="X15" s="69" t="str">
        <f t="shared" si="2"/>
        <v>1</v>
      </c>
      <c r="Y15" s="69" t="str">
        <f t="shared" si="2"/>
        <v>1</v>
      </c>
      <c r="Z15" s="69" t="str">
        <f t="shared" si="2"/>
        <v>1</v>
      </c>
      <c r="AA15" s="69" t="str">
        <f t="shared" si="2"/>
        <v>1</v>
      </c>
    </row>
    <row r="16" spans="2:27" x14ac:dyDescent="0.35">
      <c r="B16" s="82">
        <v>1</v>
      </c>
      <c r="C16" s="83" t="s">
        <v>20</v>
      </c>
      <c r="D16" s="76">
        <v>1</v>
      </c>
      <c r="E16" s="76">
        <v>16</v>
      </c>
      <c r="F16" s="69" t="str">
        <f t="shared" si="3"/>
        <v>1</v>
      </c>
      <c r="G16" s="69" t="str">
        <f t="shared" si="2"/>
        <v>1</v>
      </c>
      <c r="H16" s="69" t="str">
        <f t="shared" si="2"/>
        <v>1</v>
      </c>
      <c r="I16" s="69" t="str">
        <f t="shared" si="2"/>
        <v>1</v>
      </c>
      <c r="J16" s="69" t="str">
        <f t="shared" si="2"/>
        <v>1</v>
      </c>
      <c r="K16" s="69" t="str">
        <f t="shared" si="2"/>
        <v>1</v>
      </c>
      <c r="L16" s="69" t="str">
        <f t="shared" si="2"/>
        <v>1</v>
      </c>
      <c r="M16" s="69" t="str">
        <f t="shared" si="2"/>
        <v>1</v>
      </c>
      <c r="N16" s="69" t="str">
        <f t="shared" si="2"/>
        <v>1</v>
      </c>
      <c r="O16" s="69" t="str">
        <f t="shared" si="2"/>
        <v>1</v>
      </c>
      <c r="P16" s="69" t="str">
        <f t="shared" si="2"/>
        <v>1</v>
      </c>
      <c r="Q16" s="69" t="str">
        <f t="shared" si="2"/>
        <v>1</v>
      </c>
      <c r="R16" s="69" t="str">
        <f t="shared" si="2"/>
        <v>1</v>
      </c>
      <c r="S16" s="69" t="str">
        <f t="shared" si="2"/>
        <v>1</v>
      </c>
      <c r="T16" s="69" t="str">
        <f t="shared" si="2"/>
        <v>1</v>
      </c>
      <c r="U16" s="69" t="str">
        <f t="shared" si="2"/>
        <v>1</v>
      </c>
      <c r="V16" s="69" t="str">
        <f t="shared" si="2"/>
        <v/>
      </c>
      <c r="W16" s="69" t="str">
        <f t="shared" si="2"/>
        <v/>
      </c>
      <c r="X16" s="69" t="str">
        <f t="shared" si="2"/>
        <v/>
      </c>
      <c r="Y16" s="69" t="str">
        <f t="shared" si="2"/>
        <v/>
      </c>
      <c r="Z16" s="69" t="str">
        <f t="shared" si="2"/>
        <v/>
      </c>
      <c r="AA16" s="69" t="str">
        <f t="shared" si="2"/>
        <v/>
      </c>
    </row>
    <row r="17" spans="2:27" x14ac:dyDescent="0.35">
      <c r="B17" s="37">
        <v>1.1000000000000001</v>
      </c>
      <c r="C17" s="38" t="s">
        <v>21</v>
      </c>
      <c r="D17" s="81">
        <v>1</v>
      </c>
      <c r="E17" s="81">
        <v>1</v>
      </c>
      <c r="F17" s="69" t="str">
        <f t="shared" si="3"/>
        <v>1</v>
      </c>
      <c r="G17" s="69" t="str">
        <f t="shared" si="2"/>
        <v/>
      </c>
      <c r="H17" s="69" t="str">
        <f t="shared" si="2"/>
        <v/>
      </c>
      <c r="I17" s="69" t="str">
        <f t="shared" si="2"/>
        <v/>
      </c>
      <c r="J17" s="69" t="str">
        <f t="shared" si="2"/>
        <v/>
      </c>
      <c r="K17" s="69" t="str">
        <f t="shared" si="2"/>
        <v/>
      </c>
      <c r="L17" s="69" t="str">
        <f t="shared" si="2"/>
        <v/>
      </c>
      <c r="M17" s="69" t="str">
        <f t="shared" si="2"/>
        <v/>
      </c>
      <c r="N17" s="69" t="str">
        <f t="shared" si="2"/>
        <v/>
      </c>
      <c r="O17" s="69" t="str">
        <f t="shared" si="2"/>
        <v/>
      </c>
      <c r="P17" s="69" t="str">
        <f t="shared" si="2"/>
        <v/>
      </c>
      <c r="Q17" s="69" t="str">
        <f t="shared" si="2"/>
        <v/>
      </c>
      <c r="R17" s="69" t="str">
        <f t="shared" si="2"/>
        <v/>
      </c>
      <c r="S17" s="69" t="str">
        <f t="shared" si="2"/>
        <v/>
      </c>
      <c r="T17" s="69" t="str">
        <f t="shared" si="2"/>
        <v/>
      </c>
      <c r="U17" s="69" t="str">
        <f t="shared" si="2"/>
        <v/>
      </c>
      <c r="V17" s="69" t="str">
        <f t="shared" si="2"/>
        <v/>
      </c>
      <c r="W17" s="69" t="str">
        <f t="shared" si="2"/>
        <v/>
      </c>
      <c r="X17" s="69" t="str">
        <f t="shared" si="2"/>
        <v/>
      </c>
      <c r="Y17" s="69" t="str">
        <f t="shared" si="2"/>
        <v/>
      </c>
      <c r="Z17" s="69" t="str">
        <f t="shared" si="2"/>
        <v/>
      </c>
      <c r="AA17" s="69" t="str">
        <f t="shared" si="2"/>
        <v/>
      </c>
    </row>
    <row r="18" spans="2:27" x14ac:dyDescent="0.35">
      <c r="B18" s="37">
        <v>1.2</v>
      </c>
      <c r="C18" s="38" t="s">
        <v>13</v>
      </c>
      <c r="D18" s="81">
        <v>2</v>
      </c>
      <c r="E18" s="81">
        <v>8</v>
      </c>
      <c r="F18" s="69" t="str">
        <f t="shared" si="3"/>
        <v/>
      </c>
      <c r="G18" s="69" t="str">
        <f t="shared" si="2"/>
        <v>1</v>
      </c>
      <c r="H18" s="69" t="str">
        <f t="shared" si="2"/>
        <v>1</v>
      </c>
      <c r="I18" s="69" t="str">
        <f t="shared" si="2"/>
        <v>1</v>
      </c>
      <c r="J18" s="69" t="str">
        <f t="shared" si="2"/>
        <v>1</v>
      </c>
      <c r="K18" s="69" t="str">
        <f t="shared" si="2"/>
        <v>1</v>
      </c>
      <c r="L18" s="69" t="str">
        <f t="shared" si="2"/>
        <v>1</v>
      </c>
      <c r="M18" s="69" t="str">
        <f t="shared" si="2"/>
        <v>1</v>
      </c>
      <c r="N18" s="69" t="str">
        <f t="shared" si="2"/>
        <v/>
      </c>
      <c r="O18" s="69" t="str">
        <f t="shared" si="2"/>
        <v/>
      </c>
      <c r="P18" s="69" t="str">
        <f t="shared" si="2"/>
        <v/>
      </c>
      <c r="Q18" s="69" t="str">
        <f t="shared" si="2"/>
        <v/>
      </c>
      <c r="R18" s="69" t="str">
        <f t="shared" si="2"/>
        <v/>
      </c>
      <c r="S18" s="69" t="str">
        <f t="shared" si="2"/>
        <v/>
      </c>
      <c r="T18" s="69" t="str">
        <f t="shared" si="2"/>
        <v/>
      </c>
      <c r="U18" s="69" t="str">
        <f t="shared" si="2"/>
        <v/>
      </c>
      <c r="V18" s="69" t="str">
        <f t="shared" si="2"/>
        <v/>
      </c>
      <c r="W18" s="69" t="str">
        <f t="shared" si="2"/>
        <v/>
      </c>
      <c r="X18" s="69" t="str">
        <f t="shared" si="2"/>
        <v/>
      </c>
      <c r="Y18" s="69" t="str">
        <f t="shared" si="2"/>
        <v/>
      </c>
      <c r="Z18" s="69" t="str">
        <f t="shared" si="2"/>
        <v/>
      </c>
      <c r="AA18" s="69" t="str">
        <f t="shared" si="2"/>
        <v/>
      </c>
    </row>
    <row r="19" spans="2:27" x14ac:dyDescent="0.35">
      <c r="B19" s="37">
        <v>1.3</v>
      </c>
      <c r="C19" s="38" t="s">
        <v>14</v>
      </c>
      <c r="D19" s="81">
        <v>3</v>
      </c>
      <c r="E19" s="81">
        <v>12</v>
      </c>
      <c r="F19" s="69" t="str">
        <f t="shared" si="3"/>
        <v/>
      </c>
      <c r="G19" s="69" t="str">
        <f t="shared" si="2"/>
        <v/>
      </c>
      <c r="H19" s="69" t="str">
        <f t="shared" si="2"/>
        <v>1</v>
      </c>
      <c r="I19" s="69" t="str">
        <f t="shared" si="2"/>
        <v>1</v>
      </c>
      <c r="J19" s="69" t="str">
        <f t="shared" si="2"/>
        <v>1</v>
      </c>
      <c r="K19" s="69" t="str">
        <f t="shared" si="2"/>
        <v>1</v>
      </c>
      <c r="L19" s="69" t="str">
        <f t="shared" si="2"/>
        <v>1</v>
      </c>
      <c r="M19" s="69" t="str">
        <f t="shared" si="2"/>
        <v>1</v>
      </c>
      <c r="N19" s="69" t="str">
        <f t="shared" si="2"/>
        <v>1</v>
      </c>
      <c r="O19" s="69" t="str">
        <f t="shared" si="2"/>
        <v>1</v>
      </c>
      <c r="P19" s="69" t="str">
        <f t="shared" si="2"/>
        <v>1</v>
      </c>
      <c r="Q19" s="69" t="str">
        <f t="shared" si="2"/>
        <v>1</v>
      </c>
      <c r="R19" s="69" t="str">
        <f t="shared" si="2"/>
        <v/>
      </c>
      <c r="S19" s="69" t="str">
        <f t="shared" si="2"/>
        <v/>
      </c>
      <c r="T19" s="69" t="str">
        <f t="shared" si="2"/>
        <v/>
      </c>
      <c r="U19" s="69" t="str">
        <f t="shared" si="2"/>
        <v/>
      </c>
      <c r="V19" s="69" t="str">
        <f t="shared" si="2"/>
        <v/>
      </c>
      <c r="W19" s="69" t="str">
        <f t="shared" si="2"/>
        <v/>
      </c>
      <c r="X19" s="69" t="str">
        <f t="shared" si="2"/>
        <v/>
      </c>
      <c r="Y19" s="69" t="str">
        <f t="shared" si="2"/>
        <v/>
      </c>
      <c r="Z19" s="69" t="str">
        <f t="shared" si="2"/>
        <v/>
      </c>
      <c r="AA19" s="69" t="str">
        <f t="shared" si="2"/>
        <v/>
      </c>
    </row>
    <row r="20" spans="2:27" x14ac:dyDescent="0.35">
      <c r="B20" s="37" t="s">
        <v>22</v>
      </c>
      <c r="C20" s="38" t="s">
        <v>17</v>
      </c>
      <c r="D20" s="81">
        <v>4</v>
      </c>
      <c r="E20" s="81">
        <v>16</v>
      </c>
      <c r="F20" s="69" t="str">
        <f t="shared" si="3"/>
        <v/>
      </c>
      <c r="G20" s="69" t="str">
        <f t="shared" si="2"/>
        <v/>
      </c>
      <c r="H20" s="69" t="str">
        <f t="shared" si="2"/>
        <v/>
      </c>
      <c r="I20" s="69" t="str">
        <f t="shared" si="2"/>
        <v>1</v>
      </c>
      <c r="J20" s="69" t="str">
        <f t="shared" si="2"/>
        <v>1</v>
      </c>
      <c r="K20" s="69" t="str">
        <f t="shared" si="2"/>
        <v>1</v>
      </c>
      <c r="L20" s="69" t="str">
        <f t="shared" si="2"/>
        <v>1</v>
      </c>
      <c r="M20" s="69" t="str">
        <f t="shared" si="2"/>
        <v>1</v>
      </c>
      <c r="N20" s="69" t="str">
        <f t="shared" si="2"/>
        <v>1</v>
      </c>
      <c r="O20" s="69" t="str">
        <f t="shared" si="2"/>
        <v>1</v>
      </c>
      <c r="P20" s="69" t="str">
        <f t="shared" si="2"/>
        <v>1</v>
      </c>
      <c r="Q20" s="69" t="str">
        <f t="shared" si="2"/>
        <v>1</v>
      </c>
      <c r="R20" s="69" t="str">
        <f t="shared" si="2"/>
        <v>1</v>
      </c>
      <c r="S20" s="69" t="str">
        <f t="shared" ref="G20:AA22" si="4">IF(AND(S$6&gt;=$D20, S$6&lt;=$E20),"1","")</f>
        <v>1</v>
      </c>
      <c r="T20" s="69" t="str">
        <f t="shared" si="4"/>
        <v>1</v>
      </c>
      <c r="U20" s="69" t="str">
        <f t="shared" si="4"/>
        <v>1</v>
      </c>
      <c r="V20" s="69" t="str">
        <f t="shared" si="4"/>
        <v/>
      </c>
      <c r="W20" s="69" t="str">
        <f t="shared" si="4"/>
        <v/>
      </c>
      <c r="X20" s="69" t="str">
        <f t="shared" si="4"/>
        <v/>
      </c>
      <c r="Y20" s="69" t="str">
        <f t="shared" si="4"/>
        <v/>
      </c>
      <c r="Z20" s="69" t="str">
        <f t="shared" si="4"/>
        <v/>
      </c>
      <c r="AA20" s="69" t="str">
        <f t="shared" si="4"/>
        <v/>
      </c>
    </row>
    <row r="21" spans="2:27" x14ac:dyDescent="0.35">
      <c r="B21" s="37">
        <v>1.5</v>
      </c>
      <c r="C21" s="38" t="s">
        <v>18</v>
      </c>
      <c r="D21" s="81">
        <v>15</v>
      </c>
      <c r="E21" s="81">
        <v>15</v>
      </c>
      <c r="F21" s="69" t="str">
        <f t="shared" si="3"/>
        <v/>
      </c>
      <c r="G21" s="69" t="str">
        <f t="shared" si="4"/>
        <v/>
      </c>
      <c r="H21" s="69" t="str">
        <f t="shared" si="4"/>
        <v/>
      </c>
      <c r="I21" s="69" t="str">
        <f t="shared" si="4"/>
        <v/>
      </c>
      <c r="J21" s="69" t="str">
        <f t="shared" si="4"/>
        <v/>
      </c>
      <c r="K21" s="69" t="str">
        <f t="shared" si="4"/>
        <v/>
      </c>
      <c r="L21" s="69" t="str">
        <f t="shared" si="4"/>
        <v/>
      </c>
      <c r="M21" s="69" t="str">
        <f t="shared" si="4"/>
        <v/>
      </c>
      <c r="N21" s="69" t="str">
        <f t="shared" si="4"/>
        <v/>
      </c>
      <c r="O21" s="69" t="str">
        <f t="shared" si="4"/>
        <v/>
      </c>
      <c r="P21" s="69" t="str">
        <f t="shared" si="4"/>
        <v/>
      </c>
      <c r="Q21" s="69" t="str">
        <f t="shared" si="4"/>
        <v/>
      </c>
      <c r="R21" s="69" t="str">
        <f t="shared" si="4"/>
        <v/>
      </c>
      <c r="S21" s="69" t="str">
        <f t="shared" si="4"/>
        <v/>
      </c>
      <c r="T21" s="69" t="str">
        <f t="shared" si="4"/>
        <v>1</v>
      </c>
      <c r="U21" s="69" t="str">
        <f t="shared" si="4"/>
        <v/>
      </c>
      <c r="V21" s="69" t="str">
        <f t="shared" si="4"/>
        <v/>
      </c>
      <c r="W21" s="69" t="str">
        <f t="shared" si="4"/>
        <v/>
      </c>
      <c r="X21" s="69" t="str">
        <f t="shared" si="4"/>
        <v/>
      </c>
      <c r="Y21" s="69" t="str">
        <f t="shared" si="4"/>
        <v/>
      </c>
      <c r="Z21" s="69" t="str">
        <f t="shared" si="4"/>
        <v/>
      </c>
      <c r="AA21" s="69" t="str">
        <f t="shared" si="4"/>
        <v/>
      </c>
    </row>
    <row r="22" spans="2:27" x14ac:dyDescent="0.35">
      <c r="B22" s="86">
        <v>2</v>
      </c>
      <c r="C22" s="87" t="s">
        <v>23</v>
      </c>
      <c r="D22" s="81">
        <v>16</v>
      </c>
      <c r="E22" s="81">
        <v>22</v>
      </c>
      <c r="F22" s="69" t="str">
        <f t="shared" si="3"/>
        <v/>
      </c>
      <c r="G22" s="69" t="str">
        <f t="shared" si="4"/>
        <v/>
      </c>
      <c r="H22" s="69" t="str">
        <f t="shared" si="4"/>
        <v/>
      </c>
      <c r="I22" s="69" t="str">
        <f t="shared" si="4"/>
        <v/>
      </c>
      <c r="J22" s="69" t="str">
        <f t="shared" si="4"/>
        <v/>
      </c>
      <c r="K22" s="69" t="str">
        <f t="shared" si="4"/>
        <v/>
      </c>
      <c r="L22" s="69" t="str">
        <f t="shared" si="4"/>
        <v/>
      </c>
      <c r="M22" s="69" t="str">
        <f t="shared" si="4"/>
        <v/>
      </c>
      <c r="N22" s="69" t="str">
        <f t="shared" si="4"/>
        <v/>
      </c>
      <c r="O22" s="69" t="str">
        <f t="shared" si="4"/>
        <v/>
      </c>
      <c r="P22" s="69" t="str">
        <f t="shared" si="4"/>
        <v/>
      </c>
      <c r="Q22" s="69" t="str">
        <f t="shared" si="4"/>
        <v/>
      </c>
      <c r="R22" s="69" t="str">
        <f t="shared" si="4"/>
        <v/>
      </c>
      <c r="S22" s="69" t="str">
        <f t="shared" si="4"/>
        <v/>
      </c>
      <c r="T22" s="69" t="str">
        <f t="shared" si="4"/>
        <v/>
      </c>
      <c r="U22" s="69" t="str">
        <f t="shared" si="4"/>
        <v>1</v>
      </c>
      <c r="V22" s="69" t="str">
        <f t="shared" si="4"/>
        <v>1</v>
      </c>
      <c r="W22" s="69" t="str">
        <f t="shared" si="4"/>
        <v>1</v>
      </c>
      <c r="X22" s="69" t="str">
        <f t="shared" si="4"/>
        <v>1</v>
      </c>
      <c r="Y22" s="69" t="str">
        <f t="shared" si="4"/>
        <v>1</v>
      </c>
      <c r="Z22" s="69" t="str">
        <f t="shared" si="4"/>
        <v>1</v>
      </c>
      <c r="AA22" s="69" t="str">
        <f t="shared" si="4"/>
        <v>1</v>
      </c>
    </row>
  </sheetData>
  <mergeCells count="2">
    <mergeCell ref="B4:AA4"/>
    <mergeCell ref="C5:E5"/>
  </mergeCells>
  <conditionalFormatting sqref="F7:AA22">
    <cfRule type="cellIs" dxfId="418" priority="2" stopIfTrue="1" operator="equal">
      <formula>"1"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3B18-8AB4-436D-BB4D-93BDDBEB0FC3}">
  <dimension ref="C1:BC98"/>
  <sheetViews>
    <sheetView topLeftCell="C1" zoomScale="80" zoomScaleNormal="80" workbookViewId="0">
      <pane xSplit="4" ySplit="8" topLeftCell="G30" activePane="bottomRight" state="frozen"/>
      <selection pane="topRight" activeCell="G1" sqref="G1"/>
      <selection pane="bottomLeft" activeCell="C9" sqref="C9"/>
      <selection pane="bottomRight" activeCell="G24" sqref="G24"/>
    </sheetView>
  </sheetViews>
  <sheetFormatPr defaultColWidth="9.26953125" defaultRowHeight="16" x14ac:dyDescent="0.45"/>
  <cols>
    <col min="1" max="2" width="2.453125" style="3" customWidth="1"/>
    <col min="3" max="3" width="28.26953125" style="3" bestFit="1" customWidth="1"/>
    <col min="4" max="4" width="53.453125" style="3" bestFit="1" customWidth="1"/>
    <col min="5" max="6" width="5.54296875" style="3" customWidth="1"/>
    <col min="7" max="7" width="7.26953125" style="3" customWidth="1"/>
    <col min="8" max="8" width="7.7265625" style="3" customWidth="1"/>
    <col min="9" max="9" width="8.26953125" style="3" bestFit="1" customWidth="1"/>
    <col min="10" max="10" width="8.7265625" style="3" bestFit="1" customWidth="1"/>
    <col min="11" max="12" width="8.26953125" style="3" bestFit="1" customWidth="1"/>
    <col min="13" max="13" width="8.7265625" style="3" bestFit="1" customWidth="1"/>
    <col min="14" max="15" width="9.26953125" style="3" bestFit="1" customWidth="1"/>
    <col min="16" max="16" width="7.453125" style="3" bestFit="1" customWidth="1"/>
    <col min="17" max="17" width="8.26953125" style="3" bestFit="1" customWidth="1"/>
    <col min="18" max="19" width="8.7265625" style="3" bestFit="1" customWidth="1"/>
    <col min="20" max="20" width="6.7265625" style="3" bestFit="1" customWidth="1"/>
    <col min="21" max="21" width="7.26953125" style="3" bestFit="1" customWidth="1"/>
    <col min="22" max="22" width="7.7265625" style="3" bestFit="1" customWidth="1"/>
    <col min="23" max="23" width="8.26953125" style="3" bestFit="1" customWidth="1"/>
    <col min="24" max="24" width="7.453125" style="3" bestFit="1" customWidth="1"/>
    <col min="25" max="25" width="7.7265625" style="3" bestFit="1" customWidth="1"/>
    <col min="26" max="26" width="8.7265625" style="3" bestFit="1" customWidth="1"/>
    <col min="27" max="28" width="9.26953125" style="3" bestFit="1" customWidth="1"/>
    <col min="29" max="29" width="7.7265625" style="3" bestFit="1" customWidth="1"/>
    <col min="30" max="31" width="8.54296875" style="3" bestFit="1" customWidth="1"/>
    <col min="32" max="32" width="8.7265625" style="3" bestFit="1" customWidth="1"/>
    <col min="33" max="33" width="7.453125" style="3" bestFit="1" customWidth="1"/>
    <col min="34" max="35" width="8.26953125" style="3" bestFit="1" customWidth="1"/>
    <col min="36" max="36" width="8.7265625" style="3" bestFit="1" customWidth="1"/>
    <col min="37" max="38" width="8.26953125" style="3" bestFit="1" customWidth="1"/>
    <col min="39" max="40" width="8.7265625" style="3" bestFit="1" customWidth="1"/>
    <col min="41" max="46" width="8.7265625" style="3" customWidth="1"/>
    <col min="47" max="47" width="9.26953125" style="3" bestFit="1" customWidth="1"/>
    <col min="48" max="52" width="9.26953125" style="3" customWidth="1"/>
    <col min="53" max="53" width="7.7265625" style="3" bestFit="1" customWidth="1"/>
    <col min="54" max="54" width="8.7265625" style="3" bestFit="1" customWidth="1"/>
    <col min="55" max="66" width="3.54296875" style="3" customWidth="1"/>
    <col min="67" max="16384" width="9.26953125" style="3"/>
  </cols>
  <sheetData>
    <row r="1" spans="3:55" x14ac:dyDescent="0.45">
      <c r="C1" s="2"/>
    </row>
    <row r="2" spans="3:55" x14ac:dyDescent="0.45">
      <c r="C2" s="225" t="s">
        <v>24</v>
      </c>
      <c r="D2" s="226"/>
    </row>
    <row r="3" spans="3:55" x14ac:dyDescent="0.45">
      <c r="C3" s="21" t="s">
        <v>25</v>
      </c>
      <c r="D3" s="21"/>
    </row>
    <row r="4" spans="3:55" ht="15" customHeight="1" x14ac:dyDescent="0.45">
      <c r="C4" s="21" t="s">
        <v>26</v>
      </c>
      <c r="D4" s="21" t="s">
        <v>27</v>
      </c>
      <c r="E4" s="22"/>
    </row>
    <row r="5" spans="3:55" ht="15" customHeight="1" x14ac:dyDescent="0.45">
      <c r="C5" s="23"/>
      <c r="D5" s="21"/>
      <c r="E5" s="22"/>
    </row>
    <row r="6" spans="3:55" ht="19.399999999999999" customHeight="1" x14ac:dyDescent="0.45">
      <c r="C6" s="227" t="s">
        <v>5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8"/>
      <c r="BA6" s="228"/>
      <c r="BB6" s="228"/>
    </row>
    <row r="7" spans="3:55" ht="17.149999999999999" customHeight="1" x14ac:dyDescent="0.45">
      <c r="C7" s="24"/>
      <c r="D7" s="224" t="s">
        <v>6</v>
      </c>
      <c r="E7" s="224"/>
      <c r="F7" s="224"/>
      <c r="G7" s="25">
        <v>44959</v>
      </c>
      <c r="H7" s="25">
        <f>G7+7</f>
        <v>44966</v>
      </c>
      <c r="I7" s="25">
        <f>+H7+7</f>
        <v>44973</v>
      </c>
      <c r="J7" s="25">
        <f t="shared" ref="J7:BB7" si="0">I7+7</f>
        <v>44980</v>
      </c>
      <c r="K7" s="25">
        <f t="shared" si="0"/>
        <v>44987</v>
      </c>
      <c r="L7" s="25">
        <f t="shared" si="0"/>
        <v>44994</v>
      </c>
      <c r="M7" s="25">
        <f t="shared" si="0"/>
        <v>45001</v>
      </c>
      <c r="N7" s="25">
        <f t="shared" si="0"/>
        <v>45008</v>
      </c>
      <c r="O7" s="25">
        <f t="shared" si="0"/>
        <v>45015</v>
      </c>
      <c r="P7" s="25">
        <f t="shared" si="0"/>
        <v>45022</v>
      </c>
      <c r="Q7" s="25">
        <f t="shared" si="0"/>
        <v>45029</v>
      </c>
      <c r="R7" s="25">
        <f t="shared" si="0"/>
        <v>45036</v>
      </c>
      <c r="S7" s="25">
        <f t="shared" si="0"/>
        <v>45043</v>
      </c>
      <c r="T7" s="25">
        <f t="shared" si="0"/>
        <v>45050</v>
      </c>
      <c r="U7" s="25">
        <f t="shared" si="0"/>
        <v>45057</v>
      </c>
      <c r="V7" s="25">
        <f t="shared" si="0"/>
        <v>45064</v>
      </c>
      <c r="W7" s="25">
        <f t="shared" si="0"/>
        <v>45071</v>
      </c>
      <c r="X7" s="25">
        <f t="shared" si="0"/>
        <v>45078</v>
      </c>
      <c r="Y7" s="25">
        <f t="shared" si="0"/>
        <v>45085</v>
      </c>
      <c r="Z7" s="25">
        <f t="shared" si="0"/>
        <v>45092</v>
      </c>
      <c r="AA7" s="25">
        <f t="shared" si="0"/>
        <v>45099</v>
      </c>
      <c r="AB7" s="25">
        <f t="shared" si="0"/>
        <v>45106</v>
      </c>
      <c r="AC7" s="25">
        <f t="shared" si="0"/>
        <v>45113</v>
      </c>
      <c r="AD7" s="25">
        <f t="shared" si="0"/>
        <v>45120</v>
      </c>
      <c r="AE7" s="25">
        <f t="shared" si="0"/>
        <v>45127</v>
      </c>
      <c r="AF7" s="25">
        <f t="shared" si="0"/>
        <v>45134</v>
      </c>
      <c r="AG7" s="25">
        <f t="shared" si="0"/>
        <v>45141</v>
      </c>
      <c r="AH7" s="25">
        <f t="shared" si="0"/>
        <v>45148</v>
      </c>
      <c r="AI7" s="25">
        <f t="shared" si="0"/>
        <v>45155</v>
      </c>
      <c r="AJ7" s="25">
        <f t="shared" si="0"/>
        <v>45162</v>
      </c>
      <c r="AK7" s="25">
        <f t="shared" si="0"/>
        <v>45169</v>
      </c>
      <c r="AL7" s="25">
        <f t="shared" si="0"/>
        <v>45176</v>
      </c>
      <c r="AM7" s="25">
        <f t="shared" si="0"/>
        <v>45183</v>
      </c>
      <c r="AN7" s="25">
        <f t="shared" si="0"/>
        <v>45190</v>
      </c>
      <c r="AO7" s="25">
        <f t="shared" si="0"/>
        <v>45197</v>
      </c>
      <c r="AP7" s="25">
        <f t="shared" si="0"/>
        <v>45204</v>
      </c>
      <c r="AQ7" s="25">
        <f t="shared" si="0"/>
        <v>45211</v>
      </c>
      <c r="AR7" s="25">
        <f t="shared" si="0"/>
        <v>45218</v>
      </c>
      <c r="AS7" s="25">
        <f t="shared" si="0"/>
        <v>45225</v>
      </c>
      <c r="AT7" s="25">
        <f t="shared" si="0"/>
        <v>45232</v>
      </c>
      <c r="AU7" s="25">
        <f t="shared" si="0"/>
        <v>45239</v>
      </c>
      <c r="AV7" s="25">
        <f t="shared" si="0"/>
        <v>45246</v>
      </c>
      <c r="AW7" s="25">
        <f t="shared" si="0"/>
        <v>45253</v>
      </c>
      <c r="AX7" s="25">
        <f t="shared" si="0"/>
        <v>45260</v>
      </c>
      <c r="AY7" s="25">
        <f t="shared" si="0"/>
        <v>45267</v>
      </c>
      <c r="AZ7" s="25">
        <f t="shared" si="0"/>
        <v>45274</v>
      </c>
      <c r="BA7" s="25">
        <f t="shared" si="0"/>
        <v>45281</v>
      </c>
      <c r="BB7" s="25">
        <f t="shared" si="0"/>
        <v>45288</v>
      </c>
      <c r="BC7" s="25"/>
    </row>
    <row r="8" spans="3:55" ht="17.149999999999999" customHeight="1" x14ac:dyDescent="0.45">
      <c r="C8" s="26" t="s">
        <v>7</v>
      </c>
      <c r="D8" s="27" t="s">
        <v>8</v>
      </c>
      <c r="E8" s="26" t="s">
        <v>9</v>
      </c>
      <c r="F8" s="26" t="s">
        <v>10</v>
      </c>
      <c r="G8" s="28">
        <v>1</v>
      </c>
      <c r="H8" s="29">
        <v>2</v>
      </c>
      <c r="I8" s="29">
        <v>3</v>
      </c>
      <c r="J8" s="29">
        <v>4</v>
      </c>
      <c r="K8" s="29">
        <v>5</v>
      </c>
      <c r="L8" s="30">
        <v>6</v>
      </c>
      <c r="M8" s="30">
        <v>7</v>
      </c>
      <c r="N8" s="29">
        <v>8</v>
      </c>
      <c r="O8" s="29">
        <v>9</v>
      </c>
      <c r="P8" s="29">
        <v>10</v>
      </c>
      <c r="Q8" s="29">
        <v>11</v>
      </c>
      <c r="R8" s="29">
        <v>12</v>
      </c>
      <c r="S8" s="30">
        <v>13</v>
      </c>
      <c r="T8" s="30">
        <v>14</v>
      </c>
      <c r="U8" s="29">
        <v>15</v>
      </c>
      <c r="V8" s="29">
        <v>16</v>
      </c>
      <c r="W8" s="29">
        <v>17</v>
      </c>
      <c r="X8" s="29">
        <v>18</v>
      </c>
      <c r="Y8" s="29">
        <v>19</v>
      </c>
      <c r="Z8" s="30">
        <v>20</v>
      </c>
      <c r="AA8" s="30">
        <v>21</v>
      </c>
      <c r="AB8" s="29">
        <v>22</v>
      </c>
      <c r="AC8" s="29">
        <v>23</v>
      </c>
      <c r="AD8" s="29">
        <v>24</v>
      </c>
      <c r="AE8" s="29">
        <v>25</v>
      </c>
      <c r="AF8" s="29">
        <v>26</v>
      </c>
      <c r="AG8" s="30">
        <v>27</v>
      </c>
      <c r="AH8" s="30">
        <v>28</v>
      </c>
      <c r="AI8" s="29">
        <v>29</v>
      </c>
      <c r="AJ8" s="29">
        <v>30</v>
      </c>
      <c r="AK8" s="29">
        <v>31</v>
      </c>
      <c r="AL8" s="29">
        <v>32</v>
      </c>
      <c r="AM8" s="29">
        <v>33</v>
      </c>
      <c r="AN8" s="30">
        <v>34</v>
      </c>
      <c r="AO8" s="29">
        <v>35</v>
      </c>
      <c r="AP8" s="30">
        <v>36</v>
      </c>
      <c r="AQ8" s="29">
        <v>37</v>
      </c>
      <c r="AR8" s="30">
        <v>38</v>
      </c>
      <c r="AS8" s="29">
        <v>39</v>
      </c>
      <c r="AT8" s="30">
        <v>40</v>
      </c>
      <c r="AU8" s="29">
        <v>41</v>
      </c>
      <c r="AV8" s="30">
        <v>42</v>
      </c>
      <c r="AW8" s="29">
        <v>43</v>
      </c>
      <c r="AX8" s="30">
        <v>44</v>
      </c>
      <c r="AY8" s="29">
        <v>45</v>
      </c>
      <c r="AZ8" s="30">
        <v>46</v>
      </c>
      <c r="BA8" s="29">
        <v>47</v>
      </c>
      <c r="BB8" s="30">
        <v>48</v>
      </c>
    </row>
    <row r="9" spans="3:55" ht="14.15" customHeight="1" x14ac:dyDescent="0.45">
      <c r="C9" s="8">
        <v>1</v>
      </c>
      <c r="D9" s="65" t="s">
        <v>11</v>
      </c>
      <c r="E9" s="68">
        <v>1</v>
      </c>
      <c r="F9" s="68">
        <v>18</v>
      </c>
      <c r="G9" s="33" t="str">
        <f t="shared" ref="G9:V21" si="1">IF(AND(G$8&gt;=$E9, G$8&lt;=$F9),"1","")</f>
        <v>1</v>
      </c>
      <c r="H9" s="33" t="str">
        <f t="shared" si="1"/>
        <v>1</v>
      </c>
      <c r="I9" s="33" t="str">
        <f t="shared" si="1"/>
        <v>1</v>
      </c>
      <c r="J9" s="33" t="str">
        <f t="shared" si="1"/>
        <v>1</v>
      </c>
      <c r="K9" s="33" t="str">
        <f t="shared" si="1"/>
        <v>1</v>
      </c>
      <c r="L9" s="33" t="str">
        <f t="shared" si="1"/>
        <v>1</v>
      </c>
      <c r="M9" s="33" t="str">
        <f t="shared" si="1"/>
        <v>1</v>
      </c>
      <c r="N9" s="33" t="str">
        <f t="shared" si="1"/>
        <v>1</v>
      </c>
      <c r="O9" s="33" t="str">
        <f t="shared" si="1"/>
        <v>1</v>
      </c>
      <c r="P9" s="33" t="str">
        <f t="shared" si="1"/>
        <v>1</v>
      </c>
      <c r="Q9" s="33" t="str">
        <f t="shared" si="1"/>
        <v>1</v>
      </c>
      <c r="R9" s="33" t="str">
        <f t="shared" si="1"/>
        <v>1</v>
      </c>
      <c r="S9" s="33" t="str">
        <f t="shared" si="1"/>
        <v>1</v>
      </c>
      <c r="T9" s="33" t="str">
        <f t="shared" si="1"/>
        <v>1</v>
      </c>
      <c r="U9" s="33" t="str">
        <f t="shared" si="1"/>
        <v>1</v>
      </c>
      <c r="V9" s="33" t="str">
        <f t="shared" si="1"/>
        <v>1</v>
      </c>
      <c r="W9" s="33" t="str">
        <f t="shared" ref="W9:AL21" si="2">IF(AND(W$8&gt;=$E9, W$8&lt;=$F9),"1","")</f>
        <v>1</v>
      </c>
      <c r="X9" s="33" t="str">
        <f t="shared" si="2"/>
        <v>1</v>
      </c>
      <c r="Y9" s="33" t="str">
        <f t="shared" si="2"/>
        <v/>
      </c>
      <c r="Z9" s="33" t="str">
        <f t="shared" si="2"/>
        <v/>
      </c>
      <c r="AA9" s="33" t="str">
        <f t="shared" si="2"/>
        <v/>
      </c>
      <c r="AB9" s="33" t="str">
        <f t="shared" si="2"/>
        <v/>
      </c>
      <c r="AC9" s="33" t="str">
        <f t="shared" si="2"/>
        <v/>
      </c>
      <c r="AD9" s="33" t="str">
        <f t="shared" si="2"/>
        <v/>
      </c>
      <c r="AE9" s="33" t="str">
        <f t="shared" si="2"/>
        <v/>
      </c>
      <c r="AF9" s="33" t="str">
        <f t="shared" si="2"/>
        <v/>
      </c>
      <c r="AG9" s="33" t="str">
        <f t="shared" si="2"/>
        <v/>
      </c>
      <c r="AH9" s="33" t="str">
        <f t="shared" si="2"/>
        <v/>
      </c>
      <c r="AI9" s="33" t="str">
        <f t="shared" si="2"/>
        <v/>
      </c>
      <c r="AJ9" s="33" t="str">
        <f t="shared" si="2"/>
        <v/>
      </c>
      <c r="AK9" s="33" t="str">
        <f t="shared" si="2"/>
        <v/>
      </c>
      <c r="AL9" s="33" t="str">
        <f t="shared" si="2"/>
        <v/>
      </c>
      <c r="AM9" s="33" t="str">
        <f t="shared" ref="AG9:BB19" si="3">IF(AND(AM$8&gt;=$E9, AM$8&lt;=$F9),"1","")</f>
        <v/>
      </c>
      <c r="AN9" s="33" t="str">
        <f t="shared" si="3"/>
        <v/>
      </c>
      <c r="AO9" s="33" t="str">
        <f t="shared" si="3"/>
        <v/>
      </c>
      <c r="AP9" s="33" t="str">
        <f t="shared" si="3"/>
        <v/>
      </c>
      <c r="AQ9" s="33" t="str">
        <f t="shared" si="3"/>
        <v/>
      </c>
      <c r="AR9" s="33" t="str">
        <f>IF(AND(AR$8&gt;=$E9, AR$8&lt;=$F9),"1","")</f>
        <v/>
      </c>
      <c r="AS9" s="33" t="str">
        <f t="shared" si="3"/>
        <v/>
      </c>
      <c r="AT9" s="33" t="str">
        <f t="shared" si="3"/>
        <v/>
      </c>
      <c r="AU9" s="33" t="str">
        <f t="shared" si="3"/>
        <v/>
      </c>
      <c r="AV9" s="33" t="str">
        <f t="shared" si="3"/>
        <v/>
      </c>
      <c r="AW9" s="33" t="str">
        <f t="shared" si="3"/>
        <v/>
      </c>
      <c r="AX9" s="33" t="str">
        <f t="shared" si="3"/>
        <v/>
      </c>
      <c r="AY9" s="33" t="str">
        <f t="shared" si="3"/>
        <v/>
      </c>
      <c r="AZ9" s="33" t="str">
        <f t="shared" si="3"/>
        <v/>
      </c>
      <c r="BA9" s="33" t="str">
        <f t="shared" si="3"/>
        <v/>
      </c>
      <c r="BB9" s="33" t="str">
        <f t="shared" si="3"/>
        <v/>
      </c>
    </row>
    <row r="10" spans="3:55" ht="14.15" customHeight="1" x14ac:dyDescent="0.45">
      <c r="C10" s="11">
        <v>1.1000000000000001</v>
      </c>
      <c r="D10" s="66" t="s">
        <v>13</v>
      </c>
      <c r="E10" s="68">
        <v>5</v>
      </c>
      <c r="F10" s="68">
        <v>8</v>
      </c>
      <c r="G10" s="33" t="str">
        <f t="shared" si="1"/>
        <v/>
      </c>
      <c r="H10" s="33" t="str">
        <f t="shared" si="1"/>
        <v/>
      </c>
      <c r="I10" s="33" t="str">
        <f t="shared" si="1"/>
        <v/>
      </c>
      <c r="J10" s="33" t="str">
        <f t="shared" si="1"/>
        <v/>
      </c>
      <c r="K10" s="33" t="str">
        <f t="shared" si="1"/>
        <v>1</v>
      </c>
      <c r="L10" s="33" t="str">
        <f t="shared" si="1"/>
        <v>1</v>
      </c>
      <c r="M10" s="33" t="str">
        <f t="shared" si="1"/>
        <v>1</v>
      </c>
      <c r="N10" s="33" t="str">
        <f t="shared" si="1"/>
        <v>1</v>
      </c>
      <c r="O10" s="33" t="str">
        <f t="shared" si="1"/>
        <v/>
      </c>
      <c r="P10" s="33" t="str">
        <f t="shared" si="1"/>
        <v/>
      </c>
      <c r="Q10" s="33" t="str">
        <f t="shared" si="1"/>
        <v/>
      </c>
      <c r="R10" s="33" t="str">
        <f t="shared" si="1"/>
        <v/>
      </c>
      <c r="S10" s="33" t="str">
        <f t="shared" si="1"/>
        <v/>
      </c>
      <c r="T10" s="33" t="str">
        <f t="shared" si="1"/>
        <v/>
      </c>
      <c r="U10" s="33" t="str">
        <f t="shared" si="1"/>
        <v/>
      </c>
      <c r="V10" s="33" t="str">
        <f t="shared" si="1"/>
        <v/>
      </c>
      <c r="W10" s="33" t="str">
        <f t="shared" si="2"/>
        <v/>
      </c>
      <c r="X10" s="33" t="str">
        <f t="shared" si="2"/>
        <v/>
      </c>
      <c r="Y10" s="33" t="str">
        <f t="shared" si="2"/>
        <v/>
      </c>
      <c r="Z10" s="33" t="str">
        <f t="shared" si="2"/>
        <v/>
      </c>
      <c r="AA10" s="33" t="str">
        <f t="shared" si="2"/>
        <v/>
      </c>
      <c r="AB10" s="33" t="str">
        <f t="shared" si="2"/>
        <v/>
      </c>
      <c r="AC10" s="33" t="str">
        <f t="shared" si="2"/>
        <v/>
      </c>
      <c r="AD10" s="33" t="str">
        <f t="shared" si="2"/>
        <v/>
      </c>
      <c r="AE10" s="33" t="str">
        <f t="shared" si="2"/>
        <v/>
      </c>
      <c r="AF10" s="33" t="str">
        <f t="shared" si="2"/>
        <v/>
      </c>
      <c r="AG10" s="33" t="str">
        <f t="shared" si="3"/>
        <v/>
      </c>
      <c r="AH10" s="33" t="str">
        <f t="shared" si="3"/>
        <v/>
      </c>
      <c r="AI10" s="33" t="str">
        <f t="shared" si="3"/>
        <v/>
      </c>
      <c r="AJ10" s="33" t="str">
        <f t="shared" si="3"/>
        <v/>
      </c>
      <c r="AK10" s="33" t="str">
        <f t="shared" si="3"/>
        <v/>
      </c>
      <c r="AL10" s="33" t="str">
        <f t="shared" si="3"/>
        <v/>
      </c>
      <c r="AM10" s="33" t="str">
        <f t="shared" si="3"/>
        <v/>
      </c>
      <c r="AN10" s="33" t="str">
        <f t="shared" si="3"/>
        <v/>
      </c>
      <c r="AO10" s="33" t="str">
        <f t="shared" si="3"/>
        <v/>
      </c>
      <c r="AP10" s="33" t="str">
        <f t="shared" si="3"/>
        <v/>
      </c>
      <c r="AQ10" s="33" t="str">
        <f t="shared" si="3"/>
        <v/>
      </c>
      <c r="AR10" s="33" t="str">
        <f t="shared" si="3"/>
        <v/>
      </c>
      <c r="AS10" s="33" t="str">
        <f t="shared" si="3"/>
        <v/>
      </c>
      <c r="AT10" s="33" t="str">
        <f t="shared" si="3"/>
        <v/>
      </c>
      <c r="AU10" s="33" t="str">
        <f t="shared" si="3"/>
        <v/>
      </c>
      <c r="AV10" s="33" t="str">
        <f t="shared" si="3"/>
        <v/>
      </c>
      <c r="AW10" s="33" t="str">
        <f t="shared" si="3"/>
        <v/>
      </c>
      <c r="AX10" s="33" t="str">
        <f t="shared" si="3"/>
        <v/>
      </c>
      <c r="AY10" s="33" t="str">
        <f t="shared" si="3"/>
        <v/>
      </c>
      <c r="AZ10" s="33" t="str">
        <f t="shared" si="3"/>
        <v/>
      </c>
      <c r="BA10" s="33" t="str">
        <f t="shared" si="3"/>
        <v/>
      </c>
      <c r="BB10" s="33" t="str">
        <f t="shared" si="3"/>
        <v/>
      </c>
    </row>
    <row r="11" spans="3:55" ht="14.15" customHeight="1" x14ac:dyDescent="0.45">
      <c r="C11" s="11">
        <v>1.2</v>
      </c>
      <c r="D11" s="66" t="s">
        <v>14</v>
      </c>
      <c r="E11" s="68">
        <v>9</v>
      </c>
      <c r="F11" s="68">
        <v>12</v>
      </c>
      <c r="G11" s="33" t="str">
        <f t="shared" si="1"/>
        <v/>
      </c>
      <c r="H11" s="33" t="str">
        <f t="shared" si="1"/>
        <v/>
      </c>
      <c r="I11" s="33" t="str">
        <f t="shared" si="1"/>
        <v/>
      </c>
      <c r="J11" s="33" t="str">
        <f t="shared" si="1"/>
        <v/>
      </c>
      <c r="K11" s="33" t="str">
        <f t="shared" si="1"/>
        <v/>
      </c>
      <c r="L11" s="33" t="str">
        <f t="shared" si="1"/>
        <v/>
      </c>
      <c r="M11" s="33" t="str">
        <f t="shared" si="1"/>
        <v/>
      </c>
      <c r="N11" s="33" t="str">
        <f t="shared" si="1"/>
        <v/>
      </c>
      <c r="O11" s="33" t="str">
        <f t="shared" si="1"/>
        <v>1</v>
      </c>
      <c r="P11" s="33" t="str">
        <f t="shared" si="1"/>
        <v>1</v>
      </c>
      <c r="Q11" s="33" t="str">
        <f t="shared" si="1"/>
        <v>1</v>
      </c>
      <c r="R11" s="33" t="str">
        <f t="shared" si="1"/>
        <v>1</v>
      </c>
      <c r="S11" s="33" t="str">
        <f t="shared" si="1"/>
        <v/>
      </c>
      <c r="T11" s="33" t="str">
        <f t="shared" si="1"/>
        <v/>
      </c>
      <c r="U11" s="33" t="str">
        <f t="shared" si="1"/>
        <v/>
      </c>
      <c r="V11" s="33" t="str">
        <f t="shared" si="1"/>
        <v/>
      </c>
      <c r="W11" s="33" t="str">
        <f t="shared" si="2"/>
        <v/>
      </c>
      <c r="X11" s="33" t="str">
        <f t="shared" si="2"/>
        <v/>
      </c>
      <c r="Y11" s="33" t="str">
        <f t="shared" si="2"/>
        <v/>
      </c>
      <c r="Z11" s="33" t="str">
        <f t="shared" si="2"/>
        <v/>
      </c>
      <c r="AA11" s="33" t="str">
        <f t="shared" si="2"/>
        <v/>
      </c>
      <c r="AB11" s="33" t="str">
        <f t="shared" si="2"/>
        <v/>
      </c>
      <c r="AC11" s="33" t="str">
        <f t="shared" si="2"/>
        <v/>
      </c>
      <c r="AD11" s="33" t="str">
        <f t="shared" si="2"/>
        <v/>
      </c>
      <c r="AE11" s="33" t="str">
        <f t="shared" si="2"/>
        <v/>
      </c>
      <c r="AF11" s="33" t="str">
        <f t="shared" si="2"/>
        <v/>
      </c>
      <c r="AG11" s="33" t="str">
        <f t="shared" si="3"/>
        <v/>
      </c>
      <c r="AH11" s="33" t="str">
        <f t="shared" si="3"/>
        <v/>
      </c>
      <c r="AI11" s="33" t="str">
        <f t="shared" si="3"/>
        <v/>
      </c>
      <c r="AJ11" s="33" t="str">
        <f t="shared" si="3"/>
        <v/>
      </c>
      <c r="AK11" s="33" t="str">
        <f t="shared" si="3"/>
        <v/>
      </c>
      <c r="AL11" s="33" t="str">
        <f t="shared" si="3"/>
        <v/>
      </c>
      <c r="AM11" s="33" t="str">
        <f t="shared" si="3"/>
        <v/>
      </c>
      <c r="AN11" s="33" t="str">
        <f t="shared" si="3"/>
        <v/>
      </c>
      <c r="AO11" s="33" t="str">
        <f t="shared" si="3"/>
        <v/>
      </c>
      <c r="AP11" s="33" t="str">
        <f t="shared" si="3"/>
        <v/>
      </c>
      <c r="AQ11" s="33" t="str">
        <f t="shared" si="3"/>
        <v/>
      </c>
      <c r="AR11" s="33" t="str">
        <f t="shared" si="3"/>
        <v/>
      </c>
      <c r="AS11" s="33" t="str">
        <f t="shared" si="3"/>
        <v/>
      </c>
      <c r="AT11" s="33" t="str">
        <f t="shared" si="3"/>
        <v/>
      </c>
      <c r="AU11" s="33" t="str">
        <f t="shared" si="3"/>
        <v/>
      </c>
      <c r="AV11" s="33" t="str">
        <f t="shared" si="3"/>
        <v/>
      </c>
      <c r="AW11" s="33" t="str">
        <f t="shared" si="3"/>
        <v/>
      </c>
      <c r="AX11" s="33" t="str">
        <f t="shared" si="3"/>
        <v/>
      </c>
      <c r="AY11" s="33" t="str">
        <f t="shared" si="3"/>
        <v/>
      </c>
      <c r="AZ11" s="33" t="str">
        <f t="shared" si="3"/>
        <v/>
      </c>
      <c r="BA11" s="33" t="str">
        <f t="shared" si="3"/>
        <v/>
      </c>
      <c r="BB11" s="33" t="str">
        <f t="shared" si="3"/>
        <v/>
      </c>
    </row>
    <row r="12" spans="3:55" ht="14.15" customHeight="1" x14ac:dyDescent="0.45">
      <c r="C12" s="11">
        <v>1.3</v>
      </c>
      <c r="D12" s="66" t="s">
        <v>28</v>
      </c>
      <c r="E12" s="68">
        <v>13</v>
      </c>
      <c r="F12" s="68">
        <v>14</v>
      </c>
      <c r="G12" s="33" t="str">
        <f t="shared" si="1"/>
        <v/>
      </c>
      <c r="H12" s="33" t="str">
        <f t="shared" si="1"/>
        <v/>
      </c>
      <c r="I12" s="33" t="str">
        <f t="shared" si="1"/>
        <v/>
      </c>
      <c r="J12" s="33" t="str">
        <f t="shared" si="1"/>
        <v/>
      </c>
      <c r="K12" s="33" t="str">
        <f t="shared" si="1"/>
        <v/>
      </c>
      <c r="L12" s="33" t="str">
        <f t="shared" si="1"/>
        <v/>
      </c>
      <c r="M12" s="33" t="str">
        <f t="shared" si="1"/>
        <v/>
      </c>
      <c r="N12" s="33" t="str">
        <f t="shared" si="1"/>
        <v/>
      </c>
      <c r="O12" s="33" t="str">
        <f t="shared" si="1"/>
        <v/>
      </c>
      <c r="P12" s="33" t="str">
        <f t="shared" si="1"/>
        <v/>
      </c>
      <c r="Q12" s="33" t="str">
        <f t="shared" si="1"/>
        <v/>
      </c>
      <c r="R12" s="33" t="str">
        <f t="shared" si="1"/>
        <v/>
      </c>
      <c r="S12" s="33" t="str">
        <f t="shared" si="1"/>
        <v>1</v>
      </c>
      <c r="T12" s="33" t="str">
        <f t="shared" si="1"/>
        <v>1</v>
      </c>
      <c r="U12" s="33" t="str">
        <f t="shared" si="1"/>
        <v/>
      </c>
      <c r="V12" s="33" t="str">
        <f t="shared" si="1"/>
        <v/>
      </c>
      <c r="W12" s="33" t="str">
        <f t="shared" si="2"/>
        <v/>
      </c>
      <c r="X12" s="33" t="str">
        <f t="shared" si="2"/>
        <v/>
      </c>
      <c r="Y12" s="33" t="str">
        <f t="shared" si="2"/>
        <v/>
      </c>
      <c r="Z12" s="33" t="str">
        <f t="shared" si="2"/>
        <v/>
      </c>
      <c r="AA12" s="33" t="str">
        <f t="shared" si="2"/>
        <v/>
      </c>
      <c r="AB12" s="33" t="str">
        <f t="shared" si="2"/>
        <v/>
      </c>
      <c r="AC12" s="33" t="str">
        <f t="shared" si="2"/>
        <v/>
      </c>
      <c r="AD12" s="33" t="str">
        <f t="shared" si="2"/>
        <v/>
      </c>
      <c r="AE12" s="33" t="str">
        <f t="shared" si="2"/>
        <v/>
      </c>
      <c r="AF12" s="33" t="str">
        <f t="shared" si="2"/>
        <v/>
      </c>
      <c r="AG12" s="33" t="str">
        <f t="shared" si="3"/>
        <v/>
      </c>
      <c r="AH12" s="33" t="str">
        <f t="shared" si="3"/>
        <v/>
      </c>
      <c r="AI12" s="33" t="str">
        <f t="shared" si="3"/>
        <v/>
      </c>
      <c r="AJ12" s="33" t="str">
        <f t="shared" si="3"/>
        <v/>
      </c>
      <c r="AK12" s="33" t="str">
        <f t="shared" si="3"/>
        <v/>
      </c>
      <c r="AL12" s="33" t="str">
        <f t="shared" si="3"/>
        <v/>
      </c>
      <c r="AM12" s="33" t="str">
        <f t="shared" si="3"/>
        <v/>
      </c>
      <c r="AN12" s="33" t="str">
        <f t="shared" si="3"/>
        <v/>
      </c>
      <c r="AO12" s="33" t="str">
        <f t="shared" si="3"/>
        <v/>
      </c>
      <c r="AP12" s="33" t="str">
        <f t="shared" si="3"/>
        <v/>
      </c>
      <c r="AQ12" s="33" t="str">
        <f t="shared" si="3"/>
        <v/>
      </c>
      <c r="AR12" s="33" t="str">
        <f t="shared" si="3"/>
        <v/>
      </c>
      <c r="AS12" s="33" t="str">
        <f t="shared" si="3"/>
        <v/>
      </c>
      <c r="AT12" s="33" t="str">
        <f t="shared" si="3"/>
        <v/>
      </c>
      <c r="AU12" s="33" t="str">
        <f t="shared" si="3"/>
        <v/>
      </c>
      <c r="AV12" s="33" t="str">
        <f t="shared" si="3"/>
        <v/>
      </c>
      <c r="AW12" s="33" t="str">
        <f t="shared" si="3"/>
        <v/>
      </c>
      <c r="AX12" s="33" t="str">
        <f t="shared" si="3"/>
        <v/>
      </c>
      <c r="AY12" s="33" t="str">
        <f t="shared" si="3"/>
        <v/>
      </c>
      <c r="AZ12" s="33" t="str">
        <f t="shared" si="3"/>
        <v/>
      </c>
      <c r="BA12" s="33" t="str">
        <f t="shared" si="3"/>
        <v/>
      </c>
      <c r="BB12" s="33" t="str">
        <f t="shared" si="3"/>
        <v/>
      </c>
    </row>
    <row r="13" spans="3:55" ht="14.15" customHeight="1" x14ac:dyDescent="0.45">
      <c r="C13" s="11">
        <v>1.4</v>
      </c>
      <c r="D13" s="66" t="s">
        <v>29</v>
      </c>
      <c r="E13" s="68">
        <v>14</v>
      </c>
      <c r="F13" s="68">
        <v>14</v>
      </c>
      <c r="G13" s="33" t="str">
        <f t="shared" si="1"/>
        <v/>
      </c>
      <c r="H13" s="33" t="str">
        <f t="shared" si="1"/>
        <v/>
      </c>
      <c r="I13" s="33" t="str">
        <f t="shared" si="1"/>
        <v/>
      </c>
      <c r="J13" s="33" t="str">
        <f t="shared" si="1"/>
        <v/>
      </c>
      <c r="K13" s="33" t="str">
        <f t="shared" si="1"/>
        <v/>
      </c>
      <c r="L13" s="33" t="str">
        <f t="shared" si="1"/>
        <v/>
      </c>
      <c r="M13" s="33" t="str">
        <f t="shared" si="1"/>
        <v/>
      </c>
      <c r="N13" s="33" t="str">
        <f t="shared" si="1"/>
        <v/>
      </c>
      <c r="O13" s="33" t="str">
        <f t="shared" si="1"/>
        <v/>
      </c>
      <c r="P13" s="33" t="str">
        <f t="shared" si="1"/>
        <v/>
      </c>
      <c r="Q13" s="33" t="str">
        <f t="shared" si="1"/>
        <v/>
      </c>
      <c r="R13" s="33" t="str">
        <f t="shared" si="1"/>
        <v/>
      </c>
      <c r="S13" s="33" t="str">
        <f t="shared" si="1"/>
        <v/>
      </c>
      <c r="T13" s="33" t="str">
        <f t="shared" si="1"/>
        <v>1</v>
      </c>
      <c r="U13" s="33" t="str">
        <f t="shared" si="1"/>
        <v/>
      </c>
      <c r="V13" s="33" t="str">
        <f t="shared" si="1"/>
        <v/>
      </c>
      <c r="W13" s="33" t="str">
        <f t="shared" si="2"/>
        <v/>
      </c>
      <c r="X13" s="33" t="str">
        <f t="shared" si="2"/>
        <v/>
      </c>
      <c r="Y13" s="33" t="str">
        <f t="shared" si="2"/>
        <v/>
      </c>
      <c r="Z13" s="33" t="str">
        <f t="shared" si="2"/>
        <v/>
      </c>
      <c r="AA13" s="33" t="str">
        <f t="shared" si="2"/>
        <v/>
      </c>
      <c r="AB13" s="33" t="str">
        <f t="shared" si="2"/>
        <v/>
      </c>
      <c r="AC13" s="33" t="str">
        <f t="shared" si="2"/>
        <v/>
      </c>
      <c r="AD13" s="33" t="str">
        <f t="shared" si="2"/>
        <v/>
      </c>
      <c r="AE13" s="33" t="str">
        <f t="shared" si="2"/>
        <v/>
      </c>
      <c r="AF13" s="33" t="str">
        <f t="shared" si="2"/>
        <v/>
      </c>
      <c r="AG13" s="33" t="str">
        <f t="shared" si="3"/>
        <v/>
      </c>
      <c r="AH13" s="33" t="str">
        <f t="shared" si="3"/>
        <v/>
      </c>
      <c r="AI13" s="33" t="str">
        <f t="shared" si="3"/>
        <v/>
      </c>
      <c r="AJ13" s="33" t="str">
        <f t="shared" si="3"/>
        <v/>
      </c>
      <c r="AK13" s="33" t="str">
        <f t="shared" si="3"/>
        <v/>
      </c>
      <c r="AL13" s="33" t="str">
        <f t="shared" si="3"/>
        <v/>
      </c>
      <c r="AM13" s="33" t="str">
        <f t="shared" si="3"/>
        <v/>
      </c>
      <c r="AN13" s="33" t="str">
        <f t="shared" si="3"/>
        <v/>
      </c>
      <c r="AO13" s="33" t="str">
        <f t="shared" si="3"/>
        <v/>
      </c>
      <c r="AP13" s="33" t="str">
        <f t="shared" si="3"/>
        <v/>
      </c>
      <c r="AQ13" s="33" t="str">
        <f t="shared" si="3"/>
        <v/>
      </c>
      <c r="AR13" s="33" t="str">
        <f t="shared" si="3"/>
        <v/>
      </c>
      <c r="AS13" s="33" t="str">
        <f t="shared" si="3"/>
        <v/>
      </c>
      <c r="AT13" s="33" t="str">
        <f t="shared" si="3"/>
        <v/>
      </c>
      <c r="AU13" s="33" t="str">
        <f t="shared" si="3"/>
        <v/>
      </c>
      <c r="AV13" s="33" t="str">
        <f t="shared" si="3"/>
        <v/>
      </c>
      <c r="AW13" s="33" t="str">
        <f t="shared" si="3"/>
        <v/>
      </c>
      <c r="AX13" s="33" t="str">
        <f t="shared" si="3"/>
        <v/>
      </c>
      <c r="AY13" s="33" t="str">
        <f t="shared" si="3"/>
        <v/>
      </c>
      <c r="AZ13" s="33" t="str">
        <f t="shared" si="3"/>
        <v/>
      </c>
      <c r="BA13" s="33" t="str">
        <f t="shared" si="3"/>
        <v/>
      </c>
      <c r="BB13" s="33" t="str">
        <f t="shared" si="3"/>
        <v/>
      </c>
    </row>
    <row r="14" spans="3:55" ht="14.15" customHeight="1" x14ac:dyDescent="0.45">
      <c r="C14" s="11">
        <v>1.5</v>
      </c>
      <c r="D14" s="66" t="s">
        <v>30</v>
      </c>
      <c r="E14" s="68">
        <v>15</v>
      </c>
      <c r="F14" s="68">
        <v>18</v>
      </c>
      <c r="G14" s="33" t="str">
        <f t="shared" si="1"/>
        <v/>
      </c>
      <c r="H14" s="33" t="str">
        <f t="shared" si="1"/>
        <v/>
      </c>
      <c r="I14" s="33" t="str">
        <f t="shared" si="1"/>
        <v/>
      </c>
      <c r="J14" s="33" t="str">
        <f t="shared" si="1"/>
        <v/>
      </c>
      <c r="K14" s="33" t="str">
        <f t="shared" si="1"/>
        <v/>
      </c>
      <c r="L14" s="33" t="str">
        <f t="shared" si="1"/>
        <v/>
      </c>
      <c r="M14" s="33" t="str">
        <f t="shared" si="1"/>
        <v/>
      </c>
      <c r="N14" s="33" t="str">
        <f t="shared" si="1"/>
        <v/>
      </c>
      <c r="O14" s="33" t="str">
        <f t="shared" si="1"/>
        <v/>
      </c>
      <c r="P14" s="33" t="str">
        <f t="shared" si="1"/>
        <v/>
      </c>
      <c r="Q14" s="33" t="str">
        <f t="shared" si="1"/>
        <v/>
      </c>
      <c r="R14" s="33" t="str">
        <f t="shared" si="1"/>
        <v/>
      </c>
      <c r="S14" s="33" t="str">
        <f t="shared" si="1"/>
        <v/>
      </c>
      <c r="T14" s="33" t="str">
        <f t="shared" si="1"/>
        <v/>
      </c>
      <c r="U14" s="33" t="str">
        <f t="shared" si="1"/>
        <v>1</v>
      </c>
      <c r="V14" s="33" t="str">
        <f t="shared" si="1"/>
        <v>1</v>
      </c>
      <c r="W14" s="33" t="str">
        <f t="shared" si="2"/>
        <v>1</v>
      </c>
      <c r="X14" s="33" t="str">
        <f t="shared" si="2"/>
        <v>1</v>
      </c>
      <c r="Y14" s="33" t="str">
        <f t="shared" si="2"/>
        <v/>
      </c>
      <c r="Z14" s="33" t="str">
        <f t="shared" si="2"/>
        <v/>
      </c>
      <c r="AA14" s="33" t="str">
        <f t="shared" si="2"/>
        <v/>
      </c>
      <c r="AB14" s="33" t="str">
        <f t="shared" si="2"/>
        <v/>
      </c>
      <c r="AC14" s="33" t="str">
        <f t="shared" si="2"/>
        <v/>
      </c>
      <c r="AD14" s="33" t="str">
        <f t="shared" si="2"/>
        <v/>
      </c>
      <c r="AE14" s="33" t="str">
        <f t="shared" si="2"/>
        <v/>
      </c>
      <c r="AF14" s="33" t="str">
        <f t="shared" si="2"/>
        <v/>
      </c>
      <c r="AG14" s="33" t="str">
        <f t="shared" si="3"/>
        <v/>
      </c>
      <c r="AH14" s="33" t="str">
        <f t="shared" si="3"/>
        <v/>
      </c>
      <c r="AI14" s="33" t="str">
        <f t="shared" si="3"/>
        <v/>
      </c>
      <c r="AJ14" s="33" t="str">
        <f t="shared" si="3"/>
        <v/>
      </c>
      <c r="AK14" s="33" t="str">
        <f t="shared" si="3"/>
        <v/>
      </c>
      <c r="AL14" s="33" t="str">
        <f t="shared" si="3"/>
        <v/>
      </c>
      <c r="AM14" s="33" t="str">
        <f t="shared" si="3"/>
        <v/>
      </c>
      <c r="AN14" s="33" t="str">
        <f t="shared" si="3"/>
        <v/>
      </c>
      <c r="AO14" s="33" t="str">
        <f t="shared" si="3"/>
        <v/>
      </c>
      <c r="AP14" s="33" t="str">
        <f t="shared" si="3"/>
        <v/>
      </c>
      <c r="AQ14" s="33" t="str">
        <f t="shared" si="3"/>
        <v/>
      </c>
      <c r="AR14" s="33" t="str">
        <f t="shared" si="3"/>
        <v/>
      </c>
      <c r="AS14" s="33" t="str">
        <f t="shared" si="3"/>
        <v/>
      </c>
      <c r="AT14" s="33" t="str">
        <f t="shared" si="3"/>
        <v/>
      </c>
      <c r="AU14" s="33" t="str">
        <f t="shared" si="3"/>
        <v/>
      </c>
      <c r="AV14" s="33" t="str">
        <f t="shared" si="3"/>
        <v/>
      </c>
      <c r="AW14" s="33" t="str">
        <f t="shared" si="3"/>
        <v/>
      </c>
      <c r="AX14" s="33" t="str">
        <f t="shared" si="3"/>
        <v/>
      </c>
      <c r="AY14" s="33" t="str">
        <f t="shared" si="3"/>
        <v/>
      </c>
      <c r="AZ14" s="33" t="str">
        <f t="shared" si="3"/>
        <v/>
      </c>
      <c r="BA14" s="33" t="str">
        <f t="shared" si="3"/>
        <v/>
      </c>
      <c r="BB14" s="33" t="str">
        <f t="shared" si="3"/>
        <v/>
      </c>
    </row>
    <row r="15" spans="3:55" ht="14.15" customHeight="1" x14ac:dyDescent="0.45">
      <c r="C15" s="11" t="s">
        <v>31</v>
      </c>
      <c r="D15" s="66" t="s">
        <v>32</v>
      </c>
      <c r="E15" s="68">
        <v>15</v>
      </c>
      <c r="F15" s="68">
        <v>15</v>
      </c>
      <c r="G15" s="33" t="str">
        <f t="shared" si="1"/>
        <v/>
      </c>
      <c r="H15" s="33" t="str">
        <f t="shared" si="1"/>
        <v/>
      </c>
      <c r="I15" s="33" t="str">
        <f t="shared" si="1"/>
        <v/>
      </c>
      <c r="J15" s="33" t="str">
        <f t="shared" si="1"/>
        <v/>
      </c>
      <c r="K15" s="33" t="str">
        <f t="shared" si="1"/>
        <v/>
      </c>
      <c r="L15" s="33" t="str">
        <f t="shared" si="1"/>
        <v/>
      </c>
      <c r="M15" s="33" t="str">
        <f t="shared" si="1"/>
        <v/>
      </c>
      <c r="N15" s="33" t="str">
        <f t="shared" si="1"/>
        <v/>
      </c>
      <c r="O15" s="33" t="str">
        <f t="shared" si="1"/>
        <v/>
      </c>
      <c r="P15" s="33" t="str">
        <f t="shared" si="1"/>
        <v/>
      </c>
      <c r="Q15" s="33" t="str">
        <f t="shared" si="1"/>
        <v/>
      </c>
      <c r="R15" s="33" t="str">
        <f t="shared" si="1"/>
        <v/>
      </c>
      <c r="S15" s="33" t="str">
        <f t="shared" si="1"/>
        <v/>
      </c>
      <c r="T15" s="33" t="str">
        <f t="shared" si="1"/>
        <v/>
      </c>
      <c r="U15" s="33" t="str">
        <f t="shared" si="1"/>
        <v>1</v>
      </c>
      <c r="V15" s="33" t="str">
        <f t="shared" si="1"/>
        <v/>
      </c>
      <c r="W15" s="33" t="str">
        <f t="shared" si="2"/>
        <v/>
      </c>
      <c r="X15" s="33" t="str">
        <f t="shared" si="2"/>
        <v/>
      </c>
      <c r="Y15" s="33" t="str">
        <f t="shared" si="2"/>
        <v/>
      </c>
      <c r="Z15" s="33" t="str">
        <f t="shared" si="2"/>
        <v/>
      </c>
      <c r="AA15" s="33" t="str">
        <f t="shared" si="2"/>
        <v/>
      </c>
      <c r="AB15" s="33" t="str">
        <f t="shared" si="2"/>
        <v/>
      </c>
      <c r="AC15" s="33" t="str">
        <f t="shared" si="2"/>
        <v/>
      </c>
      <c r="AD15" s="33" t="str">
        <f t="shared" si="2"/>
        <v/>
      </c>
      <c r="AE15" s="33" t="str">
        <f t="shared" si="2"/>
        <v/>
      </c>
      <c r="AF15" s="33" t="str">
        <f t="shared" si="2"/>
        <v/>
      </c>
      <c r="AG15" s="33" t="str">
        <f t="shared" si="3"/>
        <v/>
      </c>
      <c r="AH15" s="33" t="str">
        <f t="shared" si="3"/>
        <v/>
      </c>
      <c r="AI15" s="33" t="str">
        <f t="shared" si="3"/>
        <v/>
      </c>
      <c r="AJ15" s="33" t="str">
        <f t="shared" si="3"/>
        <v/>
      </c>
      <c r="AK15" s="33" t="str">
        <f t="shared" si="3"/>
        <v/>
      </c>
      <c r="AL15" s="33" t="str">
        <f t="shared" si="3"/>
        <v/>
      </c>
      <c r="AM15" s="33" t="str">
        <f t="shared" si="3"/>
        <v/>
      </c>
      <c r="AN15" s="33" t="str">
        <f t="shared" si="3"/>
        <v/>
      </c>
      <c r="AO15" s="33" t="str">
        <f t="shared" si="3"/>
        <v/>
      </c>
      <c r="AP15" s="33" t="str">
        <f t="shared" si="3"/>
        <v/>
      </c>
      <c r="AQ15" s="33" t="str">
        <f t="shared" si="3"/>
        <v/>
      </c>
      <c r="AR15" s="33" t="str">
        <f t="shared" si="3"/>
        <v/>
      </c>
      <c r="AS15" s="33" t="str">
        <f t="shared" si="3"/>
        <v/>
      </c>
      <c r="AT15" s="33" t="str">
        <f t="shared" si="3"/>
        <v/>
      </c>
      <c r="AU15" s="33" t="str">
        <f t="shared" si="3"/>
        <v/>
      </c>
      <c r="AV15" s="33" t="str">
        <f t="shared" si="3"/>
        <v/>
      </c>
      <c r="AW15" s="33" t="str">
        <f t="shared" si="3"/>
        <v/>
      </c>
      <c r="AX15" s="33" t="str">
        <f t="shared" si="3"/>
        <v/>
      </c>
      <c r="AY15" s="33" t="str">
        <f t="shared" si="3"/>
        <v/>
      </c>
      <c r="AZ15" s="33" t="str">
        <f t="shared" si="3"/>
        <v/>
      </c>
      <c r="BA15" s="33" t="str">
        <f t="shared" si="3"/>
        <v/>
      </c>
      <c r="BB15" s="33" t="str">
        <f t="shared" si="3"/>
        <v/>
      </c>
    </row>
    <row r="16" spans="3:55" ht="14.15" customHeight="1" x14ac:dyDescent="0.45">
      <c r="C16" s="11" t="s">
        <v>33</v>
      </c>
      <c r="D16" s="66" t="s">
        <v>34</v>
      </c>
      <c r="E16" s="68">
        <v>16</v>
      </c>
      <c r="F16" s="68">
        <v>16</v>
      </c>
      <c r="G16" s="33" t="str">
        <f t="shared" si="1"/>
        <v/>
      </c>
      <c r="H16" s="33" t="str">
        <f t="shared" si="1"/>
        <v/>
      </c>
      <c r="I16" s="33" t="str">
        <f t="shared" si="1"/>
        <v/>
      </c>
      <c r="J16" s="33" t="str">
        <f t="shared" si="1"/>
        <v/>
      </c>
      <c r="K16" s="33" t="str">
        <f t="shared" si="1"/>
        <v/>
      </c>
      <c r="L16" s="33" t="str">
        <f t="shared" si="1"/>
        <v/>
      </c>
      <c r="M16" s="33" t="str">
        <f t="shared" si="1"/>
        <v/>
      </c>
      <c r="N16" s="33" t="str">
        <f t="shared" si="1"/>
        <v/>
      </c>
      <c r="O16" s="33" t="str">
        <f t="shared" si="1"/>
        <v/>
      </c>
      <c r="P16" s="33" t="str">
        <f t="shared" si="1"/>
        <v/>
      </c>
      <c r="Q16" s="33" t="str">
        <f t="shared" si="1"/>
        <v/>
      </c>
      <c r="R16" s="33" t="str">
        <f t="shared" si="1"/>
        <v/>
      </c>
      <c r="S16" s="33" t="str">
        <f t="shared" si="1"/>
        <v/>
      </c>
      <c r="T16" s="33" t="str">
        <f t="shared" si="1"/>
        <v/>
      </c>
      <c r="U16" s="33" t="str">
        <f t="shared" si="1"/>
        <v/>
      </c>
      <c r="V16" s="33" t="str">
        <f t="shared" si="1"/>
        <v>1</v>
      </c>
      <c r="W16" s="33" t="str">
        <f t="shared" si="2"/>
        <v/>
      </c>
      <c r="X16" s="33" t="str">
        <f t="shared" si="2"/>
        <v/>
      </c>
      <c r="Y16" s="33" t="str">
        <f t="shared" si="2"/>
        <v/>
      </c>
      <c r="Z16" s="33" t="str">
        <f t="shared" si="2"/>
        <v/>
      </c>
      <c r="AA16" s="33" t="str">
        <f t="shared" si="2"/>
        <v/>
      </c>
      <c r="AB16" s="33" t="str">
        <f t="shared" si="2"/>
        <v/>
      </c>
      <c r="AC16" s="33" t="str">
        <f t="shared" si="2"/>
        <v/>
      </c>
      <c r="AD16" s="33" t="str">
        <f t="shared" si="2"/>
        <v/>
      </c>
      <c r="AE16" s="33" t="str">
        <f t="shared" si="2"/>
        <v/>
      </c>
      <c r="AF16" s="33" t="str">
        <f t="shared" si="2"/>
        <v/>
      </c>
      <c r="AG16" s="33" t="str">
        <f t="shared" si="3"/>
        <v/>
      </c>
      <c r="AH16" s="33" t="str">
        <f t="shared" si="3"/>
        <v/>
      </c>
      <c r="AI16" s="33" t="str">
        <f t="shared" si="3"/>
        <v/>
      </c>
      <c r="AJ16" s="33" t="str">
        <f t="shared" si="3"/>
        <v/>
      </c>
      <c r="AK16" s="33" t="str">
        <f t="shared" si="3"/>
        <v/>
      </c>
      <c r="AL16" s="33" t="str">
        <f t="shared" si="3"/>
        <v/>
      </c>
      <c r="AM16" s="33" t="str">
        <f t="shared" si="3"/>
        <v/>
      </c>
      <c r="AN16" s="33" t="str">
        <f t="shared" si="3"/>
        <v/>
      </c>
      <c r="AO16" s="33" t="str">
        <f t="shared" si="3"/>
        <v/>
      </c>
      <c r="AP16" s="33" t="str">
        <f t="shared" si="3"/>
        <v/>
      </c>
      <c r="AQ16" s="33" t="str">
        <f t="shared" si="3"/>
        <v/>
      </c>
      <c r="AR16" s="33" t="str">
        <f t="shared" si="3"/>
        <v/>
      </c>
      <c r="AS16" s="33" t="str">
        <f t="shared" si="3"/>
        <v/>
      </c>
      <c r="AT16" s="33" t="str">
        <f t="shared" si="3"/>
        <v/>
      </c>
      <c r="AU16" s="33" t="str">
        <f t="shared" si="3"/>
        <v/>
      </c>
      <c r="AV16" s="33" t="str">
        <f t="shared" si="3"/>
        <v/>
      </c>
      <c r="AW16" s="33" t="str">
        <f t="shared" si="3"/>
        <v/>
      </c>
      <c r="AX16" s="33" t="str">
        <f t="shared" si="3"/>
        <v/>
      </c>
      <c r="AY16" s="33" t="str">
        <f t="shared" si="3"/>
        <v/>
      </c>
      <c r="AZ16" s="33" t="str">
        <f t="shared" si="3"/>
        <v/>
      </c>
      <c r="BA16" s="33" t="str">
        <f t="shared" si="3"/>
        <v/>
      </c>
      <c r="BB16" s="33" t="str">
        <f t="shared" si="3"/>
        <v/>
      </c>
    </row>
    <row r="17" spans="3:54" ht="14.15" customHeight="1" x14ac:dyDescent="0.45">
      <c r="C17" s="11" t="s">
        <v>35</v>
      </c>
      <c r="D17" s="66" t="s">
        <v>36</v>
      </c>
      <c r="E17" s="68">
        <v>17</v>
      </c>
      <c r="F17" s="68">
        <v>17</v>
      </c>
      <c r="G17" s="33" t="str">
        <f t="shared" si="1"/>
        <v/>
      </c>
      <c r="H17" s="33" t="str">
        <f t="shared" si="1"/>
        <v/>
      </c>
      <c r="I17" s="33" t="str">
        <f t="shared" si="1"/>
        <v/>
      </c>
      <c r="J17" s="33" t="str">
        <f t="shared" si="1"/>
        <v/>
      </c>
      <c r="K17" s="33" t="str">
        <f t="shared" si="1"/>
        <v/>
      </c>
      <c r="L17" s="33" t="str">
        <f t="shared" si="1"/>
        <v/>
      </c>
      <c r="M17" s="33" t="str">
        <f t="shared" si="1"/>
        <v/>
      </c>
      <c r="N17" s="33" t="str">
        <f t="shared" si="1"/>
        <v/>
      </c>
      <c r="O17" s="33" t="str">
        <f t="shared" si="1"/>
        <v/>
      </c>
      <c r="P17" s="33" t="str">
        <f t="shared" si="1"/>
        <v/>
      </c>
      <c r="Q17" s="33" t="str">
        <f t="shared" si="1"/>
        <v/>
      </c>
      <c r="R17" s="33" t="str">
        <f t="shared" si="1"/>
        <v/>
      </c>
      <c r="S17" s="33" t="str">
        <f t="shared" si="1"/>
        <v/>
      </c>
      <c r="T17" s="33" t="str">
        <f t="shared" si="1"/>
        <v/>
      </c>
      <c r="U17" s="33" t="str">
        <f t="shared" si="1"/>
        <v/>
      </c>
      <c r="V17" s="33" t="str">
        <f t="shared" si="1"/>
        <v/>
      </c>
      <c r="W17" s="33" t="str">
        <f t="shared" si="2"/>
        <v>1</v>
      </c>
      <c r="X17" s="33" t="str">
        <f t="shared" si="2"/>
        <v/>
      </c>
      <c r="Y17" s="33" t="str">
        <f t="shared" si="2"/>
        <v/>
      </c>
      <c r="Z17" s="33" t="str">
        <f t="shared" si="2"/>
        <v/>
      </c>
      <c r="AA17" s="33" t="str">
        <f t="shared" si="2"/>
        <v/>
      </c>
      <c r="AB17" s="33" t="str">
        <f t="shared" si="2"/>
        <v/>
      </c>
      <c r="AC17" s="33" t="str">
        <f t="shared" si="2"/>
        <v/>
      </c>
      <c r="AD17" s="33" t="str">
        <f t="shared" si="2"/>
        <v/>
      </c>
      <c r="AE17" s="33" t="str">
        <f t="shared" si="2"/>
        <v/>
      </c>
      <c r="AF17" s="33" t="str">
        <f t="shared" si="2"/>
        <v/>
      </c>
      <c r="AG17" s="33" t="str">
        <f t="shared" si="3"/>
        <v/>
      </c>
      <c r="AH17" s="33" t="str">
        <f t="shared" si="3"/>
        <v/>
      </c>
      <c r="AI17" s="33" t="str">
        <f t="shared" si="3"/>
        <v/>
      </c>
      <c r="AJ17" s="33" t="str">
        <f t="shared" si="3"/>
        <v/>
      </c>
      <c r="AK17" s="33" t="str">
        <f t="shared" si="3"/>
        <v/>
      </c>
      <c r="AL17" s="33" t="str">
        <f t="shared" si="3"/>
        <v/>
      </c>
      <c r="AM17" s="33" t="str">
        <f t="shared" si="3"/>
        <v/>
      </c>
      <c r="AN17" s="33" t="str">
        <f t="shared" si="3"/>
        <v/>
      </c>
      <c r="AO17" s="33" t="str">
        <f t="shared" si="3"/>
        <v/>
      </c>
      <c r="AP17" s="33" t="str">
        <f t="shared" si="3"/>
        <v/>
      </c>
      <c r="AQ17" s="33" t="str">
        <f t="shared" si="3"/>
        <v/>
      </c>
      <c r="AR17" s="33" t="str">
        <f t="shared" si="3"/>
        <v/>
      </c>
      <c r="AS17" s="33" t="str">
        <f t="shared" si="3"/>
        <v/>
      </c>
      <c r="AT17" s="33" t="str">
        <f t="shared" si="3"/>
        <v/>
      </c>
      <c r="AU17" s="33" t="str">
        <f t="shared" si="3"/>
        <v/>
      </c>
      <c r="AV17" s="33" t="str">
        <f t="shared" si="3"/>
        <v/>
      </c>
      <c r="AW17" s="33" t="str">
        <f t="shared" si="3"/>
        <v/>
      </c>
      <c r="AX17" s="33" t="str">
        <f t="shared" si="3"/>
        <v/>
      </c>
      <c r="AY17" s="33" t="str">
        <f t="shared" si="3"/>
        <v/>
      </c>
      <c r="AZ17" s="33" t="str">
        <f t="shared" si="3"/>
        <v/>
      </c>
      <c r="BA17" s="33" t="str">
        <f t="shared" si="3"/>
        <v/>
      </c>
      <c r="BB17" s="33" t="str">
        <f t="shared" si="3"/>
        <v/>
      </c>
    </row>
    <row r="18" spans="3:54" ht="14.15" customHeight="1" x14ac:dyDescent="0.45">
      <c r="C18" s="11" t="s">
        <v>37</v>
      </c>
      <c r="D18" s="66" t="s">
        <v>38</v>
      </c>
      <c r="E18" s="68">
        <v>18</v>
      </c>
      <c r="F18" s="68">
        <v>18</v>
      </c>
      <c r="G18" s="33" t="str">
        <f t="shared" si="1"/>
        <v/>
      </c>
      <c r="H18" s="33" t="str">
        <f t="shared" si="1"/>
        <v/>
      </c>
      <c r="I18" s="33" t="str">
        <f t="shared" si="1"/>
        <v/>
      </c>
      <c r="J18" s="33" t="str">
        <f t="shared" si="1"/>
        <v/>
      </c>
      <c r="K18" s="33" t="str">
        <f t="shared" si="1"/>
        <v/>
      </c>
      <c r="L18" s="33" t="str">
        <f t="shared" si="1"/>
        <v/>
      </c>
      <c r="M18" s="33" t="str">
        <f t="shared" si="1"/>
        <v/>
      </c>
      <c r="N18" s="33" t="str">
        <f t="shared" si="1"/>
        <v/>
      </c>
      <c r="O18" s="33" t="str">
        <f t="shared" si="1"/>
        <v/>
      </c>
      <c r="P18" s="33" t="str">
        <f t="shared" si="1"/>
        <v/>
      </c>
      <c r="Q18" s="33" t="str">
        <f t="shared" si="1"/>
        <v/>
      </c>
      <c r="R18" s="33" t="str">
        <f t="shared" si="1"/>
        <v/>
      </c>
      <c r="S18" s="33" t="str">
        <f t="shared" si="1"/>
        <v/>
      </c>
      <c r="T18" s="33" t="str">
        <f t="shared" si="1"/>
        <v/>
      </c>
      <c r="U18" s="33" t="str">
        <f t="shared" si="1"/>
        <v/>
      </c>
      <c r="V18" s="33" t="str">
        <f t="shared" si="1"/>
        <v/>
      </c>
      <c r="W18" s="33" t="str">
        <f t="shared" si="2"/>
        <v/>
      </c>
      <c r="X18" s="33" t="str">
        <f t="shared" si="2"/>
        <v>1</v>
      </c>
      <c r="Y18" s="33" t="str">
        <f t="shared" si="2"/>
        <v/>
      </c>
      <c r="Z18" s="33" t="str">
        <f t="shared" si="2"/>
        <v/>
      </c>
      <c r="AA18" s="33" t="str">
        <f t="shared" si="2"/>
        <v/>
      </c>
      <c r="AB18" s="33" t="str">
        <f t="shared" si="2"/>
        <v/>
      </c>
      <c r="AC18" s="33" t="str">
        <f t="shared" si="2"/>
        <v/>
      </c>
      <c r="AD18" s="33" t="str">
        <f t="shared" si="2"/>
        <v/>
      </c>
      <c r="AE18" s="33" t="str">
        <f t="shared" si="2"/>
        <v/>
      </c>
      <c r="AF18" s="33" t="str">
        <f t="shared" si="2"/>
        <v/>
      </c>
      <c r="AG18" s="33" t="str">
        <f t="shared" si="3"/>
        <v/>
      </c>
      <c r="AH18" s="33" t="str">
        <f t="shared" si="3"/>
        <v/>
      </c>
      <c r="AI18" s="33" t="str">
        <f t="shared" si="3"/>
        <v/>
      </c>
      <c r="AJ18" s="33" t="str">
        <f t="shared" si="3"/>
        <v/>
      </c>
      <c r="AK18" s="33" t="str">
        <f t="shared" si="3"/>
        <v/>
      </c>
      <c r="AL18" s="33" t="str">
        <f t="shared" si="3"/>
        <v/>
      </c>
      <c r="AM18" s="33" t="str">
        <f t="shared" si="3"/>
        <v/>
      </c>
      <c r="AN18" s="33" t="str">
        <f t="shared" si="3"/>
        <v/>
      </c>
      <c r="AO18" s="33" t="str">
        <f t="shared" si="3"/>
        <v/>
      </c>
      <c r="AP18" s="33" t="str">
        <f t="shared" si="3"/>
        <v/>
      </c>
      <c r="AQ18" s="33" t="str">
        <f t="shared" si="3"/>
        <v/>
      </c>
      <c r="AR18" s="33" t="str">
        <f t="shared" si="3"/>
        <v/>
      </c>
      <c r="AS18" s="33" t="str">
        <f t="shared" si="3"/>
        <v/>
      </c>
      <c r="AT18" s="33" t="str">
        <f t="shared" si="3"/>
        <v/>
      </c>
      <c r="AU18" s="33" t="str">
        <f t="shared" si="3"/>
        <v/>
      </c>
      <c r="AV18" s="33" t="str">
        <f t="shared" si="3"/>
        <v/>
      </c>
      <c r="AW18" s="33" t="str">
        <f t="shared" si="3"/>
        <v/>
      </c>
      <c r="AX18" s="33" t="str">
        <f t="shared" si="3"/>
        <v/>
      </c>
      <c r="AY18" s="33" t="str">
        <f t="shared" si="3"/>
        <v/>
      </c>
      <c r="AZ18" s="33" t="str">
        <f t="shared" si="3"/>
        <v/>
      </c>
      <c r="BA18" s="33" t="str">
        <f t="shared" si="3"/>
        <v/>
      </c>
      <c r="BB18" s="33" t="str">
        <f t="shared" si="3"/>
        <v/>
      </c>
    </row>
    <row r="19" spans="3:54" ht="14.15" customHeight="1" x14ac:dyDescent="0.45">
      <c r="C19" s="11">
        <v>1.6</v>
      </c>
      <c r="D19" s="66" t="s">
        <v>18</v>
      </c>
      <c r="E19" s="68">
        <v>15</v>
      </c>
      <c r="F19" s="68">
        <v>15</v>
      </c>
      <c r="G19" s="33" t="str">
        <f t="shared" si="1"/>
        <v/>
      </c>
      <c r="H19" s="33" t="str">
        <f t="shared" si="1"/>
        <v/>
      </c>
      <c r="I19" s="33" t="str">
        <f t="shared" si="1"/>
        <v/>
      </c>
      <c r="J19" s="33" t="str">
        <f t="shared" si="1"/>
        <v/>
      </c>
      <c r="K19" s="33" t="str">
        <f t="shared" si="1"/>
        <v/>
      </c>
      <c r="L19" s="33" t="str">
        <f t="shared" si="1"/>
        <v/>
      </c>
      <c r="M19" s="33" t="str">
        <f t="shared" si="1"/>
        <v/>
      </c>
      <c r="N19" s="33" t="str">
        <f t="shared" si="1"/>
        <v/>
      </c>
      <c r="O19" s="33" t="str">
        <f t="shared" si="1"/>
        <v/>
      </c>
      <c r="P19" s="33" t="str">
        <f t="shared" si="1"/>
        <v/>
      </c>
      <c r="Q19" s="33" t="str">
        <f t="shared" si="1"/>
        <v/>
      </c>
      <c r="R19" s="33" t="str">
        <f t="shared" si="1"/>
        <v/>
      </c>
      <c r="S19" s="33" t="str">
        <f t="shared" si="1"/>
        <v/>
      </c>
      <c r="T19" s="33" t="str">
        <f t="shared" si="1"/>
        <v/>
      </c>
      <c r="U19" s="33" t="str">
        <f t="shared" si="1"/>
        <v>1</v>
      </c>
      <c r="V19" s="33" t="str">
        <f t="shared" si="1"/>
        <v/>
      </c>
      <c r="W19" s="33" t="str">
        <f t="shared" si="2"/>
        <v/>
      </c>
      <c r="X19" s="33" t="str">
        <f t="shared" si="2"/>
        <v/>
      </c>
      <c r="Y19" s="33" t="str">
        <f t="shared" si="2"/>
        <v/>
      </c>
      <c r="Z19" s="33" t="str">
        <f t="shared" si="2"/>
        <v/>
      </c>
      <c r="AA19" s="33" t="str">
        <f t="shared" si="2"/>
        <v/>
      </c>
      <c r="AB19" s="33" t="str">
        <f t="shared" si="2"/>
        <v/>
      </c>
      <c r="AC19" s="33" t="str">
        <f t="shared" si="2"/>
        <v/>
      </c>
      <c r="AD19" s="33" t="str">
        <f t="shared" si="2"/>
        <v/>
      </c>
      <c r="AE19" s="33" t="str">
        <f t="shared" si="2"/>
        <v/>
      </c>
      <c r="AF19" s="33" t="str">
        <f t="shared" si="2"/>
        <v/>
      </c>
      <c r="AG19" s="33" t="str">
        <f t="shared" si="3"/>
        <v/>
      </c>
      <c r="AH19" s="33" t="str">
        <f t="shared" si="3"/>
        <v/>
      </c>
      <c r="AI19" s="33" t="str">
        <f t="shared" si="3"/>
        <v/>
      </c>
      <c r="AJ19" s="33" t="str">
        <f t="shared" si="3"/>
        <v/>
      </c>
      <c r="AK19" s="33" t="str">
        <f t="shared" si="3"/>
        <v/>
      </c>
      <c r="AL19" s="33" t="str">
        <f t="shared" si="3"/>
        <v/>
      </c>
      <c r="AM19" s="33" t="str">
        <f t="shared" si="3"/>
        <v/>
      </c>
      <c r="AN19" s="33" t="str">
        <f t="shared" si="3"/>
        <v/>
      </c>
      <c r="AO19" s="33" t="str">
        <f t="shared" si="3"/>
        <v/>
      </c>
      <c r="AP19" s="33" t="str">
        <f t="shared" si="3"/>
        <v/>
      </c>
      <c r="AQ19" s="33" t="str">
        <f t="shared" si="3"/>
        <v/>
      </c>
      <c r="AR19" s="33" t="str">
        <f t="shared" si="3"/>
        <v/>
      </c>
      <c r="AS19" s="33" t="str">
        <f t="shared" si="3"/>
        <v/>
      </c>
      <c r="AT19" s="33" t="str">
        <f t="shared" si="3"/>
        <v/>
      </c>
      <c r="AU19" s="33" t="str">
        <f t="shared" si="3"/>
        <v/>
      </c>
      <c r="AV19" s="33" t="str">
        <f t="shared" si="3"/>
        <v/>
      </c>
      <c r="AW19" s="33" t="str">
        <f t="shared" si="3"/>
        <v/>
      </c>
      <c r="AX19" s="33" t="str">
        <f t="shared" si="3"/>
        <v/>
      </c>
      <c r="AY19" s="33" t="str">
        <f t="shared" si="3"/>
        <v/>
      </c>
      <c r="AZ19" s="33" t="str">
        <f t="shared" si="3"/>
        <v/>
      </c>
      <c r="BA19" s="33" t="str">
        <f t="shared" si="3"/>
        <v/>
      </c>
      <c r="BB19" s="33" t="str">
        <f t="shared" ref="AG19:BB23" si="4">IF(AND(BB$8&gt;=$E19, BB$8&lt;=$F19),"1","")</f>
        <v/>
      </c>
    </row>
    <row r="20" spans="3:54" ht="14.15" customHeight="1" x14ac:dyDescent="0.45">
      <c r="C20" s="8">
        <v>2</v>
      </c>
      <c r="D20" s="65" t="s">
        <v>39</v>
      </c>
      <c r="E20" s="68">
        <v>19</v>
      </c>
      <c r="F20" s="68">
        <v>50</v>
      </c>
      <c r="G20" s="33" t="str">
        <f t="shared" si="1"/>
        <v/>
      </c>
      <c r="H20" s="33" t="str">
        <f t="shared" si="1"/>
        <v/>
      </c>
      <c r="I20" s="33" t="str">
        <f t="shared" si="1"/>
        <v/>
      </c>
      <c r="J20" s="33" t="str">
        <f t="shared" si="1"/>
        <v/>
      </c>
      <c r="K20" s="33" t="str">
        <f t="shared" si="1"/>
        <v/>
      </c>
      <c r="L20" s="33" t="str">
        <f t="shared" si="1"/>
        <v/>
      </c>
      <c r="M20" s="33" t="str">
        <f t="shared" si="1"/>
        <v/>
      </c>
      <c r="N20" s="33" t="str">
        <f t="shared" si="1"/>
        <v/>
      </c>
      <c r="O20" s="33" t="str">
        <f t="shared" si="1"/>
        <v/>
      </c>
      <c r="P20" s="33" t="str">
        <f t="shared" si="1"/>
        <v/>
      </c>
      <c r="Q20" s="33" t="str">
        <f t="shared" si="1"/>
        <v/>
      </c>
      <c r="R20" s="33" t="str">
        <f t="shared" si="1"/>
        <v/>
      </c>
      <c r="S20" s="33" t="str">
        <f t="shared" si="1"/>
        <v/>
      </c>
      <c r="T20" s="33" t="str">
        <f t="shared" si="1"/>
        <v/>
      </c>
      <c r="U20" s="33" t="str">
        <f t="shared" si="1"/>
        <v/>
      </c>
      <c r="V20" s="33" t="str">
        <f t="shared" si="1"/>
        <v/>
      </c>
      <c r="W20" s="33" t="str">
        <f t="shared" si="2"/>
        <v/>
      </c>
      <c r="X20" s="33" t="str">
        <f t="shared" si="2"/>
        <v/>
      </c>
      <c r="Y20" s="33" t="str">
        <f t="shared" si="2"/>
        <v>1</v>
      </c>
      <c r="Z20" s="33" t="str">
        <f t="shared" si="2"/>
        <v>1</v>
      </c>
      <c r="AA20" s="33" t="str">
        <f t="shared" si="2"/>
        <v>1</v>
      </c>
      <c r="AB20" s="33" t="str">
        <f t="shared" si="2"/>
        <v>1</v>
      </c>
      <c r="AC20" s="33" t="str">
        <f t="shared" si="2"/>
        <v>1</v>
      </c>
      <c r="AD20" s="33" t="str">
        <f t="shared" si="2"/>
        <v>1</v>
      </c>
      <c r="AE20" s="33" t="str">
        <f t="shared" si="2"/>
        <v>1</v>
      </c>
      <c r="AF20" s="33" t="str">
        <f t="shared" si="2"/>
        <v>1</v>
      </c>
      <c r="AG20" s="33" t="str">
        <f t="shared" si="4"/>
        <v>1</v>
      </c>
      <c r="AH20" s="33" t="str">
        <f t="shared" si="4"/>
        <v>1</v>
      </c>
      <c r="AI20" s="33" t="str">
        <f t="shared" si="4"/>
        <v>1</v>
      </c>
      <c r="AJ20" s="33" t="str">
        <f t="shared" si="4"/>
        <v>1</v>
      </c>
      <c r="AK20" s="33" t="str">
        <f t="shared" si="4"/>
        <v>1</v>
      </c>
      <c r="AL20" s="33" t="str">
        <f t="shared" si="4"/>
        <v>1</v>
      </c>
      <c r="AM20" s="33" t="str">
        <f t="shared" si="4"/>
        <v>1</v>
      </c>
      <c r="AN20" s="33" t="str">
        <f t="shared" si="4"/>
        <v>1</v>
      </c>
      <c r="AO20" s="33" t="str">
        <f t="shared" si="4"/>
        <v>1</v>
      </c>
      <c r="AP20" s="33" t="str">
        <f t="shared" si="4"/>
        <v>1</v>
      </c>
      <c r="AQ20" s="33" t="str">
        <f t="shared" si="4"/>
        <v>1</v>
      </c>
      <c r="AR20" s="33" t="str">
        <f t="shared" si="4"/>
        <v>1</v>
      </c>
      <c r="AS20" s="33" t="str">
        <f t="shared" si="4"/>
        <v>1</v>
      </c>
      <c r="AT20" s="33" t="str">
        <f t="shared" si="4"/>
        <v>1</v>
      </c>
      <c r="AU20" s="33" t="str">
        <f t="shared" si="4"/>
        <v>1</v>
      </c>
      <c r="AV20" s="33" t="str">
        <f t="shared" si="4"/>
        <v>1</v>
      </c>
      <c r="AW20" s="33" t="str">
        <f t="shared" si="4"/>
        <v>1</v>
      </c>
      <c r="AX20" s="33" t="str">
        <f t="shared" si="4"/>
        <v>1</v>
      </c>
      <c r="AY20" s="33" t="str">
        <f t="shared" si="4"/>
        <v>1</v>
      </c>
      <c r="AZ20" s="33" t="str">
        <f t="shared" si="4"/>
        <v>1</v>
      </c>
      <c r="BA20" s="33" t="str">
        <f t="shared" si="4"/>
        <v>1</v>
      </c>
      <c r="BB20" s="33" t="str">
        <f t="shared" si="4"/>
        <v>1</v>
      </c>
    </row>
    <row r="21" spans="3:54" ht="14.15" customHeight="1" x14ac:dyDescent="0.45">
      <c r="C21" s="11"/>
      <c r="D21" s="67"/>
      <c r="E21" s="68"/>
      <c r="F21" s="68"/>
      <c r="G21" s="33" t="str">
        <f t="shared" si="1"/>
        <v/>
      </c>
      <c r="H21" s="33" t="str">
        <f t="shared" si="1"/>
        <v/>
      </c>
      <c r="I21" s="33" t="str">
        <f t="shared" si="1"/>
        <v/>
      </c>
      <c r="J21" s="33" t="str">
        <f t="shared" si="1"/>
        <v/>
      </c>
      <c r="K21" s="33" t="str">
        <f t="shared" si="1"/>
        <v/>
      </c>
      <c r="L21" s="33" t="str">
        <f t="shared" si="1"/>
        <v/>
      </c>
      <c r="M21" s="33" t="str">
        <f t="shared" si="1"/>
        <v/>
      </c>
      <c r="N21" s="33" t="str">
        <f t="shared" si="1"/>
        <v/>
      </c>
      <c r="O21" s="33" t="str">
        <f t="shared" si="1"/>
        <v/>
      </c>
      <c r="P21" s="33" t="str">
        <f t="shared" si="1"/>
        <v/>
      </c>
      <c r="Q21" s="33" t="str">
        <f t="shared" si="1"/>
        <v/>
      </c>
      <c r="R21" s="33" t="str">
        <f t="shared" si="1"/>
        <v/>
      </c>
      <c r="S21" s="33" t="str">
        <f t="shared" si="1"/>
        <v/>
      </c>
      <c r="T21" s="33" t="str">
        <f t="shared" si="1"/>
        <v/>
      </c>
      <c r="U21" s="33" t="str">
        <f t="shared" si="1"/>
        <v/>
      </c>
      <c r="V21" s="33" t="str">
        <f t="shared" ref="V21:AK24" si="5">IF(AND(V$8&gt;=$E21, V$8&lt;=$F21),"1","")</f>
        <v/>
      </c>
      <c r="W21" s="33" t="str">
        <f t="shared" si="2"/>
        <v/>
      </c>
      <c r="X21" s="33" t="str">
        <f t="shared" si="2"/>
        <v/>
      </c>
      <c r="Y21" s="33" t="str">
        <f t="shared" si="2"/>
        <v/>
      </c>
      <c r="Z21" s="33" t="str">
        <f t="shared" si="2"/>
        <v/>
      </c>
      <c r="AA21" s="33" t="str">
        <f t="shared" si="2"/>
        <v/>
      </c>
      <c r="AB21" s="33" t="str">
        <f t="shared" si="2"/>
        <v/>
      </c>
      <c r="AC21" s="33" t="str">
        <f t="shared" si="2"/>
        <v/>
      </c>
      <c r="AD21" s="33" t="str">
        <f t="shared" si="2"/>
        <v/>
      </c>
      <c r="AE21" s="33" t="str">
        <f t="shared" si="2"/>
        <v/>
      </c>
      <c r="AF21" s="33" t="str">
        <f t="shared" si="2"/>
        <v/>
      </c>
      <c r="AG21" s="33" t="str">
        <f t="shared" si="4"/>
        <v/>
      </c>
      <c r="AH21" s="33" t="str">
        <f t="shared" si="4"/>
        <v/>
      </c>
      <c r="AI21" s="33" t="str">
        <f t="shared" si="4"/>
        <v/>
      </c>
      <c r="AJ21" s="33" t="str">
        <f t="shared" si="4"/>
        <v/>
      </c>
      <c r="AK21" s="33" t="str">
        <f t="shared" si="4"/>
        <v/>
      </c>
      <c r="AL21" s="33" t="str">
        <f t="shared" si="4"/>
        <v/>
      </c>
      <c r="AM21" s="33" t="str">
        <f t="shared" si="4"/>
        <v/>
      </c>
      <c r="AN21" s="33" t="str">
        <f t="shared" si="4"/>
        <v/>
      </c>
      <c r="AO21" s="33" t="str">
        <f t="shared" si="4"/>
        <v/>
      </c>
      <c r="AP21" s="33" t="str">
        <f t="shared" si="4"/>
        <v/>
      </c>
      <c r="AQ21" s="33" t="str">
        <f t="shared" si="4"/>
        <v/>
      </c>
      <c r="AR21" s="33" t="str">
        <f t="shared" si="4"/>
        <v/>
      </c>
      <c r="AS21" s="33" t="str">
        <f t="shared" si="4"/>
        <v/>
      </c>
      <c r="AT21" s="33" t="str">
        <f t="shared" si="4"/>
        <v/>
      </c>
      <c r="AU21" s="33" t="str">
        <f t="shared" si="4"/>
        <v/>
      </c>
      <c r="AV21" s="33" t="str">
        <f t="shared" si="4"/>
        <v/>
      </c>
      <c r="AW21" s="33" t="str">
        <f t="shared" si="4"/>
        <v/>
      </c>
      <c r="AX21" s="33" t="str">
        <f t="shared" si="4"/>
        <v/>
      </c>
      <c r="AY21" s="33" t="str">
        <f t="shared" si="4"/>
        <v/>
      </c>
      <c r="AZ21" s="33" t="str">
        <f t="shared" si="4"/>
        <v/>
      </c>
      <c r="BA21" s="33" t="str">
        <f t="shared" si="4"/>
        <v/>
      </c>
      <c r="BB21" s="33" t="str">
        <f t="shared" si="4"/>
        <v/>
      </c>
    </row>
    <row r="22" spans="3:54" ht="14.15" customHeight="1" x14ac:dyDescent="0.45">
      <c r="C22" s="11"/>
      <c r="D22" s="67"/>
      <c r="E22" s="68"/>
      <c r="F22" s="68"/>
      <c r="G22" s="33" t="str">
        <f t="shared" ref="G22:W37" si="6">IF(AND(G$8&gt;=$E22, G$8&lt;=$F22),"1","")</f>
        <v/>
      </c>
      <c r="H22" s="33" t="str">
        <f t="shared" si="6"/>
        <v/>
      </c>
      <c r="I22" s="33" t="str">
        <f t="shared" si="6"/>
        <v/>
      </c>
      <c r="J22" s="33" t="str">
        <f t="shared" si="6"/>
        <v/>
      </c>
      <c r="K22" s="33" t="str">
        <f t="shared" si="6"/>
        <v/>
      </c>
      <c r="L22" s="33" t="str">
        <f t="shared" si="6"/>
        <v/>
      </c>
      <c r="M22" s="33" t="str">
        <f t="shared" si="6"/>
        <v/>
      </c>
      <c r="N22" s="33" t="str">
        <f t="shared" si="6"/>
        <v/>
      </c>
      <c r="O22" s="33" t="str">
        <f t="shared" si="6"/>
        <v/>
      </c>
      <c r="P22" s="33" t="str">
        <f t="shared" si="6"/>
        <v/>
      </c>
      <c r="Q22" s="33" t="str">
        <f t="shared" si="6"/>
        <v/>
      </c>
      <c r="R22" s="33" t="str">
        <f t="shared" si="6"/>
        <v/>
      </c>
      <c r="S22" s="33" t="str">
        <f t="shared" si="6"/>
        <v/>
      </c>
      <c r="T22" s="33" t="str">
        <f t="shared" si="6"/>
        <v/>
      </c>
      <c r="U22" s="33" t="str">
        <f t="shared" si="6"/>
        <v/>
      </c>
      <c r="V22" s="33" t="str">
        <f t="shared" si="5"/>
        <v/>
      </c>
      <c r="W22" s="33" t="str">
        <f t="shared" si="5"/>
        <v/>
      </c>
      <c r="X22" s="33" t="str">
        <f t="shared" si="5"/>
        <v/>
      </c>
      <c r="Y22" s="33" t="str">
        <f t="shared" si="5"/>
        <v/>
      </c>
      <c r="Z22" s="33" t="str">
        <f t="shared" si="5"/>
        <v/>
      </c>
      <c r="AA22" s="33" t="str">
        <f t="shared" si="5"/>
        <v/>
      </c>
      <c r="AB22" s="33" t="str">
        <f t="shared" si="5"/>
        <v/>
      </c>
      <c r="AC22" s="33" t="str">
        <f t="shared" si="5"/>
        <v/>
      </c>
      <c r="AD22" s="33" t="str">
        <f t="shared" si="5"/>
        <v/>
      </c>
      <c r="AE22" s="33" t="str">
        <f t="shared" si="5"/>
        <v/>
      </c>
      <c r="AF22" s="33" t="str">
        <f t="shared" si="5"/>
        <v/>
      </c>
      <c r="AG22" s="33" t="str">
        <f t="shared" si="5"/>
        <v/>
      </c>
      <c r="AH22" s="33" t="str">
        <f t="shared" si="5"/>
        <v/>
      </c>
      <c r="AI22" s="33" t="str">
        <f t="shared" si="5"/>
        <v/>
      </c>
      <c r="AJ22" s="33" t="str">
        <f t="shared" si="5"/>
        <v/>
      </c>
      <c r="AK22" s="33" t="str">
        <f t="shared" si="5"/>
        <v/>
      </c>
      <c r="AL22" s="33" t="str">
        <f t="shared" si="4"/>
        <v/>
      </c>
      <c r="AM22" s="33" t="str">
        <f t="shared" si="4"/>
        <v/>
      </c>
      <c r="AN22" s="33" t="str">
        <f t="shared" si="4"/>
        <v/>
      </c>
      <c r="AO22" s="33" t="str">
        <f t="shared" si="4"/>
        <v/>
      </c>
      <c r="AP22" s="33" t="str">
        <f t="shared" si="4"/>
        <v/>
      </c>
      <c r="AQ22" s="33" t="str">
        <f t="shared" si="4"/>
        <v/>
      </c>
      <c r="AR22" s="33" t="str">
        <f t="shared" si="4"/>
        <v/>
      </c>
      <c r="AS22" s="33" t="str">
        <f t="shared" si="4"/>
        <v/>
      </c>
      <c r="AT22" s="33" t="str">
        <f t="shared" si="4"/>
        <v/>
      </c>
      <c r="AU22" s="33" t="str">
        <f t="shared" si="4"/>
        <v/>
      </c>
      <c r="AV22" s="33" t="str">
        <f t="shared" si="4"/>
        <v/>
      </c>
      <c r="AW22" s="33" t="str">
        <f t="shared" si="4"/>
        <v/>
      </c>
      <c r="AX22" s="33" t="str">
        <f t="shared" si="4"/>
        <v/>
      </c>
      <c r="AY22" s="33" t="str">
        <f t="shared" si="4"/>
        <v/>
      </c>
      <c r="AZ22" s="33" t="str">
        <f t="shared" si="4"/>
        <v/>
      </c>
      <c r="BA22" s="33" t="str">
        <f t="shared" si="4"/>
        <v/>
      </c>
      <c r="BB22" s="33" t="str">
        <f t="shared" si="4"/>
        <v/>
      </c>
    </row>
    <row r="23" spans="3:54" ht="14.15" customHeight="1" x14ac:dyDescent="0.45">
      <c r="C23" s="8">
        <v>1</v>
      </c>
      <c r="D23" s="65" t="s">
        <v>20</v>
      </c>
      <c r="E23" s="68">
        <v>1</v>
      </c>
      <c r="F23" s="68">
        <v>16</v>
      </c>
      <c r="G23" s="33" t="str">
        <f t="shared" si="6"/>
        <v>1</v>
      </c>
      <c r="H23" s="33" t="str">
        <f t="shared" si="6"/>
        <v>1</v>
      </c>
      <c r="I23" s="33" t="str">
        <f t="shared" si="6"/>
        <v>1</v>
      </c>
      <c r="J23" s="33" t="str">
        <f t="shared" si="6"/>
        <v>1</v>
      </c>
      <c r="K23" s="33" t="str">
        <f t="shared" si="6"/>
        <v>1</v>
      </c>
      <c r="L23" s="33" t="str">
        <f t="shared" si="6"/>
        <v>1</v>
      </c>
      <c r="M23" s="33" t="str">
        <f t="shared" si="6"/>
        <v>1</v>
      </c>
      <c r="N23" s="33" t="str">
        <f t="shared" si="6"/>
        <v>1</v>
      </c>
      <c r="O23" s="33" t="str">
        <f t="shared" si="6"/>
        <v>1</v>
      </c>
      <c r="P23" s="33" t="str">
        <f t="shared" si="6"/>
        <v>1</v>
      </c>
      <c r="Q23" s="33" t="str">
        <f t="shared" si="6"/>
        <v>1</v>
      </c>
      <c r="R23" s="33" t="str">
        <f t="shared" si="6"/>
        <v>1</v>
      </c>
      <c r="S23" s="33" t="str">
        <f t="shared" si="6"/>
        <v>1</v>
      </c>
      <c r="T23" s="33" t="str">
        <f t="shared" si="6"/>
        <v>1</v>
      </c>
      <c r="U23" s="33" t="str">
        <f t="shared" si="6"/>
        <v>1</v>
      </c>
      <c r="V23" s="33" t="str">
        <f t="shared" si="6"/>
        <v>1</v>
      </c>
      <c r="W23" s="33" t="str">
        <f t="shared" si="5"/>
        <v/>
      </c>
      <c r="X23" s="33" t="str">
        <f t="shared" si="5"/>
        <v/>
      </c>
      <c r="Y23" s="33" t="str">
        <f t="shared" si="5"/>
        <v/>
      </c>
      <c r="Z23" s="33" t="str">
        <f t="shared" si="5"/>
        <v/>
      </c>
      <c r="AA23" s="33" t="str">
        <f t="shared" si="5"/>
        <v/>
      </c>
      <c r="AB23" s="33" t="str">
        <f t="shared" si="5"/>
        <v/>
      </c>
      <c r="AC23" s="33" t="str">
        <f t="shared" si="5"/>
        <v/>
      </c>
      <c r="AD23" s="33" t="str">
        <f t="shared" si="5"/>
        <v/>
      </c>
      <c r="AE23" s="33" t="str">
        <f t="shared" si="5"/>
        <v/>
      </c>
      <c r="AF23" s="33" t="str">
        <f t="shared" si="5"/>
        <v/>
      </c>
      <c r="AG23" s="33" t="str">
        <f t="shared" si="4"/>
        <v/>
      </c>
      <c r="AH23" s="33" t="str">
        <f t="shared" si="4"/>
        <v/>
      </c>
      <c r="AI23" s="33" t="str">
        <f t="shared" si="4"/>
        <v/>
      </c>
      <c r="AJ23" s="33" t="str">
        <f t="shared" si="4"/>
        <v/>
      </c>
      <c r="AK23" s="33" t="str">
        <f t="shared" si="4"/>
        <v/>
      </c>
      <c r="AL23" s="33" t="str">
        <f t="shared" si="4"/>
        <v/>
      </c>
      <c r="AM23" s="33" t="str">
        <f t="shared" si="4"/>
        <v/>
      </c>
      <c r="AN23" s="33" t="str">
        <f t="shared" si="4"/>
        <v/>
      </c>
      <c r="AO23" s="33" t="str">
        <f t="shared" si="4"/>
        <v/>
      </c>
      <c r="AP23" s="33" t="str">
        <f t="shared" si="4"/>
        <v/>
      </c>
      <c r="AQ23" s="33" t="str">
        <f t="shared" si="4"/>
        <v/>
      </c>
      <c r="AR23" s="33" t="str">
        <f t="shared" si="4"/>
        <v/>
      </c>
      <c r="AS23" s="33" t="str">
        <f t="shared" si="4"/>
        <v/>
      </c>
      <c r="AT23" s="33" t="str">
        <f t="shared" si="4"/>
        <v/>
      </c>
      <c r="AU23" s="33" t="str">
        <f t="shared" si="4"/>
        <v/>
      </c>
      <c r="AV23" s="33" t="str">
        <f t="shared" si="4"/>
        <v/>
      </c>
      <c r="AW23" s="33" t="str">
        <f t="shared" si="4"/>
        <v/>
      </c>
      <c r="AX23" s="33" t="str">
        <f t="shared" si="4"/>
        <v/>
      </c>
      <c r="AY23" s="33" t="str">
        <f t="shared" si="4"/>
        <v/>
      </c>
      <c r="AZ23" s="33" t="str">
        <f t="shared" si="4"/>
        <v/>
      </c>
      <c r="BA23" s="33" t="str">
        <f t="shared" si="4"/>
        <v/>
      </c>
      <c r="BB23" s="33" t="str">
        <f t="shared" si="4"/>
        <v/>
      </c>
    </row>
    <row r="24" spans="3:54" ht="14.15" customHeight="1" x14ac:dyDescent="0.45">
      <c r="C24" s="11">
        <v>1.1000000000000001</v>
      </c>
      <c r="D24" s="67" t="s">
        <v>40</v>
      </c>
      <c r="E24" s="68">
        <v>1</v>
      </c>
      <c r="F24" s="68">
        <v>1</v>
      </c>
      <c r="G24" s="33" t="str">
        <f t="shared" si="6"/>
        <v>1</v>
      </c>
      <c r="H24" s="33" t="str">
        <f t="shared" si="6"/>
        <v/>
      </c>
      <c r="I24" s="33" t="str">
        <f t="shared" si="6"/>
        <v/>
      </c>
      <c r="J24" s="33" t="str">
        <f t="shared" si="6"/>
        <v/>
      </c>
      <c r="K24" s="33" t="str">
        <f t="shared" si="6"/>
        <v/>
      </c>
      <c r="L24" s="33" t="str">
        <f t="shared" si="6"/>
        <v/>
      </c>
      <c r="M24" s="33" t="str">
        <f t="shared" si="6"/>
        <v/>
      </c>
      <c r="N24" s="33" t="str">
        <f t="shared" si="6"/>
        <v/>
      </c>
      <c r="O24" s="33" t="str">
        <f t="shared" si="6"/>
        <v/>
      </c>
      <c r="P24" s="33" t="str">
        <f t="shared" si="6"/>
        <v/>
      </c>
      <c r="Q24" s="33" t="str">
        <f t="shared" si="6"/>
        <v/>
      </c>
      <c r="R24" s="33" t="str">
        <f t="shared" si="6"/>
        <v/>
      </c>
      <c r="S24" s="33" t="str">
        <f t="shared" si="6"/>
        <v/>
      </c>
      <c r="T24" s="33" t="str">
        <f t="shared" si="6"/>
        <v/>
      </c>
      <c r="U24" s="33" t="str">
        <f t="shared" si="6"/>
        <v/>
      </c>
      <c r="V24" s="33" t="str">
        <f t="shared" si="6"/>
        <v/>
      </c>
      <c r="W24" s="33" t="str">
        <f t="shared" si="6"/>
        <v/>
      </c>
      <c r="X24" s="33" t="str">
        <f t="shared" si="5"/>
        <v/>
      </c>
      <c r="Y24" s="33" t="str">
        <f t="shared" si="5"/>
        <v/>
      </c>
      <c r="Z24" s="33" t="str">
        <f t="shared" si="5"/>
        <v/>
      </c>
      <c r="AA24" s="33" t="str">
        <f t="shared" si="5"/>
        <v/>
      </c>
      <c r="AB24" s="33" t="str">
        <f t="shared" si="5"/>
        <v/>
      </c>
      <c r="AC24" s="33" t="str">
        <f t="shared" si="5"/>
        <v/>
      </c>
      <c r="AD24" s="33" t="str">
        <f t="shared" si="5"/>
        <v/>
      </c>
      <c r="AE24" s="33" t="str">
        <f t="shared" si="5"/>
        <v/>
      </c>
      <c r="AF24" s="33" t="str">
        <f t="shared" si="5"/>
        <v/>
      </c>
      <c r="AG24" s="33" t="str">
        <f t="shared" si="5"/>
        <v/>
      </c>
      <c r="AH24" s="33" t="str">
        <f t="shared" si="5"/>
        <v/>
      </c>
      <c r="AI24" s="33" t="str">
        <f t="shared" si="5"/>
        <v/>
      </c>
      <c r="AJ24" s="33" t="str">
        <f t="shared" si="5"/>
        <v/>
      </c>
      <c r="AK24" s="33" t="str">
        <f t="shared" si="5"/>
        <v/>
      </c>
      <c r="AL24" s="33" t="str">
        <f t="shared" ref="AL24:BB24" si="7">IF(AND(AL$8&gt;=$E24, AL$8&lt;=$F24),"1","")</f>
        <v/>
      </c>
      <c r="AM24" s="33" t="str">
        <f t="shared" si="7"/>
        <v/>
      </c>
      <c r="AN24" s="33" t="str">
        <f t="shared" si="7"/>
        <v/>
      </c>
      <c r="AO24" s="33" t="str">
        <f t="shared" si="7"/>
        <v/>
      </c>
      <c r="AP24" s="33" t="str">
        <f t="shared" si="7"/>
        <v/>
      </c>
      <c r="AQ24" s="33" t="str">
        <f t="shared" si="7"/>
        <v/>
      </c>
      <c r="AR24" s="33" t="str">
        <f t="shared" si="7"/>
        <v/>
      </c>
      <c r="AS24" s="33" t="str">
        <f t="shared" si="7"/>
        <v/>
      </c>
      <c r="AT24" s="33" t="str">
        <f t="shared" si="7"/>
        <v/>
      </c>
      <c r="AU24" s="33" t="str">
        <f t="shared" si="7"/>
        <v/>
      </c>
      <c r="AV24" s="33" t="str">
        <f t="shared" si="7"/>
        <v/>
      </c>
      <c r="AW24" s="33" t="str">
        <f t="shared" si="7"/>
        <v/>
      </c>
      <c r="AX24" s="33" t="str">
        <f t="shared" si="7"/>
        <v/>
      </c>
      <c r="AY24" s="33" t="str">
        <f t="shared" si="7"/>
        <v/>
      </c>
      <c r="AZ24" s="33" t="str">
        <f t="shared" si="7"/>
        <v/>
      </c>
      <c r="BA24" s="33" t="str">
        <f t="shared" si="7"/>
        <v/>
      </c>
      <c r="BB24" s="33" t="str">
        <f t="shared" si="7"/>
        <v/>
      </c>
    </row>
    <row r="25" spans="3:54" ht="14.15" customHeight="1" x14ac:dyDescent="0.45">
      <c r="C25" s="11">
        <v>1.2</v>
      </c>
      <c r="D25" s="67" t="s">
        <v>41</v>
      </c>
      <c r="E25" s="68">
        <v>2</v>
      </c>
      <c r="F25" s="68">
        <v>4</v>
      </c>
      <c r="G25" s="33" t="str">
        <f t="shared" si="6"/>
        <v/>
      </c>
      <c r="H25" s="33" t="str">
        <f t="shared" si="6"/>
        <v>1</v>
      </c>
      <c r="I25" s="33" t="str">
        <f t="shared" si="6"/>
        <v>1</v>
      </c>
      <c r="J25" s="33" t="str">
        <f t="shared" si="6"/>
        <v>1</v>
      </c>
      <c r="K25" s="33" t="str">
        <f t="shared" si="6"/>
        <v/>
      </c>
      <c r="L25" s="33" t="str">
        <f t="shared" si="6"/>
        <v/>
      </c>
      <c r="M25" s="33" t="str">
        <f t="shared" si="6"/>
        <v/>
      </c>
      <c r="N25" s="33" t="str">
        <f t="shared" si="6"/>
        <v/>
      </c>
      <c r="O25" s="33" t="str">
        <f t="shared" si="6"/>
        <v/>
      </c>
      <c r="P25" s="33" t="str">
        <f t="shared" si="6"/>
        <v/>
      </c>
      <c r="Q25" s="33" t="str">
        <f t="shared" si="6"/>
        <v/>
      </c>
      <c r="R25" s="33" t="str">
        <f t="shared" si="6"/>
        <v/>
      </c>
      <c r="S25" s="33" t="str">
        <f t="shared" si="6"/>
        <v/>
      </c>
      <c r="T25" s="33" t="str">
        <f t="shared" si="6"/>
        <v/>
      </c>
      <c r="U25" s="33" t="str">
        <f t="shared" si="6"/>
        <v/>
      </c>
      <c r="V25" s="33" t="str">
        <f t="shared" si="6"/>
        <v/>
      </c>
      <c r="W25" s="33" t="str">
        <f t="shared" ref="W25:BB32" si="8">IF(AND(W$8&gt;=$E25, W$8&lt;=$F25),"1","")</f>
        <v/>
      </c>
      <c r="X25" s="33" t="str">
        <f t="shared" si="8"/>
        <v/>
      </c>
      <c r="Y25" s="33" t="str">
        <f t="shared" si="8"/>
        <v/>
      </c>
      <c r="Z25" s="33" t="str">
        <f t="shared" si="8"/>
        <v/>
      </c>
      <c r="AA25" s="33" t="str">
        <f t="shared" si="8"/>
        <v/>
      </c>
      <c r="AB25" s="33" t="str">
        <f t="shared" si="8"/>
        <v/>
      </c>
      <c r="AC25" s="33" t="str">
        <f t="shared" si="8"/>
        <v/>
      </c>
      <c r="AD25" s="33" t="str">
        <f t="shared" si="8"/>
        <v/>
      </c>
      <c r="AE25" s="33" t="str">
        <f t="shared" si="8"/>
        <v/>
      </c>
      <c r="AF25" s="33" t="str">
        <f t="shared" si="8"/>
        <v/>
      </c>
      <c r="AG25" s="33" t="str">
        <f t="shared" si="8"/>
        <v/>
      </c>
      <c r="AH25" s="33" t="str">
        <f t="shared" si="8"/>
        <v/>
      </c>
      <c r="AI25" s="33" t="str">
        <f t="shared" si="8"/>
        <v/>
      </c>
      <c r="AJ25" s="33" t="str">
        <f t="shared" si="8"/>
        <v/>
      </c>
      <c r="AK25" s="33" t="str">
        <f t="shared" si="8"/>
        <v/>
      </c>
      <c r="AL25" s="33" t="str">
        <f t="shared" si="8"/>
        <v/>
      </c>
      <c r="AM25" s="33" t="str">
        <f t="shared" si="8"/>
        <v/>
      </c>
      <c r="AN25" s="33" t="str">
        <f t="shared" si="8"/>
        <v/>
      </c>
      <c r="AO25" s="33" t="str">
        <f t="shared" si="8"/>
        <v/>
      </c>
      <c r="AP25" s="33" t="str">
        <f t="shared" si="8"/>
        <v/>
      </c>
      <c r="AQ25" s="33" t="str">
        <f t="shared" si="8"/>
        <v/>
      </c>
      <c r="AR25" s="33" t="str">
        <f t="shared" si="8"/>
        <v/>
      </c>
      <c r="AS25" s="33" t="str">
        <f t="shared" si="8"/>
        <v/>
      </c>
      <c r="AT25" s="33" t="str">
        <f t="shared" si="8"/>
        <v/>
      </c>
      <c r="AU25" s="33" t="str">
        <f t="shared" si="8"/>
        <v/>
      </c>
      <c r="AV25" s="33" t="str">
        <f t="shared" si="8"/>
        <v/>
      </c>
      <c r="AW25" s="33" t="str">
        <f t="shared" si="8"/>
        <v/>
      </c>
      <c r="AX25" s="33" t="str">
        <f t="shared" si="8"/>
        <v/>
      </c>
      <c r="AY25" s="33" t="str">
        <f t="shared" si="8"/>
        <v/>
      </c>
      <c r="AZ25" s="33" t="str">
        <f t="shared" si="8"/>
        <v/>
      </c>
      <c r="BA25" s="33" t="str">
        <f t="shared" si="8"/>
        <v/>
      </c>
      <c r="BB25" s="33" t="str">
        <f t="shared" si="8"/>
        <v/>
      </c>
    </row>
    <row r="26" spans="3:54" ht="14.15" customHeight="1" x14ac:dyDescent="0.45">
      <c r="C26" s="11" t="s">
        <v>42</v>
      </c>
      <c r="D26" s="67" t="s">
        <v>13</v>
      </c>
      <c r="E26" s="68">
        <v>2</v>
      </c>
      <c r="F26" s="68">
        <v>2</v>
      </c>
      <c r="G26" s="33" t="str">
        <f t="shared" si="6"/>
        <v/>
      </c>
      <c r="H26" s="33" t="str">
        <f t="shared" si="6"/>
        <v>1</v>
      </c>
      <c r="I26" s="33" t="str">
        <f t="shared" si="6"/>
        <v/>
      </c>
      <c r="J26" s="33" t="str">
        <f t="shared" si="6"/>
        <v/>
      </c>
      <c r="K26" s="33" t="str">
        <f t="shared" si="6"/>
        <v/>
      </c>
      <c r="L26" s="33" t="str">
        <f t="shared" si="6"/>
        <v/>
      </c>
      <c r="M26" s="33" t="str">
        <f t="shared" si="6"/>
        <v/>
      </c>
      <c r="N26" s="33" t="str">
        <f t="shared" si="6"/>
        <v/>
      </c>
      <c r="O26" s="33" t="str">
        <f t="shared" si="6"/>
        <v/>
      </c>
      <c r="P26" s="33" t="str">
        <f t="shared" si="6"/>
        <v/>
      </c>
      <c r="Q26" s="33" t="str">
        <f t="shared" si="6"/>
        <v/>
      </c>
      <c r="R26" s="33" t="str">
        <f t="shared" si="6"/>
        <v/>
      </c>
      <c r="S26" s="33" t="str">
        <f t="shared" si="6"/>
        <v/>
      </c>
      <c r="T26" s="33" t="str">
        <f t="shared" si="6"/>
        <v/>
      </c>
      <c r="U26" s="33" t="str">
        <f t="shared" si="6"/>
        <v/>
      </c>
      <c r="V26" s="33" t="str">
        <f t="shared" si="6"/>
        <v/>
      </c>
      <c r="W26" s="33" t="str">
        <f t="shared" si="8"/>
        <v/>
      </c>
      <c r="X26" s="33" t="str">
        <f t="shared" si="8"/>
        <v/>
      </c>
      <c r="Y26" s="33" t="str">
        <f t="shared" si="8"/>
        <v/>
      </c>
      <c r="Z26" s="33" t="str">
        <f t="shared" si="8"/>
        <v/>
      </c>
      <c r="AA26" s="33" t="str">
        <f t="shared" si="8"/>
        <v/>
      </c>
      <c r="AB26" s="33" t="str">
        <f t="shared" si="8"/>
        <v/>
      </c>
      <c r="AC26" s="33" t="str">
        <f t="shared" si="8"/>
        <v/>
      </c>
      <c r="AD26" s="33" t="str">
        <f t="shared" si="8"/>
        <v/>
      </c>
      <c r="AE26" s="33" t="str">
        <f t="shared" si="8"/>
        <v/>
      </c>
      <c r="AF26" s="33" t="str">
        <f t="shared" si="8"/>
        <v/>
      </c>
      <c r="AG26" s="33" t="str">
        <f t="shared" si="8"/>
        <v/>
      </c>
      <c r="AH26" s="33" t="str">
        <f t="shared" si="8"/>
        <v/>
      </c>
      <c r="AI26" s="33" t="str">
        <f t="shared" si="8"/>
        <v/>
      </c>
      <c r="AJ26" s="33" t="str">
        <f t="shared" si="8"/>
        <v/>
      </c>
      <c r="AK26" s="33" t="str">
        <f t="shared" si="8"/>
        <v/>
      </c>
      <c r="AL26" s="33" t="str">
        <f t="shared" si="8"/>
        <v/>
      </c>
      <c r="AM26" s="33" t="str">
        <f t="shared" si="8"/>
        <v/>
      </c>
      <c r="AN26" s="33" t="str">
        <f t="shared" si="8"/>
        <v/>
      </c>
      <c r="AO26" s="33" t="str">
        <f t="shared" si="8"/>
        <v/>
      </c>
      <c r="AP26" s="33" t="str">
        <f t="shared" si="8"/>
        <v/>
      </c>
      <c r="AQ26" s="33" t="str">
        <f t="shared" si="8"/>
        <v/>
      </c>
      <c r="AR26" s="33" t="str">
        <f t="shared" si="8"/>
        <v/>
      </c>
      <c r="AS26" s="33" t="str">
        <f t="shared" si="8"/>
        <v/>
      </c>
      <c r="AT26" s="33" t="str">
        <f t="shared" si="8"/>
        <v/>
      </c>
      <c r="AU26" s="33" t="str">
        <f t="shared" si="8"/>
        <v/>
      </c>
      <c r="AV26" s="33" t="str">
        <f t="shared" si="8"/>
        <v/>
      </c>
      <c r="AW26" s="33" t="str">
        <f t="shared" si="8"/>
        <v/>
      </c>
      <c r="AX26" s="33" t="str">
        <f t="shared" si="8"/>
        <v/>
      </c>
      <c r="AY26" s="33" t="str">
        <f t="shared" si="8"/>
        <v/>
      </c>
      <c r="AZ26" s="33" t="str">
        <f t="shared" si="8"/>
        <v/>
      </c>
      <c r="BA26" s="33" t="str">
        <f t="shared" si="8"/>
        <v/>
      </c>
      <c r="BB26" s="33" t="str">
        <f t="shared" si="8"/>
        <v/>
      </c>
    </row>
    <row r="27" spans="3:54" ht="14.15" customHeight="1" x14ac:dyDescent="0.45">
      <c r="C27" s="11" t="s">
        <v>43</v>
      </c>
      <c r="D27" s="67" t="s">
        <v>14</v>
      </c>
      <c r="E27" s="68">
        <v>2</v>
      </c>
      <c r="F27" s="68">
        <v>3</v>
      </c>
      <c r="G27" s="33" t="str">
        <f t="shared" si="6"/>
        <v/>
      </c>
      <c r="H27" s="127" t="str">
        <f t="shared" si="6"/>
        <v>1</v>
      </c>
      <c r="I27" s="127" t="str">
        <f t="shared" si="6"/>
        <v>1</v>
      </c>
      <c r="J27" s="33" t="str">
        <f t="shared" si="6"/>
        <v/>
      </c>
      <c r="K27" s="33" t="str">
        <f t="shared" si="6"/>
        <v/>
      </c>
      <c r="L27" s="33" t="str">
        <f t="shared" si="6"/>
        <v/>
      </c>
      <c r="M27" s="33" t="str">
        <f t="shared" si="6"/>
        <v/>
      </c>
      <c r="N27" s="33" t="str">
        <f t="shared" si="6"/>
        <v/>
      </c>
      <c r="O27" s="33" t="str">
        <f t="shared" si="6"/>
        <v/>
      </c>
      <c r="P27" s="33" t="str">
        <f t="shared" si="6"/>
        <v/>
      </c>
      <c r="Q27" s="33" t="str">
        <f t="shared" si="6"/>
        <v/>
      </c>
      <c r="R27" s="33" t="str">
        <f t="shared" si="6"/>
        <v/>
      </c>
      <c r="S27" s="33" t="str">
        <f t="shared" si="6"/>
        <v/>
      </c>
      <c r="T27" s="33" t="str">
        <f t="shared" si="6"/>
        <v/>
      </c>
      <c r="U27" s="33" t="str">
        <f t="shared" si="6"/>
        <v/>
      </c>
      <c r="V27" s="33" t="str">
        <f t="shared" si="6"/>
        <v/>
      </c>
      <c r="W27" s="33" t="str">
        <f t="shared" si="8"/>
        <v/>
      </c>
      <c r="X27" s="33" t="str">
        <f t="shared" si="8"/>
        <v/>
      </c>
      <c r="Y27" s="33" t="str">
        <f t="shared" si="8"/>
        <v/>
      </c>
      <c r="Z27" s="33" t="str">
        <f t="shared" si="8"/>
        <v/>
      </c>
      <c r="AA27" s="33" t="str">
        <f t="shared" si="8"/>
        <v/>
      </c>
      <c r="AB27" s="33" t="str">
        <f t="shared" si="8"/>
        <v/>
      </c>
      <c r="AC27" s="33" t="str">
        <f t="shared" si="8"/>
        <v/>
      </c>
      <c r="AD27" s="33" t="str">
        <f t="shared" si="8"/>
        <v/>
      </c>
      <c r="AE27" s="33" t="str">
        <f t="shared" si="8"/>
        <v/>
      </c>
      <c r="AF27" s="33" t="str">
        <f t="shared" si="8"/>
        <v/>
      </c>
      <c r="AG27" s="33" t="str">
        <f t="shared" si="8"/>
        <v/>
      </c>
      <c r="AH27" s="33" t="str">
        <f t="shared" si="8"/>
        <v/>
      </c>
      <c r="AI27" s="33" t="str">
        <f t="shared" si="8"/>
        <v/>
      </c>
      <c r="AJ27" s="33" t="str">
        <f t="shared" si="8"/>
        <v/>
      </c>
      <c r="AK27" s="33" t="str">
        <f t="shared" si="8"/>
        <v/>
      </c>
      <c r="AL27" s="33" t="str">
        <f t="shared" si="8"/>
        <v/>
      </c>
      <c r="AM27" s="33" t="str">
        <f t="shared" si="8"/>
        <v/>
      </c>
      <c r="AN27" s="33" t="str">
        <f t="shared" si="8"/>
        <v/>
      </c>
      <c r="AO27" s="33" t="str">
        <f t="shared" si="8"/>
        <v/>
      </c>
      <c r="AP27" s="33" t="str">
        <f t="shared" si="8"/>
        <v/>
      </c>
      <c r="AQ27" s="33" t="str">
        <f t="shared" si="8"/>
        <v/>
      </c>
      <c r="AR27" s="33" t="str">
        <f t="shared" si="8"/>
        <v/>
      </c>
      <c r="AS27" s="33" t="str">
        <f t="shared" si="8"/>
        <v/>
      </c>
      <c r="AT27" s="33" t="str">
        <f t="shared" si="8"/>
        <v/>
      </c>
      <c r="AU27" s="33" t="str">
        <f t="shared" si="8"/>
        <v/>
      </c>
      <c r="AV27" s="33" t="str">
        <f t="shared" si="8"/>
        <v/>
      </c>
      <c r="AW27" s="33" t="str">
        <f t="shared" si="8"/>
        <v/>
      </c>
      <c r="AX27" s="33" t="str">
        <f t="shared" si="8"/>
        <v/>
      </c>
      <c r="AY27" s="33" t="str">
        <f t="shared" si="8"/>
        <v/>
      </c>
      <c r="AZ27" s="33" t="str">
        <f t="shared" si="8"/>
        <v/>
      </c>
      <c r="BA27" s="33" t="str">
        <f t="shared" si="8"/>
        <v/>
      </c>
      <c r="BB27" s="33" t="str">
        <f t="shared" si="8"/>
        <v/>
      </c>
    </row>
    <row r="28" spans="3:54" ht="14.15" customHeight="1" x14ac:dyDescent="0.45">
      <c r="C28" s="11" t="s">
        <v>44</v>
      </c>
      <c r="D28" s="67" t="s">
        <v>45</v>
      </c>
      <c r="E28" s="68">
        <v>4</v>
      </c>
      <c r="F28" s="68">
        <v>4</v>
      </c>
      <c r="G28" s="33" t="str">
        <f t="shared" si="6"/>
        <v/>
      </c>
      <c r="H28" s="33" t="str">
        <f t="shared" si="6"/>
        <v/>
      </c>
      <c r="I28" s="33" t="str">
        <f t="shared" si="6"/>
        <v/>
      </c>
      <c r="J28" s="33" t="str">
        <f t="shared" si="6"/>
        <v>1</v>
      </c>
      <c r="K28" s="33" t="str">
        <f t="shared" si="6"/>
        <v/>
      </c>
      <c r="L28" s="33" t="str">
        <f t="shared" si="6"/>
        <v/>
      </c>
      <c r="M28" s="33" t="str">
        <f t="shared" si="6"/>
        <v/>
      </c>
      <c r="N28" s="33" t="str">
        <f t="shared" si="6"/>
        <v/>
      </c>
      <c r="O28" s="33" t="str">
        <f t="shared" si="6"/>
        <v/>
      </c>
      <c r="P28" s="33" t="str">
        <f t="shared" si="6"/>
        <v/>
      </c>
      <c r="Q28" s="33" t="str">
        <f t="shared" si="6"/>
        <v/>
      </c>
      <c r="R28" s="33" t="str">
        <f t="shared" si="6"/>
        <v/>
      </c>
      <c r="S28" s="33" t="str">
        <f t="shared" si="6"/>
        <v/>
      </c>
      <c r="T28" s="33" t="str">
        <f t="shared" si="6"/>
        <v/>
      </c>
      <c r="U28" s="33" t="str">
        <f t="shared" si="6"/>
        <v/>
      </c>
      <c r="V28" s="33" t="str">
        <f t="shared" si="6"/>
        <v/>
      </c>
      <c r="W28" s="33" t="str">
        <f t="shared" si="8"/>
        <v/>
      </c>
      <c r="X28" s="33" t="str">
        <f t="shared" si="8"/>
        <v/>
      </c>
      <c r="Y28" s="33" t="str">
        <f t="shared" si="8"/>
        <v/>
      </c>
      <c r="Z28" s="33" t="str">
        <f t="shared" si="8"/>
        <v/>
      </c>
      <c r="AA28" s="33" t="str">
        <f t="shared" si="8"/>
        <v/>
      </c>
      <c r="AB28" s="33" t="str">
        <f t="shared" si="8"/>
        <v/>
      </c>
      <c r="AC28" s="33" t="str">
        <f t="shared" si="8"/>
        <v/>
      </c>
      <c r="AD28" s="33" t="str">
        <f t="shared" si="8"/>
        <v/>
      </c>
      <c r="AE28" s="33" t="str">
        <f t="shared" si="8"/>
        <v/>
      </c>
      <c r="AF28" s="33" t="str">
        <f t="shared" si="8"/>
        <v/>
      </c>
      <c r="AG28" s="33" t="str">
        <f t="shared" si="8"/>
        <v/>
      </c>
      <c r="AH28" s="33" t="str">
        <f t="shared" si="8"/>
        <v/>
      </c>
      <c r="AI28" s="33" t="str">
        <f t="shared" si="8"/>
        <v/>
      </c>
      <c r="AJ28" s="33" t="str">
        <f t="shared" si="8"/>
        <v/>
      </c>
      <c r="AK28" s="33" t="str">
        <f t="shared" si="8"/>
        <v/>
      </c>
      <c r="AL28" s="33" t="str">
        <f t="shared" si="8"/>
        <v/>
      </c>
      <c r="AM28" s="33" t="str">
        <f t="shared" si="8"/>
        <v/>
      </c>
      <c r="AN28" s="33" t="str">
        <f t="shared" si="8"/>
        <v/>
      </c>
      <c r="AO28" s="33" t="str">
        <f t="shared" si="8"/>
        <v/>
      </c>
      <c r="AP28" s="33" t="str">
        <f t="shared" si="8"/>
        <v/>
      </c>
      <c r="AQ28" s="33" t="str">
        <f t="shared" si="8"/>
        <v/>
      </c>
      <c r="AR28" s="33" t="str">
        <f t="shared" si="8"/>
        <v/>
      </c>
      <c r="AS28" s="33" t="str">
        <f t="shared" si="8"/>
        <v/>
      </c>
      <c r="AT28" s="33" t="str">
        <f t="shared" si="8"/>
        <v/>
      </c>
      <c r="AU28" s="33" t="str">
        <f t="shared" si="8"/>
        <v/>
      </c>
      <c r="AV28" s="33" t="str">
        <f t="shared" si="8"/>
        <v/>
      </c>
      <c r="AW28" s="33" t="str">
        <f t="shared" si="8"/>
        <v/>
      </c>
      <c r="AX28" s="33" t="str">
        <f t="shared" si="8"/>
        <v/>
      </c>
      <c r="AY28" s="33" t="str">
        <f t="shared" si="8"/>
        <v/>
      </c>
      <c r="AZ28" s="33" t="str">
        <f t="shared" si="8"/>
        <v/>
      </c>
      <c r="BA28" s="33" t="str">
        <f t="shared" si="8"/>
        <v/>
      </c>
      <c r="BB28" s="33" t="str">
        <f t="shared" si="8"/>
        <v/>
      </c>
    </row>
    <row r="29" spans="3:54" ht="14.15" customHeight="1" x14ac:dyDescent="0.45">
      <c r="C29" s="11">
        <v>1.3</v>
      </c>
      <c r="D29" s="67" t="s">
        <v>46</v>
      </c>
      <c r="E29" s="68">
        <v>5</v>
      </c>
      <c r="F29" s="68">
        <v>7</v>
      </c>
      <c r="G29" s="33" t="str">
        <f t="shared" si="6"/>
        <v/>
      </c>
      <c r="H29" s="33" t="str">
        <f t="shared" si="6"/>
        <v/>
      </c>
      <c r="I29" s="33" t="str">
        <f t="shared" si="6"/>
        <v/>
      </c>
      <c r="J29" s="33" t="str">
        <f t="shared" si="6"/>
        <v/>
      </c>
      <c r="K29" s="33" t="str">
        <f t="shared" si="6"/>
        <v>1</v>
      </c>
      <c r="L29" s="33" t="str">
        <f t="shared" si="6"/>
        <v>1</v>
      </c>
      <c r="M29" s="33" t="str">
        <f t="shared" si="6"/>
        <v>1</v>
      </c>
      <c r="N29" s="33" t="str">
        <f t="shared" si="6"/>
        <v/>
      </c>
      <c r="O29" s="33" t="str">
        <f t="shared" si="6"/>
        <v/>
      </c>
      <c r="P29" s="33" t="str">
        <f t="shared" si="6"/>
        <v/>
      </c>
      <c r="Q29" s="33" t="str">
        <f t="shared" si="6"/>
        <v/>
      </c>
      <c r="R29" s="33" t="str">
        <f t="shared" si="6"/>
        <v/>
      </c>
      <c r="S29" s="33" t="str">
        <f t="shared" si="6"/>
        <v/>
      </c>
      <c r="T29" s="33" t="str">
        <f t="shared" si="6"/>
        <v/>
      </c>
      <c r="U29" s="33" t="str">
        <f t="shared" si="6"/>
        <v/>
      </c>
      <c r="V29" s="33" t="str">
        <f t="shared" si="6"/>
        <v/>
      </c>
      <c r="W29" s="33" t="str">
        <f t="shared" si="8"/>
        <v/>
      </c>
      <c r="X29" s="33" t="str">
        <f t="shared" si="8"/>
        <v/>
      </c>
      <c r="Y29" s="33" t="str">
        <f t="shared" si="8"/>
        <v/>
      </c>
      <c r="Z29" s="33" t="str">
        <f t="shared" si="8"/>
        <v/>
      </c>
      <c r="AA29" s="33" t="str">
        <f t="shared" si="8"/>
        <v/>
      </c>
      <c r="AB29" s="33" t="str">
        <f t="shared" si="8"/>
        <v/>
      </c>
      <c r="AC29" s="33" t="str">
        <f t="shared" si="8"/>
        <v/>
      </c>
      <c r="AD29" s="33" t="str">
        <f t="shared" si="8"/>
        <v/>
      </c>
      <c r="AE29" s="33" t="str">
        <f t="shared" si="8"/>
        <v/>
      </c>
      <c r="AF29" s="33" t="str">
        <f t="shared" si="8"/>
        <v/>
      </c>
      <c r="AG29" s="33" t="str">
        <f t="shared" si="8"/>
        <v/>
      </c>
      <c r="AH29" s="33" t="str">
        <f t="shared" si="8"/>
        <v/>
      </c>
      <c r="AI29" s="33" t="str">
        <f t="shared" si="8"/>
        <v/>
      </c>
      <c r="AJ29" s="33" t="str">
        <f t="shared" si="8"/>
        <v/>
      </c>
      <c r="AK29" s="33" t="str">
        <f t="shared" si="8"/>
        <v/>
      </c>
      <c r="AL29" s="33" t="str">
        <f t="shared" si="8"/>
        <v/>
      </c>
      <c r="AM29" s="33" t="str">
        <f t="shared" si="8"/>
        <v/>
      </c>
      <c r="AN29" s="33" t="str">
        <f t="shared" si="8"/>
        <v/>
      </c>
      <c r="AO29" s="33" t="str">
        <f t="shared" si="8"/>
        <v/>
      </c>
      <c r="AP29" s="33" t="str">
        <f t="shared" si="8"/>
        <v/>
      </c>
      <c r="AQ29" s="33" t="str">
        <f t="shared" si="8"/>
        <v/>
      </c>
      <c r="AR29" s="33" t="str">
        <f t="shared" si="8"/>
        <v/>
      </c>
      <c r="AS29" s="33" t="str">
        <f t="shared" si="8"/>
        <v/>
      </c>
      <c r="AT29" s="33" t="str">
        <f t="shared" si="8"/>
        <v/>
      </c>
      <c r="AU29" s="33" t="str">
        <f t="shared" si="8"/>
        <v/>
      </c>
      <c r="AV29" s="33" t="str">
        <f t="shared" si="8"/>
        <v/>
      </c>
      <c r="AW29" s="33" t="str">
        <f t="shared" si="8"/>
        <v/>
      </c>
      <c r="AX29" s="33" t="str">
        <f t="shared" si="8"/>
        <v/>
      </c>
      <c r="AY29" s="33" t="str">
        <f t="shared" si="8"/>
        <v/>
      </c>
      <c r="AZ29" s="33" t="str">
        <f t="shared" si="8"/>
        <v/>
      </c>
      <c r="BA29" s="33" t="str">
        <f t="shared" si="8"/>
        <v/>
      </c>
      <c r="BB29" s="33" t="str">
        <f t="shared" si="8"/>
        <v/>
      </c>
    </row>
    <row r="30" spans="3:54" ht="14.15" customHeight="1" x14ac:dyDescent="0.45">
      <c r="C30" s="11" t="s">
        <v>47</v>
      </c>
      <c r="D30" s="67" t="s">
        <v>13</v>
      </c>
      <c r="E30" s="68">
        <v>5</v>
      </c>
      <c r="F30" s="68">
        <v>5</v>
      </c>
      <c r="G30" s="33" t="str">
        <f t="shared" si="6"/>
        <v/>
      </c>
      <c r="H30" s="33" t="str">
        <f t="shared" si="6"/>
        <v/>
      </c>
      <c r="I30" s="33" t="str">
        <f t="shared" si="6"/>
        <v/>
      </c>
      <c r="J30" s="33" t="str">
        <f t="shared" si="6"/>
        <v/>
      </c>
      <c r="K30" s="33" t="str">
        <f t="shared" si="6"/>
        <v>1</v>
      </c>
      <c r="L30" s="33" t="str">
        <f t="shared" si="6"/>
        <v/>
      </c>
      <c r="M30" s="33" t="str">
        <f t="shared" si="6"/>
        <v/>
      </c>
      <c r="N30" s="33" t="str">
        <f t="shared" si="6"/>
        <v/>
      </c>
      <c r="O30" s="33" t="str">
        <f t="shared" si="6"/>
        <v/>
      </c>
      <c r="P30" s="33" t="str">
        <f t="shared" si="6"/>
        <v/>
      </c>
      <c r="Q30" s="33" t="str">
        <f t="shared" si="6"/>
        <v/>
      </c>
      <c r="R30" s="33" t="str">
        <f t="shared" si="6"/>
        <v/>
      </c>
      <c r="S30" s="33" t="str">
        <f t="shared" si="6"/>
        <v/>
      </c>
      <c r="T30" s="33" t="str">
        <f t="shared" si="6"/>
        <v/>
      </c>
      <c r="U30" s="33" t="str">
        <f t="shared" si="6"/>
        <v/>
      </c>
      <c r="V30" s="33" t="str">
        <f t="shared" si="6"/>
        <v/>
      </c>
      <c r="W30" s="33" t="str">
        <f t="shared" si="8"/>
        <v/>
      </c>
      <c r="X30" s="33" t="str">
        <f t="shared" si="8"/>
        <v/>
      </c>
      <c r="Y30" s="33" t="str">
        <f t="shared" si="8"/>
        <v/>
      </c>
      <c r="Z30" s="33" t="str">
        <f t="shared" si="8"/>
        <v/>
      </c>
      <c r="AA30" s="33" t="str">
        <f t="shared" si="8"/>
        <v/>
      </c>
      <c r="AB30" s="33" t="str">
        <f t="shared" si="8"/>
        <v/>
      </c>
      <c r="AC30" s="33" t="str">
        <f t="shared" si="8"/>
        <v/>
      </c>
      <c r="AD30" s="33" t="str">
        <f t="shared" si="8"/>
        <v/>
      </c>
      <c r="AE30" s="33" t="str">
        <f t="shared" si="8"/>
        <v/>
      </c>
      <c r="AF30" s="33" t="str">
        <f t="shared" si="8"/>
        <v/>
      </c>
      <c r="AG30" s="33" t="str">
        <f t="shared" si="8"/>
        <v/>
      </c>
      <c r="AH30" s="33" t="str">
        <f t="shared" si="8"/>
        <v/>
      </c>
      <c r="AI30" s="33" t="str">
        <f t="shared" si="8"/>
        <v/>
      </c>
      <c r="AJ30" s="33" t="str">
        <f t="shared" si="8"/>
        <v/>
      </c>
      <c r="AK30" s="33" t="str">
        <f t="shared" si="8"/>
        <v/>
      </c>
      <c r="AL30" s="33" t="str">
        <f t="shared" si="8"/>
        <v/>
      </c>
      <c r="AM30" s="33" t="str">
        <f t="shared" si="8"/>
        <v/>
      </c>
      <c r="AN30" s="33" t="str">
        <f t="shared" si="8"/>
        <v/>
      </c>
      <c r="AO30" s="33" t="str">
        <f t="shared" si="8"/>
        <v/>
      </c>
      <c r="AP30" s="33" t="str">
        <f t="shared" si="8"/>
        <v/>
      </c>
      <c r="AQ30" s="33" t="str">
        <f t="shared" si="8"/>
        <v/>
      </c>
      <c r="AR30" s="33" t="str">
        <f t="shared" si="8"/>
        <v/>
      </c>
      <c r="AS30" s="33" t="str">
        <f t="shared" si="8"/>
        <v/>
      </c>
      <c r="AT30" s="33" t="str">
        <f t="shared" si="8"/>
        <v/>
      </c>
      <c r="AU30" s="33" t="str">
        <f t="shared" si="8"/>
        <v/>
      </c>
      <c r="AV30" s="33" t="str">
        <f t="shared" si="8"/>
        <v/>
      </c>
      <c r="AW30" s="33" t="str">
        <f t="shared" si="8"/>
        <v/>
      </c>
      <c r="AX30" s="33" t="str">
        <f t="shared" si="8"/>
        <v/>
      </c>
      <c r="AY30" s="33" t="str">
        <f t="shared" si="8"/>
        <v/>
      </c>
      <c r="AZ30" s="33" t="str">
        <f t="shared" si="8"/>
        <v/>
      </c>
      <c r="BA30" s="33" t="str">
        <f t="shared" si="8"/>
        <v/>
      </c>
      <c r="BB30" s="33" t="str">
        <f t="shared" si="8"/>
        <v/>
      </c>
    </row>
    <row r="31" spans="3:54" ht="14.15" customHeight="1" x14ac:dyDescent="0.45">
      <c r="C31" s="11" t="s">
        <v>48</v>
      </c>
      <c r="D31" s="67" t="s">
        <v>14</v>
      </c>
      <c r="E31" s="68">
        <v>5</v>
      </c>
      <c r="F31" s="68">
        <v>6</v>
      </c>
      <c r="G31" s="33" t="str">
        <f t="shared" si="6"/>
        <v/>
      </c>
      <c r="H31" s="33" t="str">
        <f t="shared" ref="H31:U44" si="9">IF(AND(H$8&gt;=$E31, H$8&lt;=$F31),"1","")</f>
        <v/>
      </c>
      <c r="I31" s="33" t="str">
        <f t="shared" si="9"/>
        <v/>
      </c>
      <c r="J31" s="33" t="str">
        <f t="shared" si="9"/>
        <v/>
      </c>
      <c r="K31" s="33" t="str">
        <f t="shared" si="9"/>
        <v>1</v>
      </c>
      <c r="L31" s="33" t="str">
        <f t="shared" si="9"/>
        <v>1</v>
      </c>
      <c r="M31" s="33" t="str">
        <f t="shared" si="9"/>
        <v/>
      </c>
      <c r="N31" s="33" t="str">
        <f t="shared" si="9"/>
        <v/>
      </c>
      <c r="O31" s="33" t="str">
        <f t="shared" si="9"/>
        <v/>
      </c>
      <c r="P31" s="33" t="str">
        <f t="shared" si="9"/>
        <v/>
      </c>
      <c r="Q31" s="33" t="str">
        <f t="shared" si="9"/>
        <v/>
      </c>
      <c r="R31" s="33" t="str">
        <f t="shared" si="9"/>
        <v/>
      </c>
      <c r="S31" s="33" t="str">
        <f t="shared" si="9"/>
        <v/>
      </c>
      <c r="T31" s="33" t="str">
        <f t="shared" si="9"/>
        <v/>
      </c>
      <c r="U31" s="33" t="str">
        <f t="shared" si="9"/>
        <v/>
      </c>
      <c r="V31" s="33" t="str">
        <f t="shared" si="6"/>
        <v/>
      </c>
      <c r="W31" s="33" t="str">
        <f t="shared" si="8"/>
        <v/>
      </c>
      <c r="X31" s="33" t="str">
        <f t="shared" si="8"/>
        <v/>
      </c>
      <c r="Y31" s="33" t="str">
        <f t="shared" si="8"/>
        <v/>
      </c>
      <c r="Z31" s="33" t="str">
        <f t="shared" si="8"/>
        <v/>
      </c>
      <c r="AA31" s="33" t="str">
        <f t="shared" si="8"/>
        <v/>
      </c>
      <c r="AB31" s="33" t="str">
        <f t="shared" si="8"/>
        <v/>
      </c>
      <c r="AC31" s="33" t="str">
        <f t="shared" si="8"/>
        <v/>
      </c>
      <c r="AD31" s="33" t="str">
        <f t="shared" si="8"/>
        <v/>
      </c>
      <c r="AE31" s="33" t="str">
        <f t="shared" si="8"/>
        <v/>
      </c>
      <c r="AF31" s="33" t="str">
        <f t="shared" si="8"/>
        <v/>
      </c>
      <c r="AG31" s="33" t="str">
        <f t="shared" si="8"/>
        <v/>
      </c>
      <c r="AH31" s="33" t="str">
        <f t="shared" si="8"/>
        <v/>
      </c>
      <c r="AI31" s="33" t="str">
        <f t="shared" si="8"/>
        <v/>
      </c>
      <c r="AJ31" s="33" t="str">
        <f t="shared" si="8"/>
        <v/>
      </c>
      <c r="AK31" s="33" t="str">
        <f t="shared" si="8"/>
        <v/>
      </c>
      <c r="AL31" s="33" t="str">
        <f t="shared" si="8"/>
        <v/>
      </c>
      <c r="AM31" s="33" t="str">
        <f t="shared" si="8"/>
        <v/>
      </c>
      <c r="AN31" s="33" t="str">
        <f t="shared" si="8"/>
        <v/>
      </c>
      <c r="AO31" s="33" t="str">
        <f t="shared" si="8"/>
        <v/>
      </c>
      <c r="AP31" s="33" t="str">
        <f t="shared" si="8"/>
        <v/>
      </c>
      <c r="AQ31" s="33" t="str">
        <f t="shared" si="8"/>
        <v/>
      </c>
      <c r="AR31" s="33" t="str">
        <f t="shared" si="8"/>
        <v/>
      </c>
      <c r="AS31" s="33" t="str">
        <f t="shared" si="8"/>
        <v/>
      </c>
      <c r="AT31" s="33" t="str">
        <f t="shared" si="8"/>
        <v/>
      </c>
      <c r="AU31" s="33" t="str">
        <f t="shared" si="8"/>
        <v/>
      </c>
      <c r="AV31" s="33" t="str">
        <f t="shared" si="8"/>
        <v/>
      </c>
      <c r="AW31" s="33" t="str">
        <f t="shared" si="8"/>
        <v/>
      </c>
      <c r="AX31" s="33" t="str">
        <f t="shared" si="8"/>
        <v/>
      </c>
      <c r="AY31" s="33" t="str">
        <f t="shared" si="8"/>
        <v/>
      </c>
      <c r="AZ31" s="33" t="str">
        <f t="shared" si="8"/>
        <v/>
      </c>
      <c r="BA31" s="33" t="str">
        <f t="shared" si="8"/>
        <v/>
      </c>
      <c r="BB31" s="33" t="str">
        <f t="shared" si="8"/>
        <v/>
      </c>
    </row>
    <row r="32" spans="3:54" ht="14.15" customHeight="1" x14ac:dyDescent="0.45">
      <c r="C32" s="11" t="s">
        <v>49</v>
      </c>
      <c r="D32" s="67" t="s">
        <v>45</v>
      </c>
      <c r="E32" s="68">
        <v>7</v>
      </c>
      <c r="F32" s="68">
        <v>7</v>
      </c>
      <c r="G32" s="33" t="str">
        <f t="shared" ref="G32:G44" si="10">IF(AND(G$8&gt;=$E32, G$8&lt;=$F32),"1","")</f>
        <v/>
      </c>
      <c r="H32" s="33" t="str">
        <f t="shared" si="9"/>
        <v/>
      </c>
      <c r="I32" s="33" t="str">
        <f t="shared" si="9"/>
        <v/>
      </c>
      <c r="J32" s="33" t="str">
        <f t="shared" si="9"/>
        <v/>
      </c>
      <c r="K32" s="33" t="str">
        <f t="shared" si="9"/>
        <v/>
      </c>
      <c r="L32" s="33" t="str">
        <f t="shared" si="9"/>
        <v/>
      </c>
      <c r="M32" s="33" t="str">
        <f t="shared" si="9"/>
        <v>1</v>
      </c>
      <c r="N32" s="33" t="str">
        <f t="shared" ref="I32:P44" si="11">IF(AND(N$8&gt;=$E32, N$8&lt;=$F32),"1","")</f>
        <v/>
      </c>
      <c r="O32" s="33" t="str">
        <f t="shared" si="11"/>
        <v/>
      </c>
      <c r="P32" s="33" t="str">
        <f t="shared" si="11"/>
        <v/>
      </c>
      <c r="Q32" s="33" t="str">
        <f t="shared" si="9"/>
        <v/>
      </c>
      <c r="R32" s="33" t="str">
        <f t="shared" si="9"/>
        <v/>
      </c>
      <c r="S32" s="33" t="str">
        <f t="shared" si="9"/>
        <v/>
      </c>
      <c r="T32" s="33" t="str">
        <f t="shared" si="9"/>
        <v/>
      </c>
      <c r="U32" s="33" t="str">
        <f t="shared" si="9"/>
        <v/>
      </c>
      <c r="V32" s="33" t="str">
        <f t="shared" si="6"/>
        <v/>
      </c>
      <c r="W32" s="33" t="str">
        <f t="shared" si="8"/>
        <v/>
      </c>
      <c r="X32" s="33" t="str">
        <f t="shared" si="8"/>
        <v/>
      </c>
      <c r="Y32" s="33" t="str">
        <f t="shared" si="8"/>
        <v/>
      </c>
      <c r="Z32" s="33" t="str">
        <f t="shared" si="8"/>
        <v/>
      </c>
      <c r="AA32" s="33" t="str">
        <f t="shared" si="8"/>
        <v/>
      </c>
      <c r="AB32" s="33" t="str">
        <f t="shared" si="8"/>
        <v/>
      </c>
      <c r="AC32" s="33" t="str">
        <f t="shared" si="8"/>
        <v/>
      </c>
      <c r="AD32" s="33" t="str">
        <f t="shared" si="8"/>
        <v/>
      </c>
      <c r="AE32" s="33" t="str">
        <f t="shared" si="8"/>
        <v/>
      </c>
      <c r="AF32" s="33" t="str">
        <f t="shared" si="8"/>
        <v/>
      </c>
      <c r="AG32" s="33" t="str">
        <f t="shared" si="8"/>
        <v/>
      </c>
      <c r="AH32" s="33" t="str">
        <f t="shared" si="8"/>
        <v/>
      </c>
      <c r="AI32" s="33" t="str">
        <f t="shared" si="8"/>
        <v/>
      </c>
      <c r="AJ32" s="33" t="str">
        <f t="shared" si="8"/>
        <v/>
      </c>
      <c r="AK32" s="33" t="str">
        <f t="shared" si="8"/>
        <v/>
      </c>
      <c r="AL32" s="33" t="str">
        <f t="shared" si="8"/>
        <v/>
      </c>
      <c r="AM32" s="33" t="str">
        <f t="shared" si="8"/>
        <v/>
      </c>
      <c r="AN32" s="33" t="str">
        <f t="shared" ref="W32:BB40" si="12">IF(AND(AN$8&gt;=$E32, AN$8&lt;=$F32),"1","")</f>
        <v/>
      </c>
      <c r="AO32" s="33" t="str">
        <f t="shared" si="12"/>
        <v/>
      </c>
      <c r="AP32" s="33" t="str">
        <f t="shared" si="12"/>
        <v/>
      </c>
      <c r="AQ32" s="33" t="str">
        <f t="shared" si="12"/>
        <v/>
      </c>
      <c r="AR32" s="33" t="str">
        <f t="shared" si="12"/>
        <v/>
      </c>
      <c r="AS32" s="33" t="str">
        <f t="shared" si="12"/>
        <v/>
      </c>
      <c r="AT32" s="33" t="str">
        <f t="shared" si="12"/>
        <v/>
      </c>
      <c r="AU32" s="33" t="str">
        <f t="shared" si="12"/>
        <v/>
      </c>
      <c r="AV32" s="33" t="str">
        <f t="shared" si="12"/>
        <v/>
      </c>
      <c r="AW32" s="33" t="str">
        <f t="shared" si="12"/>
        <v/>
      </c>
      <c r="AX32" s="33" t="str">
        <f t="shared" si="12"/>
        <v/>
      </c>
      <c r="AY32" s="33" t="str">
        <f t="shared" si="12"/>
        <v/>
      </c>
      <c r="AZ32" s="33" t="str">
        <f t="shared" si="12"/>
        <v/>
      </c>
      <c r="BA32" s="33" t="str">
        <f t="shared" si="12"/>
        <v/>
      </c>
      <c r="BB32" s="33" t="str">
        <f t="shared" si="12"/>
        <v/>
      </c>
    </row>
    <row r="33" spans="3:54" ht="14.15" customHeight="1" x14ac:dyDescent="0.45">
      <c r="C33" s="11">
        <v>1.4</v>
      </c>
      <c r="D33" s="67" t="s">
        <v>50</v>
      </c>
      <c r="E33" s="68">
        <v>8</v>
      </c>
      <c r="F33" s="68">
        <v>10</v>
      </c>
      <c r="G33" s="33" t="str">
        <f t="shared" si="10"/>
        <v/>
      </c>
      <c r="H33" s="33" t="str">
        <f t="shared" si="9"/>
        <v/>
      </c>
      <c r="I33" s="33" t="str">
        <f t="shared" si="11"/>
        <v/>
      </c>
      <c r="J33" s="33" t="str">
        <f t="shared" si="11"/>
        <v/>
      </c>
      <c r="K33" s="33" t="str">
        <f t="shared" si="11"/>
        <v/>
      </c>
      <c r="L33" s="33" t="str">
        <f t="shared" si="11"/>
        <v/>
      </c>
      <c r="M33" s="33" t="str">
        <f t="shared" si="11"/>
        <v/>
      </c>
      <c r="N33" s="33" t="str">
        <f t="shared" si="11"/>
        <v>1</v>
      </c>
      <c r="O33" s="33" t="str">
        <f t="shared" si="11"/>
        <v>1</v>
      </c>
      <c r="P33" s="33" t="str">
        <f t="shared" si="11"/>
        <v>1</v>
      </c>
      <c r="Q33" s="33" t="str">
        <f t="shared" si="9"/>
        <v/>
      </c>
      <c r="R33" s="33" t="str">
        <f t="shared" si="9"/>
        <v/>
      </c>
      <c r="S33" s="33" t="str">
        <f t="shared" si="9"/>
        <v/>
      </c>
      <c r="T33" s="33" t="str">
        <f t="shared" si="9"/>
        <v/>
      </c>
      <c r="U33" s="33" t="str">
        <f t="shared" si="9"/>
        <v/>
      </c>
      <c r="V33" s="33" t="str">
        <f t="shared" si="6"/>
        <v/>
      </c>
      <c r="W33" s="33" t="str">
        <f t="shared" si="12"/>
        <v/>
      </c>
      <c r="X33" s="33" t="str">
        <f t="shared" si="12"/>
        <v/>
      </c>
      <c r="Y33" s="33" t="str">
        <f t="shared" si="12"/>
        <v/>
      </c>
      <c r="Z33" s="33" t="str">
        <f t="shared" si="12"/>
        <v/>
      </c>
      <c r="AA33" s="33" t="str">
        <f t="shared" si="12"/>
        <v/>
      </c>
      <c r="AB33" s="33" t="str">
        <f t="shared" si="12"/>
        <v/>
      </c>
      <c r="AC33" s="33" t="str">
        <f t="shared" si="12"/>
        <v/>
      </c>
      <c r="AD33" s="33" t="str">
        <f t="shared" si="12"/>
        <v/>
      </c>
      <c r="AE33" s="33" t="str">
        <f t="shared" si="12"/>
        <v/>
      </c>
      <c r="AF33" s="33" t="str">
        <f t="shared" si="12"/>
        <v/>
      </c>
      <c r="AG33" s="33" t="str">
        <f t="shared" si="12"/>
        <v/>
      </c>
      <c r="AH33" s="33" t="str">
        <f t="shared" si="12"/>
        <v/>
      </c>
      <c r="AI33" s="33" t="str">
        <f t="shared" si="12"/>
        <v/>
      </c>
      <c r="AJ33" s="33" t="str">
        <f t="shared" si="12"/>
        <v/>
      </c>
      <c r="AK33" s="33" t="str">
        <f t="shared" si="12"/>
        <v/>
      </c>
      <c r="AL33" s="33" t="str">
        <f t="shared" si="12"/>
        <v/>
      </c>
      <c r="AM33" s="33" t="str">
        <f t="shared" si="12"/>
        <v/>
      </c>
      <c r="AN33" s="33" t="str">
        <f t="shared" si="12"/>
        <v/>
      </c>
      <c r="AO33" s="33" t="str">
        <f t="shared" si="12"/>
        <v/>
      </c>
      <c r="AP33" s="33" t="str">
        <f t="shared" si="12"/>
        <v/>
      </c>
      <c r="AQ33" s="33" t="str">
        <f t="shared" si="12"/>
        <v/>
      </c>
      <c r="AR33" s="33" t="str">
        <f t="shared" si="12"/>
        <v/>
      </c>
      <c r="AS33" s="33" t="str">
        <f t="shared" si="12"/>
        <v/>
      </c>
      <c r="AT33" s="33" t="str">
        <f t="shared" si="12"/>
        <v/>
      </c>
      <c r="AU33" s="33" t="str">
        <f t="shared" si="12"/>
        <v/>
      </c>
      <c r="AV33" s="33" t="str">
        <f t="shared" si="12"/>
        <v/>
      </c>
      <c r="AW33" s="33" t="str">
        <f t="shared" si="12"/>
        <v/>
      </c>
      <c r="AX33" s="33" t="str">
        <f t="shared" si="12"/>
        <v/>
      </c>
      <c r="AY33" s="33" t="str">
        <f t="shared" si="12"/>
        <v/>
      </c>
      <c r="AZ33" s="33" t="str">
        <f t="shared" si="12"/>
        <v/>
      </c>
      <c r="BA33" s="33" t="str">
        <f t="shared" si="12"/>
        <v/>
      </c>
      <c r="BB33" s="33" t="str">
        <f t="shared" si="12"/>
        <v/>
      </c>
    </row>
    <row r="34" spans="3:54" ht="14.15" customHeight="1" x14ac:dyDescent="0.45">
      <c r="C34" s="11" t="s">
        <v>51</v>
      </c>
      <c r="D34" s="67" t="s">
        <v>13</v>
      </c>
      <c r="E34" s="68">
        <v>7.9285714285714297</v>
      </c>
      <c r="F34" s="68">
        <v>8.0238095238095308</v>
      </c>
      <c r="G34" s="33" t="str">
        <f t="shared" si="10"/>
        <v/>
      </c>
      <c r="H34" s="33" t="str">
        <f t="shared" si="9"/>
        <v/>
      </c>
      <c r="I34" s="33" t="str">
        <f t="shared" si="11"/>
        <v/>
      </c>
      <c r="J34" s="33" t="str">
        <f t="shared" si="11"/>
        <v/>
      </c>
      <c r="K34" s="33" t="str">
        <f t="shared" si="11"/>
        <v/>
      </c>
      <c r="L34" s="33" t="str">
        <f t="shared" si="11"/>
        <v/>
      </c>
      <c r="M34" s="33" t="str">
        <f t="shared" si="11"/>
        <v/>
      </c>
      <c r="N34" s="33" t="str">
        <f t="shared" si="11"/>
        <v>1</v>
      </c>
      <c r="O34" s="33" t="str">
        <f t="shared" si="11"/>
        <v/>
      </c>
      <c r="P34" s="33" t="str">
        <f t="shared" si="11"/>
        <v/>
      </c>
      <c r="Q34" s="33" t="str">
        <f t="shared" si="9"/>
        <v/>
      </c>
      <c r="R34" s="33" t="str">
        <f t="shared" ref="R34:AG46" si="13">IF(AND(R$8&gt;=$E34, R$8&lt;=$F34),"1","")</f>
        <v/>
      </c>
      <c r="S34" s="33" t="str">
        <f t="shared" si="13"/>
        <v/>
      </c>
      <c r="T34" s="33" t="str">
        <f t="shared" si="13"/>
        <v/>
      </c>
      <c r="U34" s="33" t="str">
        <f t="shared" si="13"/>
        <v/>
      </c>
      <c r="V34" s="33" t="str">
        <f t="shared" si="6"/>
        <v/>
      </c>
      <c r="W34" s="33" t="str">
        <f t="shared" si="12"/>
        <v/>
      </c>
      <c r="X34" s="33" t="str">
        <f t="shared" si="12"/>
        <v/>
      </c>
      <c r="Y34" s="33" t="str">
        <f t="shared" si="12"/>
        <v/>
      </c>
      <c r="Z34" s="33" t="str">
        <f t="shared" si="12"/>
        <v/>
      </c>
      <c r="AA34" s="33" t="str">
        <f t="shared" si="12"/>
        <v/>
      </c>
      <c r="AB34" s="33" t="str">
        <f t="shared" si="12"/>
        <v/>
      </c>
      <c r="AC34" s="33" t="str">
        <f t="shared" si="12"/>
        <v/>
      </c>
      <c r="AD34" s="33" t="str">
        <f t="shared" si="12"/>
        <v/>
      </c>
      <c r="AE34" s="33" t="str">
        <f t="shared" si="12"/>
        <v/>
      </c>
      <c r="AF34" s="33" t="str">
        <f t="shared" si="12"/>
        <v/>
      </c>
      <c r="AG34" s="33" t="str">
        <f t="shared" si="12"/>
        <v/>
      </c>
      <c r="AH34" s="33" t="str">
        <f t="shared" si="12"/>
        <v/>
      </c>
      <c r="AI34" s="33" t="str">
        <f t="shared" si="12"/>
        <v/>
      </c>
      <c r="AJ34" s="33" t="str">
        <f t="shared" si="12"/>
        <v/>
      </c>
      <c r="AK34" s="33" t="str">
        <f t="shared" si="12"/>
        <v/>
      </c>
      <c r="AL34" s="33" t="str">
        <f t="shared" si="12"/>
        <v/>
      </c>
      <c r="AM34" s="33" t="str">
        <f t="shared" si="12"/>
        <v/>
      </c>
      <c r="AN34" s="33" t="str">
        <f t="shared" si="12"/>
        <v/>
      </c>
      <c r="AO34" s="33" t="str">
        <f t="shared" si="12"/>
        <v/>
      </c>
      <c r="AP34" s="33" t="str">
        <f t="shared" si="12"/>
        <v/>
      </c>
      <c r="AQ34" s="33" t="str">
        <f t="shared" si="12"/>
        <v/>
      </c>
      <c r="AR34" s="33" t="str">
        <f t="shared" si="12"/>
        <v/>
      </c>
      <c r="AS34" s="33" t="str">
        <f t="shared" si="12"/>
        <v/>
      </c>
      <c r="AT34" s="33" t="str">
        <f t="shared" si="12"/>
        <v/>
      </c>
      <c r="AU34" s="33" t="str">
        <f t="shared" si="12"/>
        <v/>
      </c>
      <c r="AV34" s="33" t="str">
        <f t="shared" si="12"/>
        <v/>
      </c>
      <c r="AW34" s="33" t="str">
        <f t="shared" si="12"/>
        <v/>
      </c>
      <c r="AX34" s="33" t="str">
        <f t="shared" si="12"/>
        <v/>
      </c>
      <c r="AY34" s="33" t="str">
        <f t="shared" si="12"/>
        <v/>
      </c>
      <c r="AZ34" s="33" t="str">
        <f t="shared" si="12"/>
        <v/>
      </c>
      <c r="BA34" s="33" t="str">
        <f t="shared" si="12"/>
        <v/>
      </c>
      <c r="BB34" s="33" t="str">
        <f t="shared" si="12"/>
        <v/>
      </c>
    </row>
    <row r="35" spans="3:54" ht="14.15" customHeight="1" x14ac:dyDescent="0.45">
      <c r="C35" s="11" t="s">
        <v>52</v>
      </c>
      <c r="D35" s="67" t="s">
        <v>14</v>
      </c>
      <c r="E35" s="68">
        <v>8</v>
      </c>
      <c r="F35" s="68">
        <v>9</v>
      </c>
      <c r="G35" s="33" t="str">
        <f t="shared" si="10"/>
        <v/>
      </c>
      <c r="H35" s="33" t="str">
        <f t="shared" si="9"/>
        <v/>
      </c>
      <c r="I35" s="33" t="str">
        <f t="shared" si="11"/>
        <v/>
      </c>
      <c r="J35" s="33" t="str">
        <f t="shared" si="11"/>
        <v/>
      </c>
      <c r="K35" s="33" t="str">
        <f t="shared" si="11"/>
        <v/>
      </c>
      <c r="L35" s="33" t="str">
        <f t="shared" si="11"/>
        <v/>
      </c>
      <c r="M35" s="33" t="str">
        <f t="shared" si="11"/>
        <v/>
      </c>
      <c r="N35" s="33" t="str">
        <f t="shared" si="11"/>
        <v>1</v>
      </c>
      <c r="O35" s="33" t="str">
        <f t="shared" si="11"/>
        <v>1</v>
      </c>
      <c r="P35" s="33" t="str">
        <f t="shared" si="11"/>
        <v/>
      </c>
      <c r="Q35" s="33" t="str">
        <f t="shared" si="9"/>
        <v/>
      </c>
      <c r="R35" s="33" t="str">
        <f t="shared" si="13"/>
        <v/>
      </c>
      <c r="S35" s="33" t="str">
        <f t="shared" si="13"/>
        <v/>
      </c>
      <c r="T35" s="33" t="str">
        <f t="shared" si="13"/>
        <v/>
      </c>
      <c r="U35" s="33" t="str">
        <f t="shared" si="13"/>
        <v/>
      </c>
      <c r="V35" s="33" t="str">
        <f t="shared" si="6"/>
        <v/>
      </c>
      <c r="W35" s="33" t="str">
        <f t="shared" si="12"/>
        <v/>
      </c>
      <c r="X35" s="33" t="str">
        <f t="shared" si="12"/>
        <v/>
      </c>
      <c r="Y35" s="33" t="str">
        <f t="shared" si="12"/>
        <v/>
      </c>
      <c r="Z35" s="33" t="str">
        <f t="shared" si="12"/>
        <v/>
      </c>
      <c r="AA35" s="33" t="str">
        <f t="shared" si="12"/>
        <v/>
      </c>
      <c r="AB35" s="33" t="str">
        <f t="shared" si="12"/>
        <v/>
      </c>
      <c r="AC35" s="33" t="str">
        <f t="shared" si="12"/>
        <v/>
      </c>
      <c r="AD35" s="33" t="str">
        <f t="shared" si="12"/>
        <v/>
      </c>
      <c r="AE35" s="33" t="str">
        <f t="shared" si="12"/>
        <v/>
      </c>
      <c r="AF35" s="33" t="str">
        <f t="shared" si="12"/>
        <v/>
      </c>
      <c r="AG35" s="33" t="str">
        <f t="shared" si="12"/>
        <v/>
      </c>
      <c r="AH35" s="33" t="str">
        <f t="shared" si="12"/>
        <v/>
      </c>
      <c r="AI35" s="33" t="str">
        <f t="shared" si="12"/>
        <v/>
      </c>
      <c r="AJ35" s="33" t="str">
        <f t="shared" si="12"/>
        <v/>
      </c>
      <c r="AK35" s="33" t="str">
        <f t="shared" si="12"/>
        <v/>
      </c>
      <c r="AL35" s="33" t="str">
        <f t="shared" si="12"/>
        <v/>
      </c>
      <c r="AM35" s="33" t="str">
        <f t="shared" si="12"/>
        <v/>
      </c>
      <c r="AN35" s="33" t="str">
        <f t="shared" si="12"/>
        <v/>
      </c>
      <c r="AO35" s="33" t="str">
        <f t="shared" si="12"/>
        <v/>
      </c>
      <c r="AP35" s="33" t="str">
        <f t="shared" si="12"/>
        <v/>
      </c>
      <c r="AQ35" s="33" t="str">
        <f t="shared" si="12"/>
        <v/>
      </c>
      <c r="AR35" s="33" t="str">
        <f t="shared" si="12"/>
        <v/>
      </c>
      <c r="AS35" s="33" t="str">
        <f t="shared" si="12"/>
        <v/>
      </c>
      <c r="AT35" s="33" t="str">
        <f t="shared" si="12"/>
        <v/>
      </c>
      <c r="AU35" s="33" t="str">
        <f t="shared" si="12"/>
        <v/>
      </c>
      <c r="AV35" s="33" t="str">
        <f t="shared" si="12"/>
        <v/>
      </c>
      <c r="AW35" s="33" t="str">
        <f t="shared" si="12"/>
        <v/>
      </c>
      <c r="AX35" s="33" t="str">
        <f t="shared" si="12"/>
        <v/>
      </c>
      <c r="AY35" s="33" t="str">
        <f t="shared" si="12"/>
        <v/>
      </c>
      <c r="AZ35" s="33" t="str">
        <f t="shared" si="12"/>
        <v/>
      </c>
      <c r="BA35" s="33" t="str">
        <f t="shared" si="12"/>
        <v/>
      </c>
      <c r="BB35" s="33" t="str">
        <f t="shared" si="12"/>
        <v/>
      </c>
    </row>
    <row r="36" spans="3:54" ht="14.15" customHeight="1" x14ac:dyDescent="0.45">
      <c r="C36" s="11" t="s">
        <v>53</v>
      </c>
      <c r="D36" s="67" t="s">
        <v>45</v>
      </c>
      <c r="E36" s="68">
        <v>10</v>
      </c>
      <c r="F36" s="68">
        <v>10</v>
      </c>
      <c r="G36" s="33" t="str">
        <f t="shared" si="10"/>
        <v/>
      </c>
      <c r="H36" s="33" t="str">
        <f t="shared" si="9"/>
        <v/>
      </c>
      <c r="I36" s="33" t="str">
        <f t="shared" si="11"/>
        <v/>
      </c>
      <c r="J36" s="33" t="str">
        <f t="shared" si="11"/>
        <v/>
      </c>
      <c r="K36" s="33" t="str">
        <f t="shared" si="11"/>
        <v/>
      </c>
      <c r="L36" s="33" t="str">
        <f t="shared" si="11"/>
        <v/>
      </c>
      <c r="M36" s="33" t="str">
        <f t="shared" si="11"/>
        <v/>
      </c>
      <c r="N36" s="33" t="str">
        <f t="shared" si="11"/>
        <v/>
      </c>
      <c r="O36" s="33" t="str">
        <f t="shared" si="11"/>
        <v/>
      </c>
      <c r="P36" s="33" t="str">
        <f t="shared" si="11"/>
        <v>1</v>
      </c>
      <c r="Q36" s="33" t="str">
        <f t="shared" si="9"/>
        <v/>
      </c>
      <c r="R36" s="33" t="str">
        <f t="shared" si="13"/>
        <v/>
      </c>
      <c r="S36" s="33" t="str">
        <f t="shared" si="13"/>
        <v/>
      </c>
      <c r="T36" s="33" t="str">
        <f t="shared" si="13"/>
        <v/>
      </c>
      <c r="U36" s="33" t="str">
        <f t="shared" si="13"/>
        <v/>
      </c>
      <c r="V36" s="33" t="str">
        <f t="shared" si="6"/>
        <v/>
      </c>
      <c r="W36" s="33" t="str">
        <f t="shared" si="12"/>
        <v/>
      </c>
      <c r="X36" s="33" t="str">
        <f t="shared" si="12"/>
        <v/>
      </c>
      <c r="Y36" s="33" t="str">
        <f t="shared" si="12"/>
        <v/>
      </c>
      <c r="Z36" s="33" t="str">
        <f t="shared" si="12"/>
        <v/>
      </c>
      <c r="AA36" s="33" t="str">
        <f t="shared" si="12"/>
        <v/>
      </c>
      <c r="AB36" s="33" t="str">
        <f t="shared" si="12"/>
        <v/>
      </c>
      <c r="AC36" s="33" t="str">
        <f t="shared" si="12"/>
        <v/>
      </c>
      <c r="AD36" s="33" t="str">
        <f t="shared" si="12"/>
        <v/>
      </c>
      <c r="AE36" s="33" t="str">
        <f t="shared" si="12"/>
        <v/>
      </c>
      <c r="AF36" s="33" t="str">
        <f t="shared" si="12"/>
        <v/>
      </c>
      <c r="AG36" s="33" t="str">
        <f t="shared" si="12"/>
        <v/>
      </c>
      <c r="AH36" s="33" t="str">
        <f t="shared" si="12"/>
        <v/>
      </c>
      <c r="AI36" s="33" t="str">
        <f t="shared" si="12"/>
        <v/>
      </c>
      <c r="AJ36" s="33" t="str">
        <f t="shared" si="12"/>
        <v/>
      </c>
      <c r="AK36" s="33" t="str">
        <f t="shared" si="12"/>
        <v/>
      </c>
      <c r="AL36" s="33" t="str">
        <f t="shared" si="12"/>
        <v/>
      </c>
      <c r="AM36" s="33" t="str">
        <f t="shared" si="12"/>
        <v/>
      </c>
      <c r="AN36" s="33" t="str">
        <f t="shared" si="12"/>
        <v/>
      </c>
      <c r="AO36" s="33" t="str">
        <f t="shared" si="12"/>
        <v/>
      </c>
      <c r="AP36" s="33" t="str">
        <f t="shared" si="12"/>
        <v/>
      </c>
      <c r="AQ36" s="33" t="str">
        <f t="shared" si="12"/>
        <v/>
      </c>
      <c r="AR36" s="33" t="str">
        <f t="shared" si="12"/>
        <v/>
      </c>
      <c r="AS36" s="33" t="str">
        <f t="shared" si="12"/>
        <v/>
      </c>
      <c r="AT36" s="33" t="str">
        <f t="shared" si="12"/>
        <v/>
      </c>
      <c r="AU36" s="33" t="str">
        <f t="shared" si="12"/>
        <v/>
      </c>
      <c r="AV36" s="33" t="str">
        <f t="shared" si="12"/>
        <v/>
      </c>
      <c r="AW36" s="33" t="str">
        <f t="shared" si="12"/>
        <v/>
      </c>
      <c r="AX36" s="33" t="str">
        <f t="shared" si="12"/>
        <v/>
      </c>
      <c r="AY36" s="33" t="str">
        <f t="shared" si="12"/>
        <v/>
      </c>
      <c r="AZ36" s="33" t="str">
        <f t="shared" si="12"/>
        <v/>
      </c>
      <c r="BA36" s="33" t="str">
        <f t="shared" si="12"/>
        <v/>
      </c>
      <c r="BB36" s="33" t="str">
        <f t="shared" si="12"/>
        <v/>
      </c>
    </row>
    <row r="37" spans="3:54" ht="14.15" customHeight="1" x14ac:dyDescent="0.45">
      <c r="C37" s="11">
        <v>1.5</v>
      </c>
      <c r="D37" s="67" t="s">
        <v>54</v>
      </c>
      <c r="E37" s="68">
        <v>11</v>
      </c>
      <c r="F37" s="68">
        <v>13</v>
      </c>
      <c r="G37" s="33" t="str">
        <f t="shared" si="10"/>
        <v/>
      </c>
      <c r="H37" s="33" t="str">
        <f t="shared" si="9"/>
        <v/>
      </c>
      <c r="I37" s="33" t="str">
        <f t="shared" si="11"/>
        <v/>
      </c>
      <c r="J37" s="33" t="str">
        <f t="shared" si="11"/>
        <v/>
      </c>
      <c r="K37" s="33" t="str">
        <f t="shared" si="11"/>
        <v/>
      </c>
      <c r="L37" s="33" t="str">
        <f t="shared" si="11"/>
        <v/>
      </c>
      <c r="M37" s="33" t="str">
        <f t="shared" si="11"/>
        <v/>
      </c>
      <c r="N37" s="33" t="str">
        <f t="shared" si="11"/>
        <v/>
      </c>
      <c r="O37" s="33" t="str">
        <f t="shared" si="11"/>
        <v/>
      </c>
      <c r="P37" s="33" t="str">
        <f t="shared" si="11"/>
        <v/>
      </c>
      <c r="Q37" s="33" t="str">
        <f t="shared" si="9"/>
        <v>1</v>
      </c>
      <c r="R37" s="33" t="str">
        <f t="shared" si="13"/>
        <v>1</v>
      </c>
      <c r="S37" s="33" t="str">
        <f t="shared" si="13"/>
        <v>1</v>
      </c>
      <c r="T37" s="33" t="str">
        <f t="shared" si="13"/>
        <v/>
      </c>
      <c r="U37" s="33" t="str">
        <f t="shared" si="13"/>
        <v/>
      </c>
      <c r="V37" s="33" t="str">
        <f t="shared" si="6"/>
        <v/>
      </c>
      <c r="W37" s="33" t="str">
        <f t="shared" si="12"/>
        <v/>
      </c>
      <c r="X37" s="33" t="str">
        <f t="shared" si="12"/>
        <v/>
      </c>
      <c r="Y37" s="33" t="str">
        <f t="shared" si="12"/>
        <v/>
      </c>
      <c r="Z37" s="33" t="str">
        <f t="shared" si="12"/>
        <v/>
      </c>
      <c r="AA37" s="33" t="str">
        <f t="shared" si="12"/>
        <v/>
      </c>
      <c r="AB37" s="33" t="str">
        <f t="shared" si="12"/>
        <v/>
      </c>
      <c r="AC37" s="33" t="str">
        <f t="shared" si="12"/>
        <v/>
      </c>
      <c r="AD37" s="33" t="str">
        <f t="shared" si="12"/>
        <v/>
      </c>
      <c r="AE37" s="33" t="str">
        <f t="shared" si="12"/>
        <v/>
      </c>
      <c r="AF37" s="33" t="str">
        <f t="shared" si="12"/>
        <v/>
      </c>
      <c r="AG37" s="33" t="str">
        <f t="shared" si="12"/>
        <v/>
      </c>
      <c r="AH37" s="33" t="str">
        <f t="shared" si="12"/>
        <v/>
      </c>
      <c r="AI37" s="33" t="str">
        <f t="shared" si="12"/>
        <v/>
      </c>
      <c r="AJ37" s="33" t="str">
        <f t="shared" si="12"/>
        <v/>
      </c>
      <c r="AK37" s="33" t="str">
        <f t="shared" si="12"/>
        <v/>
      </c>
      <c r="AL37" s="33" t="str">
        <f t="shared" si="12"/>
        <v/>
      </c>
      <c r="AM37" s="33" t="str">
        <f t="shared" si="12"/>
        <v/>
      </c>
      <c r="AN37" s="33" t="str">
        <f t="shared" si="12"/>
        <v/>
      </c>
      <c r="AO37" s="33" t="str">
        <f t="shared" si="12"/>
        <v/>
      </c>
      <c r="AP37" s="33" t="str">
        <f t="shared" si="12"/>
        <v/>
      </c>
      <c r="AQ37" s="33" t="str">
        <f t="shared" si="12"/>
        <v/>
      </c>
      <c r="AR37" s="33" t="str">
        <f t="shared" si="12"/>
        <v/>
      </c>
      <c r="AS37" s="33" t="str">
        <f t="shared" si="12"/>
        <v/>
      </c>
      <c r="AT37" s="33" t="str">
        <f t="shared" si="12"/>
        <v/>
      </c>
      <c r="AU37" s="33" t="str">
        <f t="shared" si="12"/>
        <v/>
      </c>
      <c r="AV37" s="33" t="str">
        <f t="shared" si="12"/>
        <v/>
      </c>
      <c r="AW37" s="33" t="str">
        <f t="shared" si="12"/>
        <v/>
      </c>
      <c r="AX37" s="33" t="str">
        <f t="shared" si="12"/>
        <v/>
      </c>
      <c r="AY37" s="33" t="str">
        <f t="shared" si="12"/>
        <v/>
      </c>
      <c r="AZ37" s="33" t="str">
        <f t="shared" si="12"/>
        <v/>
      </c>
      <c r="BA37" s="33" t="str">
        <f t="shared" si="12"/>
        <v/>
      </c>
      <c r="BB37" s="33" t="str">
        <f t="shared" si="12"/>
        <v/>
      </c>
    </row>
    <row r="38" spans="3:54" ht="14.15" customHeight="1" x14ac:dyDescent="0.45">
      <c r="C38" s="11" t="s">
        <v>31</v>
      </c>
      <c r="D38" s="67" t="s">
        <v>13</v>
      </c>
      <c r="E38" s="68">
        <v>11</v>
      </c>
      <c r="F38" s="68">
        <v>11</v>
      </c>
      <c r="G38" s="33" t="str">
        <f t="shared" si="10"/>
        <v/>
      </c>
      <c r="H38" s="33" t="str">
        <f t="shared" si="9"/>
        <v/>
      </c>
      <c r="I38" s="33" t="str">
        <f t="shared" si="11"/>
        <v/>
      </c>
      <c r="J38" s="33" t="str">
        <f t="shared" si="11"/>
        <v/>
      </c>
      <c r="K38" s="33" t="str">
        <f t="shared" si="11"/>
        <v/>
      </c>
      <c r="L38" s="33" t="str">
        <f t="shared" si="11"/>
        <v/>
      </c>
      <c r="M38" s="33" t="str">
        <f t="shared" si="11"/>
        <v/>
      </c>
      <c r="N38" s="33" t="str">
        <f t="shared" si="11"/>
        <v/>
      </c>
      <c r="O38" s="33" t="str">
        <f t="shared" si="11"/>
        <v/>
      </c>
      <c r="P38" s="33" t="str">
        <f t="shared" si="11"/>
        <v/>
      </c>
      <c r="Q38" s="33" t="str">
        <f t="shared" si="9"/>
        <v>1</v>
      </c>
      <c r="R38" s="33" t="str">
        <f t="shared" si="13"/>
        <v/>
      </c>
      <c r="S38" s="33" t="str">
        <f t="shared" si="13"/>
        <v/>
      </c>
      <c r="T38" s="33" t="str">
        <f t="shared" si="13"/>
        <v/>
      </c>
      <c r="U38" s="33" t="str">
        <f t="shared" si="13"/>
        <v/>
      </c>
      <c r="V38" s="33" t="str">
        <f t="shared" si="13"/>
        <v/>
      </c>
      <c r="W38" s="33" t="str">
        <f t="shared" si="13"/>
        <v/>
      </c>
      <c r="X38" s="33" t="str">
        <f t="shared" si="13"/>
        <v/>
      </c>
      <c r="Y38" s="33" t="str">
        <f t="shared" si="13"/>
        <v/>
      </c>
      <c r="Z38" s="33" t="str">
        <f t="shared" si="13"/>
        <v/>
      </c>
      <c r="AA38" s="33" t="str">
        <f t="shared" si="13"/>
        <v/>
      </c>
      <c r="AB38" s="33" t="str">
        <f t="shared" si="13"/>
        <v/>
      </c>
      <c r="AC38" s="33" t="str">
        <f t="shared" si="13"/>
        <v/>
      </c>
      <c r="AD38" s="33" t="str">
        <f t="shared" si="13"/>
        <v/>
      </c>
      <c r="AE38" s="33" t="str">
        <f t="shared" si="13"/>
        <v/>
      </c>
      <c r="AF38" s="33" t="str">
        <f t="shared" si="13"/>
        <v/>
      </c>
      <c r="AG38" s="33" t="str">
        <f t="shared" si="13"/>
        <v/>
      </c>
      <c r="AH38" s="33" t="str">
        <f t="shared" si="12"/>
        <v/>
      </c>
      <c r="AI38" s="33" t="str">
        <f t="shared" si="12"/>
        <v/>
      </c>
      <c r="AJ38" s="33" t="str">
        <f t="shared" si="12"/>
        <v/>
      </c>
      <c r="AK38" s="33" t="str">
        <f t="shared" si="12"/>
        <v/>
      </c>
      <c r="AL38" s="33" t="str">
        <f t="shared" si="12"/>
        <v/>
      </c>
      <c r="AM38" s="33" t="str">
        <f t="shared" si="12"/>
        <v/>
      </c>
      <c r="AN38" s="33" t="str">
        <f t="shared" si="12"/>
        <v/>
      </c>
      <c r="AO38" s="33" t="str">
        <f t="shared" si="12"/>
        <v/>
      </c>
      <c r="AP38" s="33" t="str">
        <f t="shared" si="12"/>
        <v/>
      </c>
      <c r="AQ38" s="33" t="str">
        <f t="shared" si="12"/>
        <v/>
      </c>
      <c r="AR38" s="33" t="str">
        <f t="shared" si="12"/>
        <v/>
      </c>
      <c r="AS38" s="33" t="str">
        <f t="shared" si="12"/>
        <v/>
      </c>
      <c r="AT38" s="33" t="str">
        <f t="shared" si="12"/>
        <v/>
      </c>
      <c r="AU38" s="33" t="str">
        <f t="shared" si="12"/>
        <v/>
      </c>
      <c r="AV38" s="33" t="str">
        <f t="shared" si="12"/>
        <v/>
      </c>
      <c r="AW38" s="33" t="str">
        <f t="shared" si="12"/>
        <v/>
      </c>
      <c r="AX38" s="33" t="str">
        <f t="shared" si="12"/>
        <v/>
      </c>
      <c r="AY38" s="33" t="str">
        <f t="shared" si="12"/>
        <v/>
      </c>
      <c r="AZ38" s="33" t="str">
        <f t="shared" si="12"/>
        <v/>
      </c>
      <c r="BA38" s="33" t="str">
        <f t="shared" si="12"/>
        <v/>
      </c>
      <c r="BB38" s="33" t="str">
        <f t="shared" si="12"/>
        <v/>
      </c>
    </row>
    <row r="39" spans="3:54" ht="14.15" customHeight="1" x14ac:dyDescent="0.45">
      <c r="C39" s="11" t="s">
        <v>33</v>
      </c>
      <c r="D39" s="67" t="s">
        <v>14</v>
      </c>
      <c r="E39" s="68">
        <v>11</v>
      </c>
      <c r="F39" s="68">
        <v>12</v>
      </c>
      <c r="G39" s="33" t="str">
        <f t="shared" si="10"/>
        <v/>
      </c>
      <c r="H39" s="33" t="str">
        <f t="shared" si="9"/>
        <v/>
      </c>
      <c r="I39" s="33" t="str">
        <f t="shared" si="11"/>
        <v/>
      </c>
      <c r="J39" s="33" t="str">
        <f t="shared" si="11"/>
        <v/>
      </c>
      <c r="K39" s="33" t="str">
        <f t="shared" si="11"/>
        <v/>
      </c>
      <c r="L39" s="33" t="str">
        <f t="shared" si="11"/>
        <v/>
      </c>
      <c r="M39" s="33" t="str">
        <f t="shared" si="11"/>
        <v/>
      </c>
      <c r="N39" s="33" t="str">
        <f t="shared" si="11"/>
        <v/>
      </c>
      <c r="O39" s="33" t="str">
        <f t="shared" si="11"/>
        <v/>
      </c>
      <c r="P39" s="33" t="str">
        <f t="shared" si="11"/>
        <v/>
      </c>
      <c r="Q39" s="33" t="str">
        <f t="shared" si="9"/>
        <v>1</v>
      </c>
      <c r="R39" s="33" t="str">
        <f t="shared" si="13"/>
        <v>1</v>
      </c>
      <c r="S39" s="33" t="str">
        <f t="shared" si="13"/>
        <v/>
      </c>
      <c r="T39" s="33" t="str">
        <f t="shared" si="13"/>
        <v/>
      </c>
      <c r="U39" s="33" t="str">
        <f t="shared" si="13"/>
        <v/>
      </c>
      <c r="V39" s="33" t="str">
        <f t="shared" si="13"/>
        <v/>
      </c>
      <c r="W39" s="33" t="str">
        <f t="shared" si="12"/>
        <v/>
      </c>
      <c r="X39" s="33" t="str">
        <f t="shared" si="12"/>
        <v/>
      </c>
      <c r="Y39" s="33" t="str">
        <f t="shared" si="12"/>
        <v/>
      </c>
      <c r="Z39" s="33" t="str">
        <f t="shared" si="12"/>
        <v/>
      </c>
      <c r="AA39" s="33" t="str">
        <f t="shared" si="12"/>
        <v/>
      </c>
      <c r="AB39" s="33" t="str">
        <f t="shared" si="12"/>
        <v/>
      </c>
      <c r="AC39" s="33" t="str">
        <f t="shared" si="12"/>
        <v/>
      </c>
      <c r="AD39" s="33" t="str">
        <f t="shared" si="12"/>
        <v/>
      </c>
      <c r="AE39" s="33" t="str">
        <f t="shared" si="12"/>
        <v/>
      </c>
      <c r="AF39" s="33" t="str">
        <f t="shared" si="12"/>
        <v/>
      </c>
      <c r="AG39" s="33" t="str">
        <f t="shared" si="12"/>
        <v/>
      </c>
      <c r="AH39" s="33" t="str">
        <f t="shared" si="12"/>
        <v/>
      </c>
      <c r="AI39" s="33" t="str">
        <f t="shared" si="12"/>
        <v/>
      </c>
      <c r="AJ39" s="33" t="str">
        <f t="shared" si="12"/>
        <v/>
      </c>
      <c r="AK39" s="33" t="str">
        <f t="shared" si="12"/>
        <v/>
      </c>
      <c r="AL39" s="33" t="str">
        <f t="shared" si="12"/>
        <v/>
      </c>
      <c r="AM39" s="33" t="str">
        <f t="shared" si="12"/>
        <v/>
      </c>
      <c r="AN39" s="33" t="str">
        <f t="shared" si="12"/>
        <v/>
      </c>
      <c r="AO39" s="33" t="str">
        <f t="shared" si="12"/>
        <v/>
      </c>
      <c r="AP39" s="33" t="str">
        <f t="shared" si="12"/>
        <v/>
      </c>
      <c r="AQ39" s="33" t="str">
        <f t="shared" si="12"/>
        <v/>
      </c>
      <c r="AR39" s="33" t="str">
        <f t="shared" si="12"/>
        <v/>
      </c>
      <c r="AS39" s="33" t="str">
        <f t="shared" si="12"/>
        <v/>
      </c>
      <c r="AT39" s="33" t="str">
        <f t="shared" si="12"/>
        <v/>
      </c>
      <c r="AU39" s="33" t="str">
        <f t="shared" si="12"/>
        <v/>
      </c>
      <c r="AV39" s="33" t="str">
        <f t="shared" si="12"/>
        <v/>
      </c>
      <c r="AW39" s="33" t="str">
        <f t="shared" si="12"/>
        <v/>
      </c>
      <c r="AX39" s="33" t="str">
        <f t="shared" si="12"/>
        <v/>
      </c>
      <c r="AY39" s="33" t="str">
        <f t="shared" si="12"/>
        <v/>
      </c>
      <c r="AZ39" s="33" t="str">
        <f t="shared" si="12"/>
        <v/>
      </c>
      <c r="BA39" s="33" t="str">
        <f t="shared" si="12"/>
        <v/>
      </c>
      <c r="BB39" s="33" t="str">
        <f t="shared" si="12"/>
        <v/>
      </c>
    </row>
    <row r="40" spans="3:54" ht="14.15" customHeight="1" x14ac:dyDescent="0.45">
      <c r="C40" s="11" t="s">
        <v>35</v>
      </c>
      <c r="D40" s="67" t="s">
        <v>45</v>
      </c>
      <c r="E40" s="68">
        <v>13</v>
      </c>
      <c r="F40" s="68">
        <v>13</v>
      </c>
      <c r="G40" s="33" t="str">
        <f t="shared" si="10"/>
        <v/>
      </c>
      <c r="H40" s="33" t="str">
        <f t="shared" si="9"/>
        <v/>
      </c>
      <c r="I40" s="33" t="str">
        <f t="shared" si="11"/>
        <v/>
      </c>
      <c r="J40" s="33" t="str">
        <f t="shared" si="11"/>
        <v/>
      </c>
      <c r="K40" s="33" t="str">
        <f t="shared" si="11"/>
        <v/>
      </c>
      <c r="L40" s="33" t="str">
        <f t="shared" si="11"/>
        <v/>
      </c>
      <c r="M40" s="33" t="str">
        <f t="shared" si="11"/>
        <v/>
      </c>
      <c r="N40" s="33" t="str">
        <f t="shared" si="11"/>
        <v/>
      </c>
      <c r="O40" s="33" t="str">
        <f t="shared" si="11"/>
        <v/>
      </c>
      <c r="P40" s="33" t="str">
        <f t="shared" si="11"/>
        <v/>
      </c>
      <c r="Q40" s="33" t="str">
        <f t="shared" si="9"/>
        <v/>
      </c>
      <c r="R40" s="33" t="str">
        <f t="shared" si="13"/>
        <v/>
      </c>
      <c r="S40" s="33" t="str">
        <f t="shared" si="13"/>
        <v>1</v>
      </c>
      <c r="T40" s="33" t="str">
        <f t="shared" si="13"/>
        <v/>
      </c>
      <c r="U40" s="33" t="str">
        <f t="shared" si="13"/>
        <v/>
      </c>
      <c r="V40" s="33" t="str">
        <f t="shared" si="13"/>
        <v/>
      </c>
      <c r="W40" s="33" t="str">
        <f t="shared" si="12"/>
        <v/>
      </c>
      <c r="X40" s="33" t="str">
        <f t="shared" si="12"/>
        <v/>
      </c>
      <c r="Y40" s="33" t="str">
        <f t="shared" si="12"/>
        <v/>
      </c>
      <c r="Z40" s="33" t="str">
        <f t="shared" si="12"/>
        <v/>
      </c>
      <c r="AA40" s="33" t="str">
        <f t="shared" si="12"/>
        <v/>
      </c>
      <c r="AB40" s="33" t="str">
        <f t="shared" si="12"/>
        <v/>
      </c>
      <c r="AC40" s="33" t="str">
        <f t="shared" si="12"/>
        <v/>
      </c>
      <c r="AD40" s="33" t="str">
        <f t="shared" si="12"/>
        <v/>
      </c>
      <c r="AE40" s="33" t="str">
        <f t="shared" si="12"/>
        <v/>
      </c>
      <c r="AF40" s="33" t="str">
        <f t="shared" si="12"/>
        <v/>
      </c>
      <c r="AG40" s="33" t="str">
        <f t="shared" si="12"/>
        <v/>
      </c>
      <c r="AH40" s="33" t="str">
        <f t="shared" ref="W40:BB46" si="14">IF(AND(AH$8&gt;=$E40, AH$8&lt;=$F40),"1","")</f>
        <v/>
      </c>
      <c r="AI40" s="33" t="str">
        <f t="shared" si="14"/>
        <v/>
      </c>
      <c r="AJ40" s="33" t="str">
        <f t="shared" si="14"/>
        <v/>
      </c>
      <c r="AK40" s="33" t="str">
        <f t="shared" si="14"/>
        <v/>
      </c>
      <c r="AL40" s="33" t="str">
        <f t="shared" si="14"/>
        <v/>
      </c>
      <c r="AM40" s="33" t="str">
        <f t="shared" si="14"/>
        <v/>
      </c>
      <c r="AN40" s="33" t="str">
        <f t="shared" si="14"/>
        <v/>
      </c>
      <c r="AO40" s="33" t="str">
        <f t="shared" si="14"/>
        <v/>
      </c>
      <c r="AP40" s="33" t="str">
        <f t="shared" si="14"/>
        <v/>
      </c>
      <c r="AQ40" s="33" t="str">
        <f t="shared" si="14"/>
        <v/>
      </c>
      <c r="AR40" s="33" t="str">
        <f t="shared" si="14"/>
        <v/>
      </c>
      <c r="AS40" s="33" t="str">
        <f t="shared" si="14"/>
        <v/>
      </c>
      <c r="AT40" s="33" t="str">
        <f t="shared" si="14"/>
        <v/>
      </c>
      <c r="AU40" s="33" t="str">
        <f t="shared" si="14"/>
        <v/>
      </c>
      <c r="AV40" s="33" t="str">
        <f t="shared" si="14"/>
        <v/>
      </c>
      <c r="AW40" s="33" t="str">
        <f t="shared" si="14"/>
        <v/>
      </c>
      <c r="AX40" s="33" t="str">
        <f t="shared" si="14"/>
        <v/>
      </c>
      <c r="AY40" s="33" t="str">
        <f t="shared" si="14"/>
        <v/>
      </c>
      <c r="AZ40" s="33" t="str">
        <f t="shared" si="14"/>
        <v/>
      </c>
      <c r="BA40" s="33" t="str">
        <f t="shared" si="14"/>
        <v/>
      </c>
      <c r="BB40" s="33" t="str">
        <f t="shared" si="14"/>
        <v/>
      </c>
    </row>
    <row r="41" spans="3:54" ht="14.15" customHeight="1" x14ac:dyDescent="0.45">
      <c r="C41" s="11">
        <v>1.6</v>
      </c>
      <c r="D41" s="67" t="s">
        <v>55</v>
      </c>
      <c r="E41" s="68">
        <v>14</v>
      </c>
      <c r="F41" s="68">
        <v>16</v>
      </c>
      <c r="G41" s="33" t="str">
        <f t="shared" si="10"/>
        <v/>
      </c>
      <c r="H41" s="33" t="str">
        <f t="shared" si="9"/>
        <v/>
      </c>
      <c r="I41" s="33" t="str">
        <f t="shared" si="11"/>
        <v/>
      </c>
      <c r="J41" s="33" t="str">
        <f t="shared" si="11"/>
        <v/>
      </c>
      <c r="K41" s="33" t="str">
        <f t="shared" si="11"/>
        <v/>
      </c>
      <c r="L41" s="33" t="str">
        <f t="shared" si="11"/>
        <v/>
      </c>
      <c r="M41" s="33" t="str">
        <f t="shared" si="11"/>
        <v/>
      </c>
      <c r="N41" s="33" t="str">
        <f t="shared" si="11"/>
        <v/>
      </c>
      <c r="O41" s="33" t="str">
        <f t="shared" si="11"/>
        <v/>
      </c>
      <c r="P41" s="33" t="str">
        <f t="shared" si="11"/>
        <v/>
      </c>
      <c r="Q41" s="33" t="str">
        <f t="shared" si="9"/>
        <v/>
      </c>
      <c r="R41" s="33" t="str">
        <f t="shared" si="13"/>
        <v/>
      </c>
      <c r="S41" s="33" t="str">
        <f t="shared" si="13"/>
        <v/>
      </c>
      <c r="T41" s="33" t="str">
        <f t="shared" si="13"/>
        <v>1</v>
      </c>
      <c r="U41" s="33" t="str">
        <f t="shared" si="13"/>
        <v>1</v>
      </c>
      <c r="V41" s="33" t="str">
        <f t="shared" si="13"/>
        <v>1</v>
      </c>
      <c r="W41" s="33" t="str">
        <f t="shared" si="14"/>
        <v/>
      </c>
      <c r="X41" s="33" t="str">
        <f t="shared" si="14"/>
        <v/>
      </c>
      <c r="Y41" s="33" t="str">
        <f t="shared" si="14"/>
        <v/>
      </c>
      <c r="Z41" s="33" t="str">
        <f t="shared" si="14"/>
        <v/>
      </c>
      <c r="AA41" s="33" t="str">
        <f t="shared" si="14"/>
        <v/>
      </c>
      <c r="AB41" s="33" t="str">
        <f t="shared" si="14"/>
        <v/>
      </c>
      <c r="AC41" s="33" t="str">
        <f t="shared" si="14"/>
        <v/>
      </c>
      <c r="AD41" s="33" t="str">
        <f t="shared" si="14"/>
        <v/>
      </c>
      <c r="AE41" s="33" t="str">
        <f t="shared" si="14"/>
        <v/>
      </c>
      <c r="AF41" s="33" t="str">
        <f t="shared" si="14"/>
        <v/>
      </c>
      <c r="AG41" s="33" t="str">
        <f t="shared" si="14"/>
        <v/>
      </c>
      <c r="AH41" s="33" t="str">
        <f t="shared" si="14"/>
        <v/>
      </c>
      <c r="AI41" s="33" t="str">
        <f t="shared" si="14"/>
        <v/>
      </c>
      <c r="AJ41" s="33" t="str">
        <f t="shared" si="14"/>
        <v/>
      </c>
      <c r="AK41" s="33" t="str">
        <f t="shared" si="14"/>
        <v/>
      </c>
      <c r="AL41" s="33" t="str">
        <f t="shared" si="14"/>
        <v/>
      </c>
      <c r="AM41" s="33" t="str">
        <f t="shared" si="14"/>
        <v/>
      </c>
      <c r="AN41" s="33" t="str">
        <f t="shared" si="14"/>
        <v/>
      </c>
      <c r="AO41" s="33" t="str">
        <f t="shared" si="14"/>
        <v/>
      </c>
      <c r="AP41" s="33" t="str">
        <f t="shared" si="14"/>
        <v/>
      </c>
      <c r="AQ41" s="33" t="str">
        <f t="shared" si="14"/>
        <v/>
      </c>
      <c r="AR41" s="33" t="str">
        <f t="shared" si="14"/>
        <v/>
      </c>
      <c r="AS41" s="33" t="str">
        <f t="shared" si="14"/>
        <v/>
      </c>
      <c r="AT41" s="33" t="str">
        <f t="shared" si="14"/>
        <v/>
      </c>
      <c r="AU41" s="33" t="str">
        <f t="shared" si="14"/>
        <v/>
      </c>
      <c r="AV41" s="33" t="str">
        <f t="shared" si="14"/>
        <v/>
      </c>
      <c r="AW41" s="33" t="str">
        <f t="shared" si="14"/>
        <v/>
      </c>
      <c r="AX41" s="33" t="str">
        <f t="shared" si="14"/>
        <v/>
      </c>
      <c r="AY41" s="33" t="str">
        <f t="shared" si="14"/>
        <v/>
      </c>
      <c r="AZ41" s="33" t="str">
        <f t="shared" si="14"/>
        <v/>
      </c>
      <c r="BA41" s="33" t="str">
        <f t="shared" si="14"/>
        <v/>
      </c>
      <c r="BB41" s="33" t="str">
        <f t="shared" si="14"/>
        <v/>
      </c>
    </row>
    <row r="42" spans="3:54" ht="14.15" customHeight="1" x14ac:dyDescent="0.45">
      <c r="C42" s="11" t="s">
        <v>56</v>
      </c>
      <c r="D42" s="67" t="s">
        <v>13</v>
      </c>
      <c r="E42" s="68">
        <v>14</v>
      </c>
      <c r="F42" s="68">
        <v>14</v>
      </c>
      <c r="G42" s="33" t="str">
        <f t="shared" si="10"/>
        <v/>
      </c>
      <c r="H42" s="33" t="str">
        <f t="shared" si="9"/>
        <v/>
      </c>
      <c r="I42" s="33" t="str">
        <f t="shared" si="11"/>
        <v/>
      </c>
      <c r="J42" s="33" t="str">
        <f t="shared" si="11"/>
        <v/>
      </c>
      <c r="K42" s="33" t="str">
        <f t="shared" si="11"/>
        <v/>
      </c>
      <c r="L42" s="33" t="str">
        <f t="shared" si="11"/>
        <v/>
      </c>
      <c r="M42" s="33" t="str">
        <f t="shared" si="11"/>
        <v/>
      </c>
      <c r="N42" s="33" t="str">
        <f t="shared" si="11"/>
        <v/>
      </c>
      <c r="O42" s="33" t="str">
        <f t="shared" si="11"/>
        <v/>
      </c>
      <c r="P42" s="33" t="str">
        <f t="shared" si="11"/>
        <v/>
      </c>
      <c r="Q42" s="33" t="str">
        <f t="shared" si="9"/>
        <v/>
      </c>
      <c r="R42" s="33" t="str">
        <f t="shared" si="13"/>
        <v/>
      </c>
      <c r="S42" s="33" t="str">
        <f t="shared" si="13"/>
        <v/>
      </c>
      <c r="T42" s="33" t="str">
        <f t="shared" si="13"/>
        <v>1</v>
      </c>
      <c r="U42" s="33" t="str">
        <f t="shared" si="13"/>
        <v/>
      </c>
      <c r="V42" s="33" t="str">
        <f t="shared" si="13"/>
        <v/>
      </c>
      <c r="W42" s="33" t="str">
        <f t="shared" si="14"/>
        <v/>
      </c>
      <c r="X42" s="33" t="str">
        <f t="shared" si="14"/>
        <v/>
      </c>
      <c r="Y42" s="33" t="str">
        <f t="shared" si="14"/>
        <v/>
      </c>
      <c r="Z42" s="33" t="str">
        <f t="shared" si="14"/>
        <v/>
      </c>
      <c r="AA42" s="33" t="str">
        <f t="shared" si="14"/>
        <v/>
      </c>
      <c r="AB42" s="33" t="str">
        <f t="shared" si="14"/>
        <v/>
      </c>
      <c r="AC42" s="33" t="str">
        <f t="shared" si="14"/>
        <v/>
      </c>
      <c r="AD42" s="33" t="str">
        <f t="shared" si="14"/>
        <v/>
      </c>
      <c r="AE42" s="33" t="str">
        <f t="shared" si="14"/>
        <v/>
      </c>
      <c r="AF42" s="33" t="str">
        <f t="shared" si="14"/>
        <v/>
      </c>
      <c r="AG42" s="33" t="str">
        <f t="shared" si="14"/>
        <v/>
      </c>
      <c r="AH42" s="33" t="str">
        <f t="shared" si="14"/>
        <v/>
      </c>
      <c r="AI42" s="33" t="str">
        <f t="shared" si="14"/>
        <v/>
      </c>
      <c r="AJ42" s="33" t="str">
        <f t="shared" si="14"/>
        <v/>
      </c>
      <c r="AK42" s="33" t="str">
        <f t="shared" si="14"/>
        <v/>
      </c>
      <c r="AL42" s="33" t="str">
        <f t="shared" si="14"/>
        <v/>
      </c>
      <c r="AM42" s="33" t="str">
        <f t="shared" si="14"/>
        <v/>
      </c>
      <c r="AN42" s="33" t="str">
        <f t="shared" si="14"/>
        <v/>
      </c>
      <c r="AO42" s="33" t="str">
        <f t="shared" si="14"/>
        <v/>
      </c>
      <c r="AP42" s="33" t="str">
        <f t="shared" si="14"/>
        <v/>
      </c>
      <c r="AQ42" s="33" t="str">
        <f t="shared" si="14"/>
        <v/>
      </c>
      <c r="AR42" s="33" t="str">
        <f t="shared" si="14"/>
        <v/>
      </c>
      <c r="AS42" s="33" t="str">
        <f t="shared" si="14"/>
        <v/>
      </c>
      <c r="AT42" s="33" t="str">
        <f t="shared" si="14"/>
        <v/>
      </c>
      <c r="AU42" s="33" t="str">
        <f t="shared" si="14"/>
        <v/>
      </c>
      <c r="AV42" s="33" t="str">
        <f t="shared" si="14"/>
        <v/>
      </c>
      <c r="AW42" s="33" t="str">
        <f t="shared" si="14"/>
        <v/>
      </c>
      <c r="AX42" s="33" t="str">
        <f t="shared" si="14"/>
        <v/>
      </c>
      <c r="AY42" s="33" t="str">
        <f t="shared" si="14"/>
        <v/>
      </c>
      <c r="AZ42" s="33" t="str">
        <f t="shared" si="14"/>
        <v/>
      </c>
      <c r="BA42" s="33" t="str">
        <f t="shared" si="14"/>
        <v/>
      </c>
      <c r="BB42" s="33" t="str">
        <f t="shared" si="14"/>
        <v/>
      </c>
    </row>
    <row r="43" spans="3:54" ht="14.15" customHeight="1" x14ac:dyDescent="0.45">
      <c r="C43" s="11" t="s">
        <v>57</v>
      </c>
      <c r="D43" s="67" t="s">
        <v>14</v>
      </c>
      <c r="E43" s="68">
        <v>14</v>
      </c>
      <c r="F43" s="68">
        <v>15</v>
      </c>
      <c r="G43" s="33" t="str">
        <f t="shared" si="10"/>
        <v/>
      </c>
      <c r="H43" s="33" t="str">
        <f t="shared" si="9"/>
        <v/>
      </c>
      <c r="I43" s="33" t="str">
        <f t="shared" si="11"/>
        <v/>
      </c>
      <c r="J43" s="33" t="str">
        <f t="shared" si="11"/>
        <v/>
      </c>
      <c r="K43" s="33" t="str">
        <f t="shared" si="11"/>
        <v/>
      </c>
      <c r="L43" s="33" t="str">
        <f t="shared" si="11"/>
        <v/>
      </c>
      <c r="M43" s="33" t="str">
        <f t="shared" si="11"/>
        <v/>
      </c>
      <c r="N43" s="33" t="str">
        <f t="shared" si="11"/>
        <v/>
      </c>
      <c r="O43" s="33" t="str">
        <f t="shared" si="11"/>
        <v/>
      </c>
      <c r="P43" s="33" t="str">
        <f t="shared" si="11"/>
        <v/>
      </c>
      <c r="Q43" s="33" t="str">
        <f t="shared" si="9"/>
        <v/>
      </c>
      <c r="R43" s="33" t="str">
        <f t="shared" si="13"/>
        <v/>
      </c>
      <c r="S43" s="33" t="str">
        <f t="shared" si="13"/>
        <v/>
      </c>
      <c r="T43" s="33" t="str">
        <f t="shared" si="13"/>
        <v>1</v>
      </c>
      <c r="U43" s="33" t="str">
        <f t="shared" si="13"/>
        <v>1</v>
      </c>
      <c r="V43" s="33" t="str">
        <f t="shared" si="13"/>
        <v/>
      </c>
      <c r="W43" s="33" t="str">
        <f t="shared" si="14"/>
        <v/>
      </c>
      <c r="X43" s="33" t="str">
        <f t="shared" si="14"/>
        <v/>
      </c>
      <c r="Y43" s="33" t="str">
        <f t="shared" si="14"/>
        <v/>
      </c>
      <c r="Z43" s="33" t="str">
        <f t="shared" si="14"/>
        <v/>
      </c>
      <c r="AA43" s="33" t="str">
        <f t="shared" si="14"/>
        <v/>
      </c>
      <c r="AB43" s="33" t="str">
        <f t="shared" si="14"/>
        <v/>
      </c>
      <c r="AC43" s="33" t="str">
        <f t="shared" si="14"/>
        <v/>
      </c>
      <c r="AD43" s="33" t="str">
        <f t="shared" si="14"/>
        <v/>
      </c>
      <c r="AE43" s="33" t="str">
        <f t="shared" si="14"/>
        <v/>
      </c>
      <c r="AF43" s="33" t="str">
        <f t="shared" si="14"/>
        <v/>
      </c>
      <c r="AG43" s="33" t="str">
        <f t="shared" si="14"/>
        <v/>
      </c>
      <c r="AH43" s="33" t="str">
        <f t="shared" si="14"/>
        <v/>
      </c>
      <c r="AI43" s="33" t="str">
        <f t="shared" si="14"/>
        <v/>
      </c>
      <c r="AJ43" s="33" t="str">
        <f t="shared" si="14"/>
        <v/>
      </c>
      <c r="AK43" s="33" t="str">
        <f t="shared" si="14"/>
        <v/>
      </c>
      <c r="AL43" s="33" t="str">
        <f t="shared" si="14"/>
        <v/>
      </c>
      <c r="AM43" s="33" t="str">
        <f t="shared" si="14"/>
        <v/>
      </c>
      <c r="AN43" s="33" t="str">
        <f t="shared" si="14"/>
        <v/>
      </c>
      <c r="AO43" s="33" t="str">
        <f t="shared" si="14"/>
        <v/>
      </c>
      <c r="AP43" s="33" t="str">
        <f t="shared" si="14"/>
        <v/>
      </c>
      <c r="AQ43" s="33" t="str">
        <f t="shared" si="14"/>
        <v/>
      </c>
      <c r="AR43" s="33" t="str">
        <f t="shared" si="14"/>
        <v/>
      </c>
      <c r="AS43" s="33" t="str">
        <f t="shared" si="14"/>
        <v/>
      </c>
      <c r="AT43" s="33" t="str">
        <f t="shared" si="14"/>
        <v/>
      </c>
      <c r="AU43" s="33" t="str">
        <f t="shared" si="14"/>
        <v/>
      </c>
      <c r="AV43" s="33" t="str">
        <f t="shared" si="14"/>
        <v/>
      </c>
      <c r="AW43" s="33" t="str">
        <f t="shared" si="14"/>
        <v/>
      </c>
      <c r="AX43" s="33" t="str">
        <f t="shared" si="14"/>
        <v/>
      </c>
      <c r="AY43" s="33" t="str">
        <f t="shared" si="14"/>
        <v/>
      </c>
      <c r="AZ43" s="33" t="str">
        <f t="shared" si="14"/>
        <v/>
      </c>
      <c r="BA43" s="33" t="str">
        <f t="shared" si="14"/>
        <v/>
      </c>
      <c r="BB43" s="33" t="str">
        <f t="shared" si="14"/>
        <v/>
      </c>
    </row>
    <row r="44" spans="3:54" ht="14.15" customHeight="1" x14ac:dyDescent="0.45">
      <c r="C44" s="11" t="s">
        <v>58</v>
      </c>
      <c r="D44" s="67" t="s">
        <v>45</v>
      </c>
      <c r="E44" s="68">
        <v>16</v>
      </c>
      <c r="F44" s="68">
        <v>16</v>
      </c>
      <c r="G44" s="33" t="str">
        <f t="shared" si="10"/>
        <v/>
      </c>
      <c r="H44" s="33" t="str">
        <f t="shared" si="9"/>
        <v/>
      </c>
      <c r="I44" s="33" t="str">
        <f t="shared" si="11"/>
        <v/>
      </c>
      <c r="J44" s="33" t="str">
        <f t="shared" si="11"/>
        <v/>
      </c>
      <c r="K44" s="33" t="str">
        <f t="shared" si="11"/>
        <v/>
      </c>
      <c r="L44" s="33" t="str">
        <f t="shared" si="11"/>
        <v/>
      </c>
      <c r="M44" s="33" t="str">
        <f t="shared" si="11"/>
        <v/>
      </c>
      <c r="N44" s="33" t="str">
        <f t="shared" si="11"/>
        <v/>
      </c>
      <c r="O44" s="33" t="str">
        <f t="shared" si="11"/>
        <v/>
      </c>
      <c r="P44" s="33" t="str">
        <f t="shared" si="11"/>
        <v/>
      </c>
      <c r="Q44" s="33" t="str">
        <f t="shared" si="9"/>
        <v/>
      </c>
      <c r="R44" s="33" t="str">
        <f t="shared" si="13"/>
        <v/>
      </c>
      <c r="S44" s="33" t="str">
        <f t="shared" si="13"/>
        <v/>
      </c>
      <c r="T44" s="33" t="str">
        <f t="shared" si="13"/>
        <v/>
      </c>
      <c r="U44" s="33" t="str">
        <f t="shared" si="13"/>
        <v/>
      </c>
      <c r="V44" s="33" t="str">
        <f t="shared" si="13"/>
        <v>1</v>
      </c>
      <c r="W44" s="33" t="str">
        <f t="shared" si="14"/>
        <v/>
      </c>
      <c r="X44" s="33" t="str">
        <f t="shared" si="14"/>
        <v/>
      </c>
      <c r="Y44" s="33" t="str">
        <f t="shared" si="14"/>
        <v/>
      </c>
      <c r="Z44" s="33" t="str">
        <f t="shared" si="14"/>
        <v/>
      </c>
      <c r="AA44" s="33" t="str">
        <f t="shared" si="14"/>
        <v/>
      </c>
      <c r="AB44" s="33" t="str">
        <f t="shared" si="14"/>
        <v/>
      </c>
      <c r="AC44" s="33" t="str">
        <f t="shared" si="14"/>
        <v/>
      </c>
      <c r="AD44" s="33" t="str">
        <f t="shared" si="14"/>
        <v/>
      </c>
      <c r="AE44" s="33" t="str">
        <f t="shared" si="14"/>
        <v/>
      </c>
      <c r="AF44" s="33" t="str">
        <f t="shared" si="14"/>
        <v/>
      </c>
      <c r="AG44" s="33" t="str">
        <f t="shared" si="14"/>
        <v/>
      </c>
      <c r="AH44" s="33" t="str">
        <f t="shared" si="14"/>
        <v/>
      </c>
      <c r="AI44" s="33" t="str">
        <f t="shared" si="14"/>
        <v/>
      </c>
      <c r="AJ44" s="33" t="str">
        <f t="shared" si="14"/>
        <v/>
      </c>
      <c r="AK44" s="33" t="str">
        <f t="shared" si="14"/>
        <v/>
      </c>
      <c r="AL44" s="33" t="str">
        <f t="shared" si="14"/>
        <v/>
      </c>
      <c r="AM44" s="33" t="str">
        <f t="shared" si="14"/>
        <v/>
      </c>
      <c r="AN44" s="33" t="str">
        <f t="shared" si="14"/>
        <v/>
      </c>
      <c r="AO44" s="33" t="str">
        <f t="shared" si="14"/>
        <v/>
      </c>
      <c r="AP44" s="33" t="str">
        <f t="shared" si="14"/>
        <v/>
      </c>
      <c r="AQ44" s="33" t="str">
        <f t="shared" si="14"/>
        <v/>
      </c>
      <c r="AR44" s="33" t="str">
        <f t="shared" si="14"/>
        <v/>
      </c>
      <c r="AS44" s="33" t="str">
        <f t="shared" si="14"/>
        <v/>
      </c>
      <c r="AT44" s="33" t="str">
        <f t="shared" si="14"/>
        <v/>
      </c>
      <c r="AU44" s="33" t="str">
        <f t="shared" si="14"/>
        <v/>
      </c>
      <c r="AV44" s="33" t="str">
        <f t="shared" si="14"/>
        <v/>
      </c>
      <c r="AW44" s="33" t="str">
        <f t="shared" si="14"/>
        <v/>
      </c>
      <c r="AX44" s="33" t="str">
        <f t="shared" si="14"/>
        <v/>
      </c>
      <c r="AY44" s="33" t="str">
        <f t="shared" si="14"/>
        <v/>
      </c>
      <c r="AZ44" s="33" t="str">
        <f t="shared" si="14"/>
        <v/>
      </c>
      <c r="BA44" s="33" t="str">
        <f t="shared" si="14"/>
        <v/>
      </c>
      <c r="BB44" s="33" t="str">
        <f t="shared" si="14"/>
        <v/>
      </c>
    </row>
    <row r="45" spans="3:54" ht="14.15" customHeight="1" x14ac:dyDescent="0.45">
      <c r="C45" s="11">
        <v>1.7</v>
      </c>
      <c r="D45" s="40" t="s">
        <v>18</v>
      </c>
      <c r="E45" s="68">
        <v>5</v>
      </c>
      <c r="F45" s="68">
        <v>5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 t="str">
        <f t="shared" si="13"/>
        <v/>
      </c>
      <c r="W45" s="33" t="str">
        <f t="shared" si="14"/>
        <v/>
      </c>
      <c r="X45" s="33" t="str">
        <f t="shared" si="14"/>
        <v/>
      </c>
      <c r="Y45" s="33" t="str">
        <f t="shared" si="14"/>
        <v/>
      </c>
      <c r="Z45" s="33" t="str">
        <f t="shared" si="14"/>
        <v/>
      </c>
      <c r="AA45" s="33" t="str">
        <f t="shared" si="14"/>
        <v/>
      </c>
      <c r="AB45" s="33" t="str">
        <f t="shared" si="14"/>
        <v/>
      </c>
      <c r="AC45" s="33" t="str">
        <f t="shared" si="14"/>
        <v/>
      </c>
      <c r="AD45" s="33" t="str">
        <f t="shared" si="14"/>
        <v/>
      </c>
      <c r="AE45" s="33" t="str">
        <f t="shared" si="14"/>
        <v/>
      </c>
      <c r="AF45" s="33" t="str">
        <f t="shared" si="14"/>
        <v/>
      </c>
      <c r="AG45" s="33" t="str">
        <f t="shared" si="14"/>
        <v/>
      </c>
      <c r="AH45" s="33" t="str">
        <f t="shared" si="14"/>
        <v/>
      </c>
      <c r="AI45" s="33" t="str">
        <f t="shared" si="14"/>
        <v/>
      </c>
      <c r="AJ45" s="33" t="str">
        <f t="shared" si="14"/>
        <v/>
      </c>
      <c r="AK45" s="33" t="str">
        <f t="shared" si="14"/>
        <v/>
      </c>
      <c r="AL45" s="33" t="str">
        <f t="shared" si="14"/>
        <v/>
      </c>
      <c r="AM45" s="33" t="str">
        <f t="shared" si="14"/>
        <v/>
      </c>
      <c r="AN45" s="33" t="str">
        <f t="shared" si="14"/>
        <v/>
      </c>
      <c r="AO45" s="33" t="str">
        <f t="shared" si="14"/>
        <v/>
      </c>
      <c r="AP45" s="33" t="str">
        <f t="shared" si="14"/>
        <v/>
      </c>
      <c r="AQ45" s="33" t="str">
        <f t="shared" si="14"/>
        <v/>
      </c>
      <c r="AR45" s="33" t="str">
        <f t="shared" si="14"/>
        <v/>
      </c>
      <c r="AS45" s="33" t="str">
        <f t="shared" si="14"/>
        <v/>
      </c>
      <c r="AT45" s="33" t="str">
        <f t="shared" si="14"/>
        <v/>
      </c>
      <c r="AU45" s="33" t="str">
        <f t="shared" si="14"/>
        <v/>
      </c>
      <c r="AV45" s="33" t="str">
        <f t="shared" si="14"/>
        <v/>
      </c>
      <c r="AW45" s="33" t="str">
        <f t="shared" si="14"/>
        <v/>
      </c>
      <c r="AX45" s="33" t="str">
        <f t="shared" si="14"/>
        <v/>
      </c>
      <c r="AY45" s="33" t="str">
        <f t="shared" si="14"/>
        <v/>
      </c>
      <c r="AZ45" s="33" t="str">
        <f t="shared" si="14"/>
        <v/>
      </c>
      <c r="BA45" s="33" t="str">
        <f t="shared" si="14"/>
        <v/>
      </c>
      <c r="BB45" s="33" t="str">
        <f t="shared" si="14"/>
        <v/>
      </c>
    </row>
    <row r="46" spans="3:54" ht="14.15" customHeight="1" x14ac:dyDescent="0.45">
      <c r="C46" s="11">
        <v>2</v>
      </c>
      <c r="D46" s="65" t="s">
        <v>59</v>
      </c>
      <c r="E46" s="68">
        <v>17</v>
      </c>
      <c r="F46" s="68">
        <v>50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 t="str">
        <f t="shared" si="13"/>
        <v/>
      </c>
      <c r="W46" s="33" t="str">
        <f t="shared" si="14"/>
        <v>1</v>
      </c>
      <c r="X46" s="33" t="str">
        <f t="shared" si="14"/>
        <v>1</v>
      </c>
      <c r="Y46" s="33" t="str">
        <f t="shared" si="14"/>
        <v>1</v>
      </c>
      <c r="Z46" s="33" t="str">
        <f t="shared" si="14"/>
        <v>1</v>
      </c>
      <c r="AA46" s="33" t="str">
        <f t="shared" si="14"/>
        <v>1</v>
      </c>
      <c r="AB46" s="33" t="str">
        <f t="shared" si="14"/>
        <v>1</v>
      </c>
      <c r="AC46" s="33" t="str">
        <f t="shared" si="14"/>
        <v>1</v>
      </c>
      <c r="AD46" s="33" t="str">
        <f t="shared" si="14"/>
        <v>1</v>
      </c>
      <c r="AE46" s="33" t="str">
        <f t="shared" si="14"/>
        <v>1</v>
      </c>
      <c r="AF46" s="33" t="str">
        <f t="shared" si="14"/>
        <v>1</v>
      </c>
      <c r="AG46" s="33" t="str">
        <f t="shared" si="14"/>
        <v>1</v>
      </c>
      <c r="AH46" s="33" t="str">
        <f t="shared" si="14"/>
        <v>1</v>
      </c>
      <c r="AI46" s="33" t="str">
        <f t="shared" si="14"/>
        <v>1</v>
      </c>
      <c r="AJ46" s="33" t="str">
        <f t="shared" si="14"/>
        <v>1</v>
      </c>
      <c r="AK46" s="33" t="str">
        <f t="shared" si="14"/>
        <v>1</v>
      </c>
      <c r="AL46" s="33" t="str">
        <f t="shared" si="14"/>
        <v>1</v>
      </c>
      <c r="AM46" s="33" t="str">
        <f t="shared" si="14"/>
        <v>1</v>
      </c>
      <c r="AN46" s="33" t="str">
        <f t="shared" si="14"/>
        <v>1</v>
      </c>
      <c r="AO46" s="33" t="str">
        <f t="shared" si="14"/>
        <v>1</v>
      </c>
      <c r="AP46" s="33" t="str">
        <f t="shared" si="14"/>
        <v>1</v>
      </c>
      <c r="AQ46" s="33" t="str">
        <f t="shared" si="14"/>
        <v>1</v>
      </c>
      <c r="AR46" s="33" t="str">
        <f t="shared" si="14"/>
        <v>1</v>
      </c>
      <c r="AS46" s="33" t="str">
        <f t="shared" si="14"/>
        <v>1</v>
      </c>
      <c r="AT46" s="33" t="str">
        <f t="shared" si="14"/>
        <v>1</v>
      </c>
      <c r="AU46" s="33" t="str">
        <f t="shared" si="14"/>
        <v>1</v>
      </c>
      <c r="AV46" s="33" t="str">
        <f t="shared" si="14"/>
        <v>1</v>
      </c>
      <c r="AW46" s="33" t="str">
        <f t="shared" si="14"/>
        <v>1</v>
      </c>
      <c r="AX46" s="33" t="str">
        <f t="shared" si="14"/>
        <v>1</v>
      </c>
      <c r="AY46" s="33" t="str">
        <f t="shared" si="14"/>
        <v>1</v>
      </c>
      <c r="AZ46" s="33" t="str">
        <f t="shared" si="14"/>
        <v>1</v>
      </c>
      <c r="BA46" s="33" t="str">
        <f t="shared" si="14"/>
        <v>1</v>
      </c>
      <c r="BB46" s="33" t="str">
        <f t="shared" si="14"/>
        <v>1</v>
      </c>
    </row>
    <row r="47" spans="3:54" x14ac:dyDescent="0.45">
      <c r="C47" s="44"/>
      <c r="D47" s="13"/>
      <c r="E47" s="13"/>
      <c r="F47" s="14"/>
      <c r="G47" s="4">
        <v>1</v>
      </c>
      <c r="H47" s="4">
        <v>2</v>
      </c>
      <c r="I47" s="4">
        <v>3</v>
      </c>
      <c r="J47" s="4">
        <v>4</v>
      </c>
      <c r="K47" s="4">
        <v>5</v>
      </c>
      <c r="L47" s="5">
        <v>6</v>
      </c>
      <c r="M47" s="6">
        <v>7</v>
      </c>
      <c r="N47" s="4">
        <v>8</v>
      </c>
      <c r="O47" s="4">
        <v>9</v>
      </c>
      <c r="P47" s="4">
        <v>10</v>
      </c>
      <c r="Q47" s="4">
        <v>11</v>
      </c>
      <c r="R47" s="4">
        <v>12</v>
      </c>
      <c r="S47" s="5">
        <v>13</v>
      </c>
      <c r="T47" s="6">
        <v>14</v>
      </c>
      <c r="U47" s="4">
        <v>15</v>
      </c>
      <c r="V47" s="4">
        <v>16</v>
      </c>
      <c r="W47" s="4">
        <v>17</v>
      </c>
      <c r="X47" s="4">
        <v>18</v>
      </c>
      <c r="Y47" s="4">
        <v>19</v>
      </c>
      <c r="Z47" s="5">
        <v>20</v>
      </c>
      <c r="AA47" s="6">
        <v>21</v>
      </c>
      <c r="AB47" s="4">
        <v>22</v>
      </c>
      <c r="AC47" s="4">
        <v>23</v>
      </c>
      <c r="AD47" s="4">
        <v>24</v>
      </c>
      <c r="AE47" s="4">
        <v>25</v>
      </c>
      <c r="AF47" s="4">
        <v>26</v>
      </c>
      <c r="AG47" s="5">
        <v>27</v>
      </c>
      <c r="AH47" s="6">
        <v>28</v>
      </c>
      <c r="AI47" s="4">
        <v>29</v>
      </c>
      <c r="AJ47" s="4">
        <v>30</v>
      </c>
      <c r="AK47" s="4">
        <v>31</v>
      </c>
      <c r="AL47" s="4">
        <v>32</v>
      </c>
      <c r="AM47" s="4">
        <v>33</v>
      </c>
      <c r="AN47" s="5">
        <v>34</v>
      </c>
      <c r="AO47" s="5"/>
      <c r="AP47" s="5"/>
      <c r="AQ47" s="5"/>
      <c r="AR47" s="5"/>
      <c r="AS47" s="5"/>
      <c r="AT47" s="5"/>
      <c r="AU47" s="7">
        <v>35</v>
      </c>
      <c r="AV47" s="5"/>
      <c r="AW47" s="5"/>
      <c r="AX47" s="5"/>
      <c r="AY47" s="5"/>
      <c r="AZ47" s="5"/>
      <c r="BA47" s="18">
        <v>36</v>
      </c>
      <c r="BB47" s="19">
        <v>37</v>
      </c>
    </row>
    <row r="48" spans="3:54" x14ac:dyDescent="0.45">
      <c r="C48" s="15"/>
      <c r="D48" s="15"/>
      <c r="E48" s="15"/>
      <c r="F48" s="1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7:52" x14ac:dyDescent="0.45"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7:52" x14ac:dyDescent="0.45"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7:52" x14ac:dyDescent="0.45"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7:52" x14ac:dyDescent="0.45"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7:52" x14ac:dyDescent="0.45"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7:52" x14ac:dyDescent="0.45"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7:52" x14ac:dyDescent="0.45"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7:52" x14ac:dyDescent="0.45"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7:52" x14ac:dyDescent="0.45"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7:52" x14ac:dyDescent="0.45"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7:52" x14ac:dyDescent="0.45"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7:52" x14ac:dyDescent="0.45"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7:52" x14ac:dyDescent="0.45"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7:52" x14ac:dyDescent="0.45"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7:52" x14ac:dyDescent="0.45"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7:52" x14ac:dyDescent="0.45"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7:52" x14ac:dyDescent="0.45"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7:52" x14ac:dyDescent="0.45"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7:52" x14ac:dyDescent="0.45"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7:52" x14ac:dyDescent="0.45"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7:52" x14ac:dyDescent="0.45"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7:52" x14ac:dyDescent="0.45"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7:52" x14ac:dyDescent="0.45"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7:52" x14ac:dyDescent="0.45"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7:52" x14ac:dyDescent="0.45"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7:52" x14ac:dyDescent="0.45"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7:52" x14ac:dyDescent="0.45"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7:52" x14ac:dyDescent="0.45"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7:52" x14ac:dyDescent="0.45"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7:52" x14ac:dyDescent="0.45"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7:52" x14ac:dyDescent="0.45"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7:52" x14ac:dyDescent="0.45"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7:52" x14ac:dyDescent="0.45"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7:52" x14ac:dyDescent="0.45"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7:52" x14ac:dyDescent="0.45"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7:52" x14ac:dyDescent="0.45"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7:52" x14ac:dyDescent="0.45"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7:52" x14ac:dyDescent="0.45"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7:52" x14ac:dyDescent="0.45"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7:52" x14ac:dyDescent="0.45"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7:52" x14ac:dyDescent="0.45"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7:52" x14ac:dyDescent="0.45"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7:52" x14ac:dyDescent="0.45"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7:52" x14ac:dyDescent="0.45"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7:52" x14ac:dyDescent="0.45"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7:52" x14ac:dyDescent="0.45"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7:52" x14ac:dyDescent="0.45"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7:52" x14ac:dyDescent="0.45"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7:52" x14ac:dyDescent="0.45"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7:52" x14ac:dyDescent="0.45"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</sheetData>
  <mergeCells count="3">
    <mergeCell ref="C2:D2"/>
    <mergeCell ref="C6:BB6"/>
    <mergeCell ref="D7:F7"/>
  </mergeCells>
  <phoneticPr fontId="3" type="noConversion"/>
  <conditionalFormatting sqref="G9:K9 U9:Y9">
    <cfRule type="cellIs" dxfId="417" priority="61" stopIfTrue="1" operator="equal">
      <formula>"1"</formula>
    </cfRule>
  </conditionalFormatting>
  <conditionalFormatting sqref="L9:T46">
    <cfRule type="cellIs" dxfId="416" priority="1" stopIfTrue="1" operator="equal">
      <formula>"1"</formula>
    </cfRule>
  </conditionalFormatting>
  <conditionalFormatting sqref="U10:Y23 G10:K46 U24:BB46">
    <cfRule type="cellIs" dxfId="415" priority="60" stopIfTrue="1" operator="equal">
      <formula>"1"</formula>
    </cfRule>
  </conditionalFormatting>
  <conditionalFormatting sqref="Z9:BB23">
    <cfRule type="cellIs" dxfId="414" priority="2" stopIfTrue="1" operator="equal">
      <formula>"1"</formula>
    </cfRule>
  </conditionalFormatting>
  <printOptions horizontalCentered="1"/>
  <pageMargins left="7.874015748031496E-2" right="7.874015748031496E-2" top="0.39370078740157483" bottom="0.39370078740157483" header="0.39370078740157483" footer="0.39370078740157483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32C8-43E1-4839-A2FE-1C08729FD4E0}">
  <dimension ref="A1:K4"/>
  <sheetViews>
    <sheetView zoomScale="110" zoomScaleNormal="110" workbookViewId="0">
      <selection activeCell="C6" sqref="C6"/>
    </sheetView>
  </sheetViews>
  <sheetFormatPr defaultColWidth="19.54296875" defaultRowHeight="14.5" x14ac:dyDescent="0.35"/>
  <cols>
    <col min="1" max="1" width="12.26953125" bestFit="1" customWidth="1"/>
    <col min="2" max="2" width="12.7265625" bestFit="1" customWidth="1"/>
    <col min="3" max="3" width="12.453125" bestFit="1" customWidth="1"/>
    <col min="4" max="4" width="14.7265625" bestFit="1" customWidth="1"/>
    <col min="5" max="5" width="12" bestFit="1" customWidth="1"/>
    <col min="6" max="7" width="12.7265625" bestFit="1" customWidth="1"/>
    <col min="8" max="8" width="15.54296875" bestFit="1" customWidth="1"/>
    <col min="9" max="9" width="14.26953125" bestFit="1" customWidth="1"/>
    <col min="10" max="10" width="12.7265625" bestFit="1" customWidth="1"/>
    <col min="11" max="11" width="13.54296875" customWidth="1"/>
  </cols>
  <sheetData>
    <row r="1" spans="1:11" ht="21" x14ac:dyDescent="0.35">
      <c r="A1" s="48" t="s">
        <v>60</v>
      </c>
      <c r="B1" s="48" t="s">
        <v>61</v>
      </c>
      <c r="C1" s="48" t="s">
        <v>62</v>
      </c>
      <c r="D1" s="48" t="s">
        <v>63</v>
      </c>
      <c r="E1" s="48" t="s">
        <v>64</v>
      </c>
      <c r="F1" s="48" t="s">
        <v>65</v>
      </c>
      <c r="G1" s="48" t="s">
        <v>66</v>
      </c>
      <c r="H1" s="48" t="s">
        <v>67</v>
      </c>
      <c r="I1" s="48" t="s">
        <v>68</v>
      </c>
      <c r="J1" s="48" t="s">
        <v>69</v>
      </c>
      <c r="K1" s="48" t="s">
        <v>70</v>
      </c>
    </row>
    <row r="2" spans="1:11" x14ac:dyDescent="0.35">
      <c r="A2" s="48" t="s">
        <v>71</v>
      </c>
      <c r="B2" s="49">
        <v>75</v>
      </c>
      <c r="C2" s="49">
        <v>75</v>
      </c>
      <c r="D2" s="49">
        <v>75</v>
      </c>
      <c r="E2" s="49">
        <v>75</v>
      </c>
      <c r="F2" s="49">
        <v>75</v>
      </c>
      <c r="G2" s="49">
        <v>75</v>
      </c>
      <c r="H2" s="49">
        <v>75</v>
      </c>
      <c r="I2" s="49">
        <v>75</v>
      </c>
      <c r="J2" s="49">
        <v>75</v>
      </c>
      <c r="K2" s="49">
        <v>75</v>
      </c>
    </row>
    <row r="3" spans="1:11" x14ac:dyDescent="0.35">
      <c r="A3" s="48" t="s">
        <v>72</v>
      </c>
      <c r="B3" s="49">
        <v>50</v>
      </c>
      <c r="C3" s="49">
        <v>50</v>
      </c>
      <c r="D3" s="49">
        <v>50</v>
      </c>
      <c r="E3" s="49">
        <v>50</v>
      </c>
      <c r="F3" s="49">
        <v>50</v>
      </c>
      <c r="G3" s="49">
        <v>50</v>
      </c>
      <c r="H3" s="49">
        <v>50</v>
      </c>
      <c r="I3" s="49">
        <v>50</v>
      </c>
      <c r="J3" s="49">
        <v>50</v>
      </c>
      <c r="K3" s="49">
        <v>50</v>
      </c>
    </row>
    <row r="4" spans="1:11" ht="21" x14ac:dyDescent="0.35">
      <c r="A4" s="48" t="s">
        <v>73</v>
      </c>
      <c r="B4" s="49" t="s">
        <v>74</v>
      </c>
      <c r="C4" s="49">
        <v>140</v>
      </c>
      <c r="D4" s="49">
        <v>190</v>
      </c>
      <c r="E4" s="49">
        <v>240</v>
      </c>
      <c r="F4" s="49">
        <v>290</v>
      </c>
      <c r="G4" s="49">
        <v>340</v>
      </c>
      <c r="H4" s="49">
        <v>390</v>
      </c>
      <c r="I4" s="49">
        <v>440</v>
      </c>
      <c r="J4" s="49">
        <v>490</v>
      </c>
      <c r="K4" s="49"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7CBE-A112-4390-A25D-56482E541CCB}">
  <dimension ref="C1:AS133"/>
  <sheetViews>
    <sheetView topLeftCell="C1" zoomScale="70" zoomScaleNormal="70" workbookViewId="0">
      <pane xSplit="4" ySplit="8" topLeftCell="G59" activePane="bottomRight" state="frozen"/>
      <selection pane="topRight" activeCell="G1" sqref="G1"/>
      <selection pane="bottomLeft" activeCell="C9" sqref="C9"/>
      <selection pane="bottomRight" activeCell="D73" sqref="D73"/>
    </sheetView>
  </sheetViews>
  <sheetFormatPr defaultColWidth="9.26953125" defaultRowHeight="16" x14ac:dyDescent="0.45"/>
  <cols>
    <col min="1" max="2" width="2.453125" style="3" customWidth="1"/>
    <col min="3" max="3" width="5.26953125" style="3" bestFit="1" customWidth="1"/>
    <col min="4" max="4" width="53.453125" style="3" bestFit="1" customWidth="1"/>
    <col min="5" max="6" width="5.54296875" style="3" customWidth="1"/>
    <col min="7" max="7" width="7.26953125" style="3" customWidth="1"/>
    <col min="8" max="8" width="7.7265625" style="3" bestFit="1" customWidth="1"/>
    <col min="9" max="9" width="8.26953125" style="3" bestFit="1" customWidth="1"/>
    <col min="10" max="10" width="8.7265625" style="3" bestFit="1" customWidth="1"/>
    <col min="11" max="12" width="8.26953125" style="3" bestFit="1" customWidth="1"/>
    <col min="13" max="13" width="8.7265625" style="3" bestFit="1" customWidth="1"/>
    <col min="14" max="15" width="9.26953125" style="3" bestFit="1" customWidth="1"/>
    <col min="16" max="16" width="7.453125" style="3" bestFit="1" customWidth="1"/>
    <col min="17" max="17" width="8.26953125" style="3" bestFit="1" customWidth="1"/>
    <col min="18" max="19" width="8.7265625" style="3" bestFit="1" customWidth="1"/>
    <col min="20" max="20" width="6.7265625" style="3" bestFit="1" customWidth="1"/>
    <col min="21" max="21" width="7.26953125" style="3" bestFit="1" customWidth="1"/>
    <col min="22" max="22" width="7.7265625" style="3" bestFit="1" customWidth="1"/>
    <col min="23" max="23" width="8.26953125" style="3" bestFit="1" customWidth="1"/>
    <col min="24" max="24" width="7.453125" style="3" bestFit="1" customWidth="1"/>
    <col min="25" max="25" width="7.7265625" style="3" bestFit="1" customWidth="1"/>
    <col min="26" max="26" width="8.7265625" style="3" bestFit="1" customWidth="1"/>
    <col min="27" max="28" width="9.26953125" style="3" bestFit="1" customWidth="1"/>
    <col min="29" max="29" width="7.7265625" style="3" bestFit="1" customWidth="1"/>
    <col min="30" max="31" width="8.54296875" style="3" bestFit="1" customWidth="1"/>
    <col min="32" max="32" width="8.7265625" style="3" bestFit="1" customWidth="1"/>
    <col min="33" max="33" width="7.453125" style="3" bestFit="1" customWidth="1"/>
    <col min="34" max="35" width="8.26953125" style="3" bestFit="1" customWidth="1"/>
    <col min="36" max="36" width="8.7265625" style="3" bestFit="1" customWidth="1"/>
    <col min="37" max="38" width="8.26953125" style="3" bestFit="1" customWidth="1"/>
    <col min="39" max="40" width="8.7265625" style="3" bestFit="1" customWidth="1"/>
    <col min="41" max="41" width="9.26953125" style="3" bestFit="1" customWidth="1"/>
    <col min="42" max="42" width="7.7265625" style="3" bestFit="1" customWidth="1"/>
    <col min="43" max="44" width="8.7265625" style="3" bestFit="1" customWidth="1"/>
    <col min="45" max="45" width="9.26953125" style="3" bestFit="1" customWidth="1"/>
    <col min="46" max="57" width="3.54296875" style="3" customWidth="1"/>
    <col min="58" max="16384" width="9.26953125" style="3"/>
  </cols>
  <sheetData>
    <row r="1" spans="3:45" x14ac:dyDescent="0.45">
      <c r="C1" s="2"/>
    </row>
    <row r="2" spans="3:45" x14ac:dyDescent="0.45">
      <c r="C2" s="225" t="s">
        <v>75</v>
      </c>
      <c r="D2" s="226"/>
    </row>
    <row r="3" spans="3:45" x14ac:dyDescent="0.45">
      <c r="C3" s="21" t="s">
        <v>76</v>
      </c>
      <c r="D3" s="21"/>
    </row>
    <row r="4" spans="3:45" ht="15" customHeight="1" x14ac:dyDescent="0.45">
      <c r="C4" s="21" t="s">
        <v>26</v>
      </c>
      <c r="D4" s="21" t="s">
        <v>77</v>
      </c>
      <c r="E4" s="22"/>
    </row>
    <row r="5" spans="3:45" ht="15" customHeight="1" x14ac:dyDescent="0.45">
      <c r="C5" s="23"/>
      <c r="D5" s="21"/>
      <c r="E5" s="22"/>
    </row>
    <row r="6" spans="3:45" ht="19.399999999999999" customHeight="1" x14ac:dyDescent="0.45">
      <c r="C6" s="227" t="s">
        <v>5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8"/>
    </row>
    <row r="7" spans="3:45" ht="17.149999999999999" customHeight="1" x14ac:dyDescent="0.45">
      <c r="C7" s="24"/>
      <c r="D7" s="224" t="s">
        <v>6</v>
      </c>
      <c r="E7" s="224"/>
      <c r="F7" s="224"/>
      <c r="G7" s="25">
        <v>44655</v>
      </c>
      <c r="H7" s="25">
        <f>G7+7</f>
        <v>44662</v>
      </c>
      <c r="I7" s="25">
        <f t="shared" ref="I7:AS7" si="0">H7+7</f>
        <v>44669</v>
      </c>
      <c r="J7" s="25">
        <f t="shared" si="0"/>
        <v>44676</v>
      </c>
      <c r="K7" s="25">
        <f t="shared" si="0"/>
        <v>44683</v>
      </c>
      <c r="L7" s="25">
        <f t="shared" si="0"/>
        <v>44690</v>
      </c>
      <c r="M7" s="25">
        <f t="shared" si="0"/>
        <v>44697</v>
      </c>
      <c r="N7" s="25">
        <f t="shared" si="0"/>
        <v>44704</v>
      </c>
      <c r="O7" s="25">
        <f t="shared" si="0"/>
        <v>44711</v>
      </c>
      <c r="P7" s="25">
        <f t="shared" si="0"/>
        <v>44718</v>
      </c>
      <c r="Q7" s="25">
        <f t="shared" si="0"/>
        <v>44725</v>
      </c>
      <c r="R7" s="25">
        <f t="shared" si="0"/>
        <v>44732</v>
      </c>
      <c r="S7" s="25">
        <f t="shared" si="0"/>
        <v>44739</v>
      </c>
      <c r="T7" s="25">
        <f t="shared" si="0"/>
        <v>44746</v>
      </c>
      <c r="U7" s="25">
        <f t="shared" si="0"/>
        <v>44753</v>
      </c>
      <c r="V7" s="25">
        <f t="shared" si="0"/>
        <v>44760</v>
      </c>
      <c r="W7" s="25">
        <f t="shared" si="0"/>
        <v>44767</v>
      </c>
      <c r="X7" s="25">
        <f t="shared" si="0"/>
        <v>44774</v>
      </c>
      <c r="Y7" s="25">
        <f t="shared" si="0"/>
        <v>44781</v>
      </c>
      <c r="Z7" s="25">
        <f t="shared" si="0"/>
        <v>44788</v>
      </c>
      <c r="AA7" s="25">
        <f t="shared" si="0"/>
        <v>44795</v>
      </c>
      <c r="AB7" s="25">
        <f t="shared" si="0"/>
        <v>44802</v>
      </c>
      <c r="AC7" s="25">
        <f t="shared" si="0"/>
        <v>44809</v>
      </c>
      <c r="AD7" s="25">
        <f t="shared" si="0"/>
        <v>44816</v>
      </c>
      <c r="AE7" s="25">
        <f t="shared" si="0"/>
        <v>44823</v>
      </c>
      <c r="AF7" s="25">
        <f t="shared" si="0"/>
        <v>44830</v>
      </c>
      <c r="AG7" s="25">
        <f t="shared" si="0"/>
        <v>44837</v>
      </c>
      <c r="AH7" s="25">
        <f t="shared" si="0"/>
        <v>44844</v>
      </c>
      <c r="AI7" s="25">
        <f t="shared" si="0"/>
        <v>44851</v>
      </c>
      <c r="AJ7" s="25">
        <f t="shared" si="0"/>
        <v>44858</v>
      </c>
      <c r="AK7" s="25">
        <f t="shared" si="0"/>
        <v>44865</v>
      </c>
      <c r="AL7" s="25">
        <f t="shared" si="0"/>
        <v>44872</v>
      </c>
      <c r="AM7" s="25">
        <f t="shared" si="0"/>
        <v>44879</v>
      </c>
      <c r="AN7" s="25">
        <f t="shared" si="0"/>
        <v>44886</v>
      </c>
      <c r="AO7" s="25">
        <f t="shared" si="0"/>
        <v>44893</v>
      </c>
      <c r="AP7" s="25">
        <f t="shared" si="0"/>
        <v>44900</v>
      </c>
      <c r="AQ7" s="25">
        <f t="shared" si="0"/>
        <v>44907</v>
      </c>
      <c r="AR7" s="25">
        <f t="shared" si="0"/>
        <v>44914</v>
      </c>
      <c r="AS7" s="25">
        <f t="shared" si="0"/>
        <v>44921</v>
      </c>
    </row>
    <row r="8" spans="3:45" ht="17.149999999999999" customHeight="1" x14ac:dyDescent="0.45">
      <c r="C8" s="26" t="s">
        <v>7</v>
      </c>
      <c r="D8" s="27" t="s">
        <v>8</v>
      </c>
      <c r="E8" s="26" t="s">
        <v>9</v>
      </c>
      <c r="F8" s="26" t="s">
        <v>10</v>
      </c>
      <c r="G8" s="28">
        <v>1</v>
      </c>
      <c r="H8" s="29">
        <v>2</v>
      </c>
      <c r="I8" s="29">
        <v>3</v>
      </c>
      <c r="J8" s="29">
        <v>4</v>
      </c>
      <c r="K8" s="29">
        <v>5</v>
      </c>
      <c r="L8" s="30">
        <v>6</v>
      </c>
      <c r="M8" s="30">
        <v>7</v>
      </c>
      <c r="N8" s="29">
        <v>8</v>
      </c>
      <c r="O8" s="29">
        <v>9</v>
      </c>
      <c r="P8" s="29">
        <v>10</v>
      </c>
      <c r="Q8" s="29">
        <v>11</v>
      </c>
      <c r="R8" s="29">
        <v>12</v>
      </c>
      <c r="S8" s="30">
        <v>13</v>
      </c>
      <c r="T8" s="30">
        <v>14</v>
      </c>
      <c r="U8" s="29">
        <v>15</v>
      </c>
      <c r="V8" s="29">
        <v>16</v>
      </c>
      <c r="W8" s="29">
        <v>17</v>
      </c>
      <c r="X8" s="29">
        <v>18</v>
      </c>
      <c r="Y8" s="29">
        <v>19</v>
      </c>
      <c r="Z8" s="30">
        <v>20</v>
      </c>
      <c r="AA8" s="30">
        <v>21</v>
      </c>
      <c r="AB8" s="29">
        <v>22</v>
      </c>
      <c r="AC8" s="29">
        <v>23</v>
      </c>
      <c r="AD8" s="29">
        <v>24</v>
      </c>
      <c r="AE8" s="29">
        <v>25</v>
      </c>
      <c r="AF8" s="29">
        <v>26</v>
      </c>
      <c r="AG8" s="30">
        <v>27</v>
      </c>
      <c r="AH8" s="30">
        <v>28</v>
      </c>
      <c r="AI8" s="29">
        <v>29</v>
      </c>
      <c r="AJ8" s="29">
        <v>30</v>
      </c>
      <c r="AK8" s="29">
        <v>31</v>
      </c>
      <c r="AL8" s="29">
        <v>32</v>
      </c>
      <c r="AM8" s="29">
        <v>33</v>
      </c>
      <c r="AN8" s="30">
        <v>34</v>
      </c>
      <c r="AO8" s="30">
        <v>35</v>
      </c>
      <c r="AP8" s="31">
        <v>36</v>
      </c>
      <c r="AQ8" s="31">
        <v>37</v>
      </c>
      <c r="AR8" s="31">
        <v>38</v>
      </c>
      <c r="AS8" s="31">
        <v>39</v>
      </c>
    </row>
    <row r="9" spans="3:45" ht="14.15" customHeight="1" x14ac:dyDescent="0.45">
      <c r="C9" s="8">
        <v>1</v>
      </c>
      <c r="D9" s="9" t="s">
        <v>11</v>
      </c>
      <c r="E9" s="10">
        <v>1</v>
      </c>
      <c r="F9" s="32">
        <v>39</v>
      </c>
      <c r="G9" s="33" t="str">
        <f t="shared" ref="G9:V27" si="1">IF(AND(G$8&gt;=$E9, G$8&lt;=$F9),"1","")</f>
        <v>1</v>
      </c>
      <c r="H9" s="33" t="str">
        <f t="shared" si="1"/>
        <v>1</v>
      </c>
      <c r="I9" s="33" t="str">
        <f t="shared" si="1"/>
        <v>1</v>
      </c>
      <c r="J9" s="33" t="str">
        <f t="shared" si="1"/>
        <v>1</v>
      </c>
      <c r="K9" s="33" t="str">
        <f t="shared" si="1"/>
        <v>1</v>
      </c>
      <c r="L9" s="34" t="str">
        <f t="shared" si="1"/>
        <v>1</v>
      </c>
      <c r="M9" s="34" t="str">
        <f t="shared" si="1"/>
        <v>1</v>
      </c>
      <c r="N9" s="33" t="str">
        <f t="shared" si="1"/>
        <v>1</v>
      </c>
      <c r="O9" s="33" t="str">
        <f t="shared" si="1"/>
        <v>1</v>
      </c>
      <c r="P9" s="33" t="str">
        <f t="shared" si="1"/>
        <v>1</v>
      </c>
      <c r="Q9" s="33" t="str">
        <f t="shared" si="1"/>
        <v>1</v>
      </c>
      <c r="R9" s="33" t="str">
        <f t="shared" si="1"/>
        <v>1</v>
      </c>
      <c r="S9" s="34" t="str">
        <f t="shared" si="1"/>
        <v>1</v>
      </c>
      <c r="T9" s="34" t="str">
        <f t="shared" si="1"/>
        <v>1</v>
      </c>
      <c r="U9" s="33" t="str">
        <f t="shared" si="1"/>
        <v>1</v>
      </c>
      <c r="V9" s="33" t="str">
        <f t="shared" si="1"/>
        <v>1</v>
      </c>
      <c r="W9" s="33" t="str">
        <f t="shared" ref="W9:AL27" si="2">IF(AND(W$8&gt;=$E9, W$8&lt;=$F9),"1","")</f>
        <v>1</v>
      </c>
      <c r="X9" s="33" t="str">
        <f t="shared" si="2"/>
        <v>1</v>
      </c>
      <c r="Y9" s="33" t="str">
        <f t="shared" si="2"/>
        <v>1</v>
      </c>
      <c r="Z9" s="34" t="str">
        <f t="shared" si="2"/>
        <v>1</v>
      </c>
      <c r="AA9" s="34" t="str">
        <f t="shared" si="2"/>
        <v>1</v>
      </c>
      <c r="AB9" s="33" t="str">
        <f t="shared" si="2"/>
        <v>1</v>
      </c>
      <c r="AC9" s="33" t="str">
        <f t="shared" si="2"/>
        <v>1</v>
      </c>
      <c r="AD9" s="33" t="str">
        <f t="shared" si="2"/>
        <v>1</v>
      </c>
      <c r="AE9" s="33" t="str">
        <f t="shared" si="2"/>
        <v>1</v>
      </c>
      <c r="AF9" s="33" t="str">
        <f t="shared" si="2"/>
        <v>1</v>
      </c>
      <c r="AG9" s="34" t="str">
        <f t="shared" si="2"/>
        <v>1</v>
      </c>
      <c r="AH9" s="34" t="str">
        <f t="shared" si="2"/>
        <v>1</v>
      </c>
      <c r="AI9" s="33" t="str">
        <f t="shared" si="2"/>
        <v>1</v>
      </c>
      <c r="AJ9" s="33" t="str">
        <f t="shared" si="2"/>
        <v>1</v>
      </c>
      <c r="AK9" s="33" t="str">
        <f t="shared" si="2"/>
        <v>1</v>
      </c>
      <c r="AL9" s="33" t="str">
        <f t="shared" si="2"/>
        <v>1</v>
      </c>
      <c r="AM9" s="33" t="str">
        <f t="shared" ref="AM9:AS27" si="3">IF(AND(AM$8&gt;=$E9, AM$8&lt;=$F9),"1","")</f>
        <v>1</v>
      </c>
      <c r="AN9" s="34" t="str">
        <f t="shared" si="3"/>
        <v>1</v>
      </c>
      <c r="AO9" s="34" t="str">
        <f t="shared" si="3"/>
        <v>1</v>
      </c>
      <c r="AP9" s="35" t="str">
        <f t="shared" si="3"/>
        <v>1</v>
      </c>
      <c r="AQ9" s="35" t="str">
        <f t="shared" si="3"/>
        <v>1</v>
      </c>
      <c r="AR9" s="35" t="str">
        <f t="shared" si="3"/>
        <v>1</v>
      </c>
      <c r="AS9" s="35" t="str">
        <f t="shared" si="3"/>
        <v>1</v>
      </c>
    </row>
    <row r="10" spans="3:45" ht="14.15" customHeight="1" x14ac:dyDescent="0.45">
      <c r="C10" s="11">
        <v>1.1000000000000001</v>
      </c>
      <c r="D10" s="12" t="s">
        <v>78</v>
      </c>
      <c r="E10" s="10">
        <v>1</v>
      </c>
      <c r="F10" s="32">
        <v>7</v>
      </c>
      <c r="G10" s="33" t="str">
        <f t="shared" si="1"/>
        <v>1</v>
      </c>
      <c r="H10" s="33" t="str">
        <f t="shared" si="1"/>
        <v>1</v>
      </c>
      <c r="I10" s="33" t="str">
        <f t="shared" si="1"/>
        <v>1</v>
      </c>
      <c r="J10" s="33" t="str">
        <f t="shared" si="1"/>
        <v>1</v>
      </c>
      <c r="K10" s="33" t="str">
        <f t="shared" si="1"/>
        <v>1</v>
      </c>
      <c r="L10" s="34" t="str">
        <f t="shared" si="1"/>
        <v>1</v>
      </c>
      <c r="M10" s="34" t="str">
        <f t="shared" si="1"/>
        <v>1</v>
      </c>
      <c r="N10" s="33" t="str">
        <f t="shared" si="1"/>
        <v/>
      </c>
      <c r="O10" s="33" t="str">
        <f t="shared" si="1"/>
        <v/>
      </c>
      <c r="P10" s="33" t="str">
        <f t="shared" si="1"/>
        <v/>
      </c>
      <c r="Q10" s="33" t="str">
        <f t="shared" si="1"/>
        <v/>
      </c>
      <c r="R10" s="33" t="str">
        <f t="shared" si="1"/>
        <v/>
      </c>
      <c r="S10" s="34" t="str">
        <f t="shared" si="1"/>
        <v/>
      </c>
      <c r="T10" s="34" t="str">
        <f t="shared" si="1"/>
        <v/>
      </c>
      <c r="U10" s="33" t="str">
        <f t="shared" si="1"/>
        <v/>
      </c>
      <c r="V10" s="33" t="str">
        <f t="shared" si="1"/>
        <v/>
      </c>
      <c r="W10" s="33" t="str">
        <f t="shared" si="2"/>
        <v/>
      </c>
      <c r="X10" s="33" t="str">
        <f t="shared" si="2"/>
        <v/>
      </c>
      <c r="Y10" s="33" t="str">
        <f t="shared" si="2"/>
        <v/>
      </c>
      <c r="Z10" s="34" t="str">
        <f t="shared" si="2"/>
        <v/>
      </c>
      <c r="AA10" s="34" t="str">
        <f t="shared" si="2"/>
        <v/>
      </c>
      <c r="AB10" s="33" t="str">
        <f t="shared" si="2"/>
        <v/>
      </c>
      <c r="AC10" s="33" t="str">
        <f t="shared" si="2"/>
        <v/>
      </c>
      <c r="AD10" s="33" t="str">
        <f t="shared" si="2"/>
        <v/>
      </c>
      <c r="AE10" s="33" t="str">
        <f t="shared" si="2"/>
        <v/>
      </c>
      <c r="AF10" s="33" t="str">
        <f t="shared" si="2"/>
        <v/>
      </c>
      <c r="AG10" s="34" t="str">
        <f t="shared" si="2"/>
        <v/>
      </c>
      <c r="AH10" s="34" t="str">
        <f t="shared" si="2"/>
        <v/>
      </c>
      <c r="AI10" s="33" t="str">
        <f t="shared" si="2"/>
        <v/>
      </c>
      <c r="AJ10" s="33" t="str">
        <f t="shared" si="2"/>
        <v/>
      </c>
      <c r="AK10" s="33" t="str">
        <f t="shared" si="2"/>
        <v/>
      </c>
      <c r="AL10" s="33" t="str">
        <f t="shared" si="2"/>
        <v/>
      </c>
      <c r="AM10" s="33" t="str">
        <f t="shared" si="3"/>
        <v/>
      </c>
      <c r="AN10" s="34" t="str">
        <f t="shared" si="3"/>
        <v/>
      </c>
      <c r="AO10" s="34" t="str">
        <f t="shared" si="3"/>
        <v/>
      </c>
      <c r="AP10" s="35" t="str">
        <f t="shared" si="3"/>
        <v/>
      </c>
      <c r="AQ10" s="35" t="str">
        <f t="shared" si="3"/>
        <v/>
      </c>
      <c r="AR10" s="35" t="str">
        <f t="shared" si="3"/>
        <v/>
      </c>
      <c r="AS10" s="35" t="str">
        <f t="shared" si="3"/>
        <v/>
      </c>
    </row>
    <row r="11" spans="3:45" ht="14.15" customHeight="1" x14ac:dyDescent="0.45">
      <c r="C11" s="11">
        <v>1.2</v>
      </c>
      <c r="D11" s="20" t="s">
        <v>13</v>
      </c>
      <c r="E11" s="10">
        <v>5</v>
      </c>
      <c r="F11" s="32">
        <v>13</v>
      </c>
      <c r="G11" s="33" t="str">
        <f t="shared" si="1"/>
        <v/>
      </c>
      <c r="H11" s="33" t="str">
        <f t="shared" si="1"/>
        <v/>
      </c>
      <c r="I11" s="33" t="str">
        <f t="shared" si="1"/>
        <v/>
      </c>
      <c r="J11" s="33" t="str">
        <f t="shared" si="1"/>
        <v/>
      </c>
      <c r="K11" s="33" t="str">
        <f t="shared" si="1"/>
        <v>1</v>
      </c>
      <c r="L11" s="34" t="str">
        <f t="shared" si="1"/>
        <v>1</v>
      </c>
      <c r="M11" s="34" t="str">
        <f t="shared" si="1"/>
        <v>1</v>
      </c>
      <c r="N11" s="33" t="str">
        <f t="shared" si="1"/>
        <v>1</v>
      </c>
      <c r="O11" s="33" t="str">
        <f t="shared" si="1"/>
        <v>1</v>
      </c>
      <c r="P11" s="33" t="str">
        <f t="shared" si="1"/>
        <v>1</v>
      </c>
      <c r="Q11" s="33" t="str">
        <f t="shared" si="1"/>
        <v>1</v>
      </c>
      <c r="R11" s="33" t="str">
        <f t="shared" si="1"/>
        <v>1</v>
      </c>
      <c r="S11" s="34" t="str">
        <f t="shared" si="1"/>
        <v>1</v>
      </c>
      <c r="T11" s="34" t="str">
        <f t="shared" si="1"/>
        <v/>
      </c>
      <c r="U11" s="33" t="str">
        <f t="shared" si="1"/>
        <v/>
      </c>
      <c r="V11" s="33" t="str">
        <f t="shared" si="1"/>
        <v/>
      </c>
      <c r="W11" s="33" t="str">
        <f t="shared" si="2"/>
        <v/>
      </c>
      <c r="X11" s="33" t="str">
        <f t="shared" si="2"/>
        <v/>
      </c>
      <c r="Y11" s="33" t="str">
        <f t="shared" si="2"/>
        <v/>
      </c>
      <c r="Z11" s="34" t="str">
        <f t="shared" si="2"/>
        <v/>
      </c>
      <c r="AA11" s="34" t="str">
        <f t="shared" si="2"/>
        <v/>
      </c>
      <c r="AB11" s="33" t="str">
        <f t="shared" si="2"/>
        <v/>
      </c>
      <c r="AC11" s="33" t="str">
        <f t="shared" si="2"/>
        <v/>
      </c>
      <c r="AD11" s="33" t="str">
        <f t="shared" si="2"/>
        <v/>
      </c>
      <c r="AE11" s="33" t="str">
        <f t="shared" si="2"/>
        <v/>
      </c>
      <c r="AF11" s="33" t="str">
        <f t="shared" si="2"/>
        <v/>
      </c>
      <c r="AG11" s="34" t="str">
        <f t="shared" si="2"/>
        <v/>
      </c>
      <c r="AH11" s="34" t="str">
        <f t="shared" si="2"/>
        <v/>
      </c>
      <c r="AI11" s="33" t="str">
        <f t="shared" si="2"/>
        <v/>
      </c>
      <c r="AJ11" s="33" t="str">
        <f t="shared" si="2"/>
        <v/>
      </c>
      <c r="AK11" s="33" t="str">
        <f t="shared" si="2"/>
        <v/>
      </c>
      <c r="AL11" s="33" t="str">
        <f t="shared" si="2"/>
        <v/>
      </c>
      <c r="AM11" s="33" t="str">
        <f t="shared" si="3"/>
        <v/>
      </c>
      <c r="AN11" s="34" t="str">
        <f t="shared" si="3"/>
        <v/>
      </c>
      <c r="AO11" s="34" t="str">
        <f t="shared" si="3"/>
        <v/>
      </c>
      <c r="AP11" s="35" t="str">
        <f t="shared" si="3"/>
        <v/>
      </c>
      <c r="AQ11" s="35" t="str">
        <f t="shared" si="3"/>
        <v/>
      </c>
      <c r="AR11" s="35" t="str">
        <f t="shared" si="3"/>
        <v/>
      </c>
      <c r="AS11" s="35" t="str">
        <f t="shared" si="3"/>
        <v/>
      </c>
    </row>
    <row r="12" spans="3:45" ht="14.15" customHeight="1" x14ac:dyDescent="0.45">
      <c r="C12" s="11">
        <v>1.3</v>
      </c>
      <c r="D12" s="20" t="s">
        <v>14</v>
      </c>
      <c r="E12" s="10">
        <v>5</v>
      </c>
      <c r="F12" s="32">
        <v>12</v>
      </c>
      <c r="G12" s="33" t="str">
        <f t="shared" si="1"/>
        <v/>
      </c>
      <c r="H12" s="33" t="str">
        <f t="shared" si="1"/>
        <v/>
      </c>
      <c r="I12" s="33" t="str">
        <f t="shared" si="1"/>
        <v/>
      </c>
      <c r="J12" s="33" t="str">
        <f t="shared" si="1"/>
        <v/>
      </c>
      <c r="K12" s="33" t="str">
        <f t="shared" si="1"/>
        <v>1</v>
      </c>
      <c r="L12" s="34" t="str">
        <f t="shared" si="1"/>
        <v>1</v>
      </c>
      <c r="M12" s="34" t="str">
        <f t="shared" si="1"/>
        <v>1</v>
      </c>
      <c r="N12" s="33" t="str">
        <f t="shared" si="1"/>
        <v>1</v>
      </c>
      <c r="O12" s="33" t="str">
        <f t="shared" si="1"/>
        <v>1</v>
      </c>
      <c r="P12" s="33" t="str">
        <f t="shared" si="1"/>
        <v>1</v>
      </c>
      <c r="Q12" s="33" t="str">
        <f t="shared" si="1"/>
        <v>1</v>
      </c>
      <c r="R12" s="33" t="str">
        <f t="shared" si="1"/>
        <v>1</v>
      </c>
      <c r="S12" s="34" t="str">
        <f t="shared" si="1"/>
        <v/>
      </c>
      <c r="T12" s="34" t="str">
        <f t="shared" si="1"/>
        <v/>
      </c>
      <c r="U12" s="33" t="str">
        <f t="shared" si="1"/>
        <v/>
      </c>
      <c r="V12" s="33" t="str">
        <f t="shared" si="1"/>
        <v/>
      </c>
      <c r="W12" s="33" t="str">
        <f t="shared" si="2"/>
        <v/>
      </c>
      <c r="X12" s="33" t="str">
        <f t="shared" si="2"/>
        <v/>
      </c>
      <c r="Y12" s="33" t="str">
        <f t="shared" si="2"/>
        <v/>
      </c>
      <c r="Z12" s="34" t="str">
        <f t="shared" si="2"/>
        <v/>
      </c>
      <c r="AA12" s="34" t="str">
        <f t="shared" si="2"/>
        <v/>
      </c>
      <c r="AB12" s="33" t="str">
        <f t="shared" si="2"/>
        <v/>
      </c>
      <c r="AC12" s="33" t="str">
        <f t="shared" si="2"/>
        <v/>
      </c>
      <c r="AD12" s="33" t="str">
        <f t="shared" si="2"/>
        <v/>
      </c>
      <c r="AE12" s="33" t="str">
        <f t="shared" si="2"/>
        <v/>
      </c>
      <c r="AF12" s="33" t="str">
        <f t="shared" si="2"/>
        <v/>
      </c>
      <c r="AG12" s="34" t="str">
        <f t="shared" si="2"/>
        <v/>
      </c>
      <c r="AH12" s="34" t="str">
        <f t="shared" si="2"/>
        <v/>
      </c>
      <c r="AI12" s="33" t="str">
        <f t="shared" si="2"/>
        <v/>
      </c>
      <c r="AJ12" s="33" t="str">
        <f t="shared" si="2"/>
        <v/>
      </c>
      <c r="AK12" s="33" t="str">
        <f t="shared" si="2"/>
        <v/>
      </c>
      <c r="AL12" s="33" t="str">
        <f t="shared" si="2"/>
        <v/>
      </c>
      <c r="AM12" s="33" t="str">
        <f t="shared" si="3"/>
        <v/>
      </c>
      <c r="AN12" s="34" t="str">
        <f t="shared" si="3"/>
        <v/>
      </c>
      <c r="AO12" s="34" t="str">
        <f t="shared" si="3"/>
        <v/>
      </c>
      <c r="AP12" s="35" t="str">
        <f t="shared" si="3"/>
        <v/>
      </c>
      <c r="AQ12" s="35" t="str">
        <f t="shared" si="3"/>
        <v/>
      </c>
      <c r="AR12" s="35" t="str">
        <f t="shared" si="3"/>
        <v/>
      </c>
      <c r="AS12" s="35" t="str">
        <f t="shared" si="3"/>
        <v/>
      </c>
    </row>
    <row r="13" spans="3:45" ht="14.15" customHeight="1" x14ac:dyDescent="0.45">
      <c r="C13" s="11">
        <v>1.4</v>
      </c>
      <c r="D13" s="20" t="s">
        <v>28</v>
      </c>
      <c r="E13" s="10">
        <v>13</v>
      </c>
      <c r="F13" s="32">
        <v>14</v>
      </c>
      <c r="G13" s="33" t="str">
        <f t="shared" si="1"/>
        <v/>
      </c>
      <c r="H13" s="33" t="str">
        <f t="shared" si="1"/>
        <v/>
      </c>
      <c r="I13" s="33" t="str">
        <f t="shared" si="1"/>
        <v/>
      </c>
      <c r="J13" s="33" t="str">
        <f t="shared" si="1"/>
        <v/>
      </c>
      <c r="K13" s="33" t="str">
        <f t="shared" si="1"/>
        <v/>
      </c>
      <c r="L13" s="34" t="str">
        <f t="shared" si="1"/>
        <v/>
      </c>
      <c r="M13" s="34" t="str">
        <f t="shared" si="1"/>
        <v/>
      </c>
      <c r="N13" s="33" t="str">
        <f t="shared" si="1"/>
        <v/>
      </c>
      <c r="O13" s="33" t="str">
        <f t="shared" si="1"/>
        <v/>
      </c>
      <c r="P13" s="33" t="str">
        <f t="shared" si="1"/>
        <v/>
      </c>
      <c r="Q13" s="33" t="str">
        <f t="shared" si="1"/>
        <v/>
      </c>
      <c r="R13" s="33" t="str">
        <f t="shared" si="1"/>
        <v/>
      </c>
      <c r="S13" s="34" t="str">
        <f t="shared" si="1"/>
        <v>1</v>
      </c>
      <c r="T13" s="34" t="str">
        <f t="shared" si="1"/>
        <v>1</v>
      </c>
      <c r="U13" s="33" t="str">
        <f t="shared" si="1"/>
        <v/>
      </c>
      <c r="V13" s="33" t="str">
        <f t="shared" si="1"/>
        <v/>
      </c>
      <c r="W13" s="33" t="str">
        <f t="shared" si="2"/>
        <v/>
      </c>
      <c r="X13" s="33" t="str">
        <f t="shared" si="2"/>
        <v/>
      </c>
      <c r="Y13" s="33" t="str">
        <f t="shared" si="2"/>
        <v/>
      </c>
      <c r="Z13" s="34" t="str">
        <f t="shared" si="2"/>
        <v/>
      </c>
      <c r="AA13" s="34" t="str">
        <f t="shared" si="2"/>
        <v/>
      </c>
      <c r="AB13" s="33" t="str">
        <f t="shared" si="2"/>
        <v/>
      </c>
      <c r="AC13" s="33" t="str">
        <f t="shared" si="2"/>
        <v/>
      </c>
      <c r="AD13" s="33" t="str">
        <f t="shared" si="2"/>
        <v/>
      </c>
      <c r="AE13" s="33" t="str">
        <f t="shared" si="2"/>
        <v/>
      </c>
      <c r="AF13" s="33" t="str">
        <f t="shared" si="2"/>
        <v/>
      </c>
      <c r="AG13" s="34" t="str">
        <f t="shared" si="2"/>
        <v/>
      </c>
      <c r="AH13" s="34" t="str">
        <f t="shared" si="2"/>
        <v/>
      </c>
      <c r="AI13" s="33" t="str">
        <f t="shared" si="2"/>
        <v/>
      </c>
      <c r="AJ13" s="33" t="str">
        <f t="shared" si="2"/>
        <v/>
      </c>
      <c r="AK13" s="33" t="str">
        <f t="shared" si="2"/>
        <v/>
      </c>
      <c r="AL13" s="33" t="str">
        <f t="shared" si="2"/>
        <v/>
      </c>
      <c r="AM13" s="33" t="str">
        <f t="shared" si="3"/>
        <v/>
      </c>
      <c r="AN13" s="34" t="str">
        <f t="shared" si="3"/>
        <v/>
      </c>
      <c r="AO13" s="34" t="str">
        <f t="shared" si="3"/>
        <v/>
      </c>
      <c r="AP13" s="35" t="str">
        <f t="shared" si="3"/>
        <v/>
      </c>
      <c r="AQ13" s="35" t="str">
        <f t="shared" si="3"/>
        <v/>
      </c>
      <c r="AR13" s="35" t="str">
        <f t="shared" si="3"/>
        <v/>
      </c>
      <c r="AS13" s="35" t="str">
        <f t="shared" si="3"/>
        <v/>
      </c>
    </row>
    <row r="14" spans="3:45" ht="14.15" customHeight="1" x14ac:dyDescent="0.45">
      <c r="C14" s="11">
        <v>1.5</v>
      </c>
      <c r="D14" s="20" t="s">
        <v>79</v>
      </c>
      <c r="E14" s="10">
        <v>14</v>
      </c>
      <c r="F14" s="32">
        <v>14</v>
      </c>
      <c r="G14" s="33" t="str">
        <f t="shared" si="1"/>
        <v/>
      </c>
      <c r="H14" s="33" t="str">
        <f t="shared" si="1"/>
        <v/>
      </c>
      <c r="I14" s="33" t="str">
        <f t="shared" si="1"/>
        <v/>
      </c>
      <c r="J14" s="33" t="str">
        <f t="shared" si="1"/>
        <v/>
      </c>
      <c r="K14" s="33" t="str">
        <f t="shared" si="1"/>
        <v/>
      </c>
      <c r="L14" s="34" t="str">
        <f t="shared" si="1"/>
        <v/>
      </c>
      <c r="M14" s="34" t="str">
        <f t="shared" si="1"/>
        <v/>
      </c>
      <c r="N14" s="33" t="str">
        <f t="shared" si="1"/>
        <v/>
      </c>
      <c r="O14" s="33" t="str">
        <f t="shared" si="1"/>
        <v/>
      </c>
      <c r="P14" s="33" t="str">
        <f t="shared" si="1"/>
        <v/>
      </c>
      <c r="Q14" s="33" t="str">
        <f t="shared" si="1"/>
        <v/>
      </c>
      <c r="R14" s="33" t="str">
        <f t="shared" si="1"/>
        <v/>
      </c>
      <c r="S14" s="34" t="str">
        <f t="shared" si="1"/>
        <v/>
      </c>
      <c r="T14" s="34" t="str">
        <f t="shared" si="1"/>
        <v>1</v>
      </c>
      <c r="U14" s="33" t="str">
        <f t="shared" si="1"/>
        <v/>
      </c>
      <c r="V14" s="33" t="str">
        <f t="shared" si="1"/>
        <v/>
      </c>
      <c r="W14" s="33" t="str">
        <f t="shared" si="2"/>
        <v/>
      </c>
      <c r="X14" s="33" t="str">
        <f t="shared" si="2"/>
        <v/>
      </c>
      <c r="Y14" s="33" t="str">
        <f t="shared" si="2"/>
        <v/>
      </c>
      <c r="Z14" s="34" t="str">
        <f t="shared" si="2"/>
        <v/>
      </c>
      <c r="AA14" s="34" t="str">
        <f t="shared" si="2"/>
        <v/>
      </c>
      <c r="AB14" s="33" t="str">
        <f t="shared" si="2"/>
        <v/>
      </c>
      <c r="AC14" s="33" t="str">
        <f t="shared" si="2"/>
        <v/>
      </c>
      <c r="AD14" s="33" t="str">
        <f t="shared" si="2"/>
        <v/>
      </c>
      <c r="AE14" s="33" t="str">
        <f t="shared" si="2"/>
        <v/>
      </c>
      <c r="AF14" s="33" t="str">
        <f t="shared" si="2"/>
        <v/>
      </c>
      <c r="AG14" s="34" t="str">
        <f t="shared" si="2"/>
        <v/>
      </c>
      <c r="AH14" s="34" t="str">
        <f t="shared" si="2"/>
        <v/>
      </c>
      <c r="AI14" s="33" t="str">
        <f t="shared" si="2"/>
        <v/>
      </c>
      <c r="AJ14" s="33" t="str">
        <f t="shared" si="2"/>
        <v/>
      </c>
      <c r="AK14" s="33" t="str">
        <f t="shared" si="2"/>
        <v/>
      </c>
      <c r="AL14" s="33" t="str">
        <f t="shared" si="2"/>
        <v/>
      </c>
      <c r="AM14" s="33" t="str">
        <f t="shared" si="3"/>
        <v/>
      </c>
      <c r="AN14" s="34" t="str">
        <f t="shared" si="3"/>
        <v/>
      </c>
      <c r="AO14" s="34" t="str">
        <f t="shared" si="3"/>
        <v/>
      </c>
      <c r="AP14" s="35" t="str">
        <f t="shared" si="3"/>
        <v/>
      </c>
      <c r="AQ14" s="35" t="str">
        <f t="shared" si="3"/>
        <v/>
      </c>
      <c r="AR14" s="35" t="str">
        <f t="shared" si="3"/>
        <v/>
      </c>
      <c r="AS14" s="35" t="str">
        <f t="shared" si="3"/>
        <v/>
      </c>
    </row>
    <row r="15" spans="3:45" ht="14.15" customHeight="1" x14ac:dyDescent="0.45">
      <c r="C15" s="11">
        <v>1.6</v>
      </c>
      <c r="D15" s="20" t="s">
        <v>80</v>
      </c>
      <c r="E15" s="10">
        <v>15</v>
      </c>
      <c r="F15" s="32">
        <v>18</v>
      </c>
      <c r="G15" s="33" t="str">
        <f t="shared" ref="G15:AL15" si="4">IF(AND(G$8&gt;=$E15, G$8&lt;=$F15),"1","")</f>
        <v/>
      </c>
      <c r="H15" s="33" t="str">
        <f t="shared" si="4"/>
        <v/>
      </c>
      <c r="I15" s="33" t="str">
        <f t="shared" si="4"/>
        <v/>
      </c>
      <c r="J15" s="33" t="str">
        <f t="shared" si="4"/>
        <v/>
      </c>
      <c r="K15" s="33" t="str">
        <f t="shared" si="4"/>
        <v/>
      </c>
      <c r="L15" s="34" t="str">
        <f t="shared" si="4"/>
        <v/>
      </c>
      <c r="M15" s="34" t="str">
        <f t="shared" si="4"/>
        <v/>
      </c>
      <c r="N15" s="33" t="str">
        <f t="shared" si="4"/>
        <v/>
      </c>
      <c r="O15" s="33" t="str">
        <f t="shared" si="4"/>
        <v/>
      </c>
      <c r="P15" s="33" t="str">
        <f t="shared" si="4"/>
        <v/>
      </c>
      <c r="Q15" s="33" t="str">
        <f t="shared" si="4"/>
        <v/>
      </c>
      <c r="R15" s="33" t="str">
        <f t="shared" si="4"/>
        <v/>
      </c>
      <c r="S15" s="34" t="str">
        <f t="shared" si="4"/>
        <v/>
      </c>
      <c r="T15" s="34" t="str">
        <f t="shared" si="4"/>
        <v/>
      </c>
      <c r="U15" s="33" t="str">
        <f t="shared" si="4"/>
        <v>1</v>
      </c>
      <c r="V15" s="33" t="str">
        <f t="shared" si="4"/>
        <v>1</v>
      </c>
      <c r="W15" s="33" t="str">
        <f t="shared" si="4"/>
        <v>1</v>
      </c>
      <c r="X15" s="33" t="str">
        <f t="shared" si="4"/>
        <v>1</v>
      </c>
      <c r="Y15" s="33" t="str">
        <f t="shared" si="4"/>
        <v/>
      </c>
      <c r="Z15" s="34" t="str">
        <f t="shared" si="4"/>
        <v/>
      </c>
      <c r="AA15" s="34" t="str">
        <f t="shared" si="4"/>
        <v/>
      </c>
      <c r="AB15" s="33" t="str">
        <f t="shared" si="4"/>
        <v/>
      </c>
      <c r="AC15" s="33" t="str">
        <f t="shared" si="4"/>
        <v/>
      </c>
      <c r="AD15" s="33" t="str">
        <f t="shared" si="4"/>
        <v/>
      </c>
      <c r="AE15" s="33" t="str">
        <f t="shared" si="4"/>
        <v/>
      </c>
      <c r="AF15" s="33" t="str">
        <f t="shared" si="4"/>
        <v/>
      </c>
      <c r="AG15" s="34" t="str">
        <f t="shared" si="4"/>
        <v/>
      </c>
      <c r="AH15" s="34" t="str">
        <f t="shared" si="4"/>
        <v/>
      </c>
      <c r="AI15" s="33" t="str">
        <f t="shared" si="4"/>
        <v/>
      </c>
      <c r="AJ15" s="33" t="str">
        <f t="shared" si="4"/>
        <v/>
      </c>
      <c r="AK15" s="33" t="str">
        <f t="shared" si="4"/>
        <v/>
      </c>
      <c r="AL15" s="33" t="str">
        <f t="shared" si="4"/>
        <v/>
      </c>
      <c r="AM15" s="33" t="str">
        <f t="shared" si="3"/>
        <v/>
      </c>
      <c r="AN15" s="34" t="str">
        <f t="shared" si="3"/>
        <v/>
      </c>
      <c r="AO15" s="34" t="str">
        <f t="shared" si="3"/>
        <v/>
      </c>
      <c r="AP15" s="35" t="str">
        <f t="shared" si="3"/>
        <v/>
      </c>
      <c r="AQ15" s="35" t="str">
        <f t="shared" si="3"/>
        <v/>
      </c>
      <c r="AR15" s="35" t="str">
        <f t="shared" si="3"/>
        <v/>
      </c>
      <c r="AS15" s="35" t="str">
        <f t="shared" si="3"/>
        <v/>
      </c>
    </row>
    <row r="16" spans="3:45" ht="14.15" customHeight="1" x14ac:dyDescent="0.45">
      <c r="C16" s="11" t="s">
        <v>56</v>
      </c>
      <c r="D16" s="20" t="s">
        <v>81</v>
      </c>
      <c r="E16" s="10">
        <v>15</v>
      </c>
      <c r="F16" s="32">
        <v>15</v>
      </c>
      <c r="G16" s="33" t="str">
        <f t="shared" si="1"/>
        <v/>
      </c>
      <c r="H16" s="33" t="str">
        <f t="shared" si="1"/>
        <v/>
      </c>
      <c r="I16" s="33" t="str">
        <f t="shared" si="1"/>
        <v/>
      </c>
      <c r="J16" s="33" t="str">
        <f t="shared" si="1"/>
        <v/>
      </c>
      <c r="K16" s="33" t="str">
        <f t="shared" si="1"/>
        <v/>
      </c>
      <c r="L16" s="34" t="str">
        <f t="shared" si="1"/>
        <v/>
      </c>
      <c r="M16" s="34" t="str">
        <f t="shared" si="1"/>
        <v/>
      </c>
      <c r="N16" s="33" t="str">
        <f t="shared" si="1"/>
        <v/>
      </c>
      <c r="O16" s="33" t="str">
        <f t="shared" si="1"/>
        <v/>
      </c>
      <c r="P16" s="33" t="str">
        <f t="shared" si="1"/>
        <v/>
      </c>
      <c r="Q16" s="33" t="str">
        <f t="shared" si="1"/>
        <v/>
      </c>
      <c r="R16" s="33" t="str">
        <f t="shared" si="1"/>
        <v/>
      </c>
      <c r="S16" s="34" t="str">
        <f t="shared" si="1"/>
        <v/>
      </c>
      <c r="T16" s="34" t="str">
        <f t="shared" si="1"/>
        <v/>
      </c>
      <c r="U16" s="33" t="str">
        <f t="shared" si="1"/>
        <v>1</v>
      </c>
      <c r="V16" s="33" t="str">
        <f t="shared" si="1"/>
        <v/>
      </c>
      <c r="W16" s="33" t="str">
        <f t="shared" si="2"/>
        <v/>
      </c>
      <c r="X16" s="33" t="str">
        <f t="shared" si="2"/>
        <v/>
      </c>
      <c r="Y16" s="33" t="str">
        <f t="shared" si="2"/>
        <v/>
      </c>
      <c r="Z16" s="34" t="str">
        <f t="shared" si="2"/>
        <v/>
      </c>
      <c r="AA16" s="34" t="str">
        <f t="shared" si="2"/>
        <v/>
      </c>
      <c r="AB16" s="33" t="str">
        <f t="shared" si="2"/>
        <v/>
      </c>
      <c r="AC16" s="33" t="str">
        <f t="shared" si="2"/>
        <v/>
      </c>
      <c r="AD16" s="33" t="str">
        <f t="shared" si="2"/>
        <v/>
      </c>
      <c r="AE16" s="33" t="str">
        <f t="shared" si="2"/>
        <v/>
      </c>
      <c r="AF16" s="33" t="str">
        <f t="shared" si="2"/>
        <v/>
      </c>
      <c r="AG16" s="34" t="str">
        <f t="shared" si="2"/>
        <v/>
      </c>
      <c r="AH16" s="34" t="str">
        <f t="shared" si="2"/>
        <v/>
      </c>
      <c r="AI16" s="33" t="str">
        <f t="shared" si="2"/>
        <v/>
      </c>
      <c r="AJ16" s="33" t="str">
        <f t="shared" si="2"/>
        <v/>
      </c>
      <c r="AK16" s="33" t="str">
        <f t="shared" si="2"/>
        <v/>
      </c>
      <c r="AL16" s="33" t="str">
        <f t="shared" si="2"/>
        <v/>
      </c>
      <c r="AM16" s="33" t="str">
        <f t="shared" si="3"/>
        <v/>
      </c>
      <c r="AN16" s="34" t="str">
        <f t="shared" si="3"/>
        <v/>
      </c>
      <c r="AO16" s="34" t="str">
        <f t="shared" si="3"/>
        <v/>
      </c>
      <c r="AP16" s="35" t="str">
        <f t="shared" si="3"/>
        <v/>
      </c>
      <c r="AQ16" s="35" t="str">
        <f t="shared" si="3"/>
        <v/>
      </c>
      <c r="AR16" s="35" t="str">
        <f t="shared" si="3"/>
        <v/>
      </c>
      <c r="AS16" s="35" t="str">
        <f t="shared" si="3"/>
        <v/>
      </c>
    </row>
    <row r="17" spans="3:45" ht="14.15" customHeight="1" x14ac:dyDescent="0.45">
      <c r="C17" s="11" t="s">
        <v>57</v>
      </c>
      <c r="D17" s="20" t="s">
        <v>82</v>
      </c>
      <c r="E17" s="10">
        <v>16</v>
      </c>
      <c r="F17" s="32">
        <v>16</v>
      </c>
      <c r="G17" s="33" t="str">
        <f t="shared" si="1"/>
        <v/>
      </c>
      <c r="H17" s="33" t="str">
        <f t="shared" si="1"/>
        <v/>
      </c>
      <c r="I17" s="33" t="str">
        <f t="shared" si="1"/>
        <v/>
      </c>
      <c r="J17" s="33" t="str">
        <f t="shared" si="1"/>
        <v/>
      </c>
      <c r="K17" s="33" t="str">
        <f t="shared" si="1"/>
        <v/>
      </c>
      <c r="L17" s="34" t="str">
        <f t="shared" si="1"/>
        <v/>
      </c>
      <c r="M17" s="34" t="str">
        <f t="shared" si="1"/>
        <v/>
      </c>
      <c r="N17" s="33" t="str">
        <f t="shared" si="1"/>
        <v/>
      </c>
      <c r="O17" s="33" t="str">
        <f t="shared" si="1"/>
        <v/>
      </c>
      <c r="P17" s="33" t="str">
        <f t="shared" si="1"/>
        <v/>
      </c>
      <c r="Q17" s="33" t="str">
        <f t="shared" si="1"/>
        <v/>
      </c>
      <c r="R17" s="33" t="str">
        <f t="shared" si="1"/>
        <v/>
      </c>
      <c r="S17" s="34" t="str">
        <f t="shared" si="1"/>
        <v/>
      </c>
      <c r="T17" s="34" t="str">
        <f t="shared" si="1"/>
        <v/>
      </c>
      <c r="U17" s="33" t="str">
        <f t="shared" si="1"/>
        <v/>
      </c>
      <c r="V17" s="33" t="str">
        <f t="shared" si="1"/>
        <v>1</v>
      </c>
      <c r="W17" s="33" t="str">
        <f t="shared" si="2"/>
        <v/>
      </c>
      <c r="X17" s="33" t="str">
        <f t="shared" si="2"/>
        <v/>
      </c>
      <c r="Y17" s="33" t="str">
        <f t="shared" si="2"/>
        <v/>
      </c>
      <c r="Z17" s="34" t="str">
        <f t="shared" si="2"/>
        <v/>
      </c>
      <c r="AA17" s="34" t="str">
        <f t="shared" si="2"/>
        <v/>
      </c>
      <c r="AB17" s="33" t="str">
        <f t="shared" si="2"/>
        <v/>
      </c>
      <c r="AC17" s="33" t="str">
        <f t="shared" si="2"/>
        <v/>
      </c>
      <c r="AD17" s="33" t="str">
        <f t="shared" si="2"/>
        <v/>
      </c>
      <c r="AE17" s="33" t="str">
        <f t="shared" si="2"/>
        <v/>
      </c>
      <c r="AF17" s="33" t="str">
        <f t="shared" si="2"/>
        <v/>
      </c>
      <c r="AG17" s="34" t="str">
        <f t="shared" si="2"/>
        <v/>
      </c>
      <c r="AH17" s="34" t="str">
        <f t="shared" si="2"/>
        <v/>
      </c>
      <c r="AI17" s="33" t="str">
        <f t="shared" si="2"/>
        <v/>
      </c>
      <c r="AJ17" s="33" t="str">
        <f t="shared" si="2"/>
        <v/>
      </c>
      <c r="AK17" s="33" t="str">
        <f t="shared" si="2"/>
        <v/>
      </c>
      <c r="AL17" s="33" t="str">
        <f t="shared" si="2"/>
        <v/>
      </c>
      <c r="AM17" s="33" t="str">
        <f t="shared" si="3"/>
        <v/>
      </c>
      <c r="AN17" s="34" t="str">
        <f t="shared" si="3"/>
        <v/>
      </c>
      <c r="AO17" s="34" t="str">
        <f t="shared" si="3"/>
        <v/>
      </c>
      <c r="AP17" s="35" t="str">
        <f t="shared" si="3"/>
        <v/>
      </c>
      <c r="AQ17" s="35" t="str">
        <f t="shared" si="3"/>
        <v/>
      </c>
      <c r="AR17" s="35" t="str">
        <f t="shared" si="3"/>
        <v/>
      </c>
      <c r="AS17" s="35" t="str">
        <f t="shared" si="3"/>
        <v/>
      </c>
    </row>
    <row r="18" spans="3:45" ht="14.15" customHeight="1" x14ac:dyDescent="0.45">
      <c r="C18" s="11" t="s">
        <v>58</v>
      </c>
      <c r="D18" s="20" t="s">
        <v>83</v>
      </c>
      <c r="E18" s="10">
        <v>17</v>
      </c>
      <c r="F18" s="32">
        <v>17</v>
      </c>
      <c r="G18" s="33" t="str">
        <f t="shared" si="1"/>
        <v/>
      </c>
      <c r="H18" s="33" t="str">
        <f t="shared" si="1"/>
        <v/>
      </c>
      <c r="I18" s="33" t="str">
        <f t="shared" si="1"/>
        <v/>
      </c>
      <c r="J18" s="33" t="str">
        <f t="shared" si="1"/>
        <v/>
      </c>
      <c r="K18" s="33" t="str">
        <f t="shared" si="1"/>
        <v/>
      </c>
      <c r="L18" s="34" t="str">
        <f t="shared" si="1"/>
        <v/>
      </c>
      <c r="M18" s="34" t="str">
        <f t="shared" si="1"/>
        <v/>
      </c>
      <c r="N18" s="33" t="str">
        <f t="shared" si="1"/>
        <v/>
      </c>
      <c r="O18" s="33" t="str">
        <f t="shared" si="1"/>
        <v/>
      </c>
      <c r="P18" s="33" t="str">
        <f t="shared" si="1"/>
        <v/>
      </c>
      <c r="Q18" s="33" t="str">
        <f t="shared" si="1"/>
        <v/>
      </c>
      <c r="R18" s="33" t="str">
        <f t="shared" si="1"/>
        <v/>
      </c>
      <c r="S18" s="34" t="str">
        <f t="shared" si="1"/>
        <v/>
      </c>
      <c r="T18" s="34" t="str">
        <f t="shared" si="1"/>
        <v/>
      </c>
      <c r="U18" s="33" t="str">
        <f t="shared" si="1"/>
        <v/>
      </c>
      <c r="V18" s="33" t="str">
        <f t="shared" si="1"/>
        <v/>
      </c>
      <c r="W18" s="33" t="str">
        <f t="shared" si="2"/>
        <v>1</v>
      </c>
      <c r="X18" s="33" t="str">
        <f t="shared" si="2"/>
        <v/>
      </c>
      <c r="Y18" s="33" t="str">
        <f t="shared" si="2"/>
        <v/>
      </c>
      <c r="Z18" s="34" t="str">
        <f t="shared" si="2"/>
        <v/>
      </c>
      <c r="AA18" s="34" t="str">
        <f t="shared" si="2"/>
        <v/>
      </c>
      <c r="AB18" s="33" t="str">
        <f t="shared" si="2"/>
        <v/>
      </c>
      <c r="AC18" s="33" t="str">
        <f t="shared" si="2"/>
        <v/>
      </c>
      <c r="AD18" s="33" t="str">
        <f t="shared" si="2"/>
        <v/>
      </c>
      <c r="AE18" s="33" t="str">
        <f t="shared" si="2"/>
        <v/>
      </c>
      <c r="AF18" s="33" t="str">
        <f t="shared" si="2"/>
        <v/>
      </c>
      <c r="AG18" s="34" t="str">
        <f t="shared" si="2"/>
        <v/>
      </c>
      <c r="AH18" s="34" t="str">
        <f t="shared" si="2"/>
        <v/>
      </c>
      <c r="AI18" s="33" t="str">
        <f t="shared" si="2"/>
        <v/>
      </c>
      <c r="AJ18" s="33" t="str">
        <f t="shared" si="2"/>
        <v/>
      </c>
      <c r="AK18" s="33" t="str">
        <f t="shared" si="2"/>
        <v/>
      </c>
      <c r="AL18" s="33" t="str">
        <f t="shared" si="2"/>
        <v/>
      </c>
      <c r="AM18" s="33" t="str">
        <f t="shared" si="3"/>
        <v/>
      </c>
      <c r="AN18" s="34" t="str">
        <f t="shared" si="3"/>
        <v/>
      </c>
      <c r="AO18" s="34" t="str">
        <f t="shared" si="3"/>
        <v/>
      </c>
      <c r="AP18" s="35" t="str">
        <f t="shared" si="3"/>
        <v/>
      </c>
      <c r="AQ18" s="35" t="str">
        <f t="shared" si="3"/>
        <v/>
      </c>
      <c r="AR18" s="35" t="str">
        <f t="shared" si="3"/>
        <v/>
      </c>
      <c r="AS18" s="35" t="str">
        <f t="shared" si="3"/>
        <v/>
      </c>
    </row>
    <row r="19" spans="3:45" ht="14.15" customHeight="1" x14ac:dyDescent="0.45">
      <c r="C19" s="11" t="s">
        <v>84</v>
      </c>
      <c r="D19" s="20" t="s">
        <v>85</v>
      </c>
      <c r="E19" s="10">
        <v>18</v>
      </c>
      <c r="F19" s="32">
        <v>18</v>
      </c>
      <c r="G19" s="33" t="str">
        <f t="shared" si="1"/>
        <v/>
      </c>
      <c r="H19" s="33" t="str">
        <f t="shared" si="1"/>
        <v/>
      </c>
      <c r="I19" s="33" t="str">
        <f t="shared" si="1"/>
        <v/>
      </c>
      <c r="J19" s="33" t="str">
        <f t="shared" si="1"/>
        <v/>
      </c>
      <c r="K19" s="33" t="str">
        <f t="shared" si="1"/>
        <v/>
      </c>
      <c r="L19" s="34" t="str">
        <f t="shared" si="1"/>
        <v/>
      </c>
      <c r="M19" s="34" t="str">
        <f t="shared" si="1"/>
        <v/>
      </c>
      <c r="N19" s="33" t="str">
        <f t="shared" si="1"/>
        <v/>
      </c>
      <c r="O19" s="33" t="str">
        <f t="shared" si="1"/>
        <v/>
      </c>
      <c r="P19" s="33" t="str">
        <f t="shared" si="1"/>
        <v/>
      </c>
      <c r="Q19" s="33" t="str">
        <f t="shared" si="1"/>
        <v/>
      </c>
      <c r="R19" s="33" t="str">
        <f t="shared" si="1"/>
        <v/>
      </c>
      <c r="S19" s="34" t="str">
        <f t="shared" si="1"/>
        <v/>
      </c>
      <c r="T19" s="34" t="str">
        <f t="shared" si="1"/>
        <v/>
      </c>
      <c r="U19" s="33" t="str">
        <f t="shared" si="1"/>
        <v/>
      </c>
      <c r="V19" s="33" t="str">
        <f t="shared" si="1"/>
        <v/>
      </c>
      <c r="W19" s="33" t="str">
        <f t="shared" si="2"/>
        <v/>
      </c>
      <c r="X19" s="33" t="str">
        <f t="shared" si="2"/>
        <v>1</v>
      </c>
      <c r="Y19" s="33" t="str">
        <f t="shared" si="2"/>
        <v/>
      </c>
      <c r="Z19" s="34" t="str">
        <f t="shared" si="2"/>
        <v/>
      </c>
      <c r="AA19" s="34" t="str">
        <f t="shared" si="2"/>
        <v/>
      </c>
      <c r="AB19" s="33" t="str">
        <f t="shared" si="2"/>
        <v/>
      </c>
      <c r="AC19" s="33" t="str">
        <f t="shared" si="2"/>
        <v/>
      </c>
      <c r="AD19" s="33" t="str">
        <f t="shared" si="2"/>
        <v/>
      </c>
      <c r="AE19" s="33" t="str">
        <f t="shared" si="2"/>
        <v/>
      </c>
      <c r="AF19" s="33" t="str">
        <f t="shared" si="2"/>
        <v/>
      </c>
      <c r="AG19" s="34" t="str">
        <f t="shared" si="2"/>
        <v/>
      </c>
      <c r="AH19" s="34" t="str">
        <f t="shared" si="2"/>
        <v/>
      </c>
      <c r="AI19" s="33" t="str">
        <f t="shared" si="2"/>
        <v/>
      </c>
      <c r="AJ19" s="33" t="str">
        <f t="shared" si="2"/>
        <v/>
      </c>
      <c r="AK19" s="33" t="str">
        <f t="shared" si="2"/>
        <v/>
      </c>
      <c r="AL19" s="33" t="str">
        <f t="shared" si="2"/>
        <v/>
      </c>
      <c r="AM19" s="33" t="str">
        <f t="shared" si="3"/>
        <v/>
      </c>
      <c r="AN19" s="34" t="str">
        <f t="shared" si="3"/>
        <v/>
      </c>
      <c r="AO19" s="34" t="str">
        <f t="shared" si="3"/>
        <v/>
      </c>
      <c r="AP19" s="35" t="str">
        <f t="shared" si="3"/>
        <v/>
      </c>
      <c r="AQ19" s="35" t="str">
        <f t="shared" si="3"/>
        <v/>
      </c>
      <c r="AR19" s="35" t="str">
        <f t="shared" si="3"/>
        <v/>
      </c>
      <c r="AS19" s="35" t="str">
        <f t="shared" si="3"/>
        <v/>
      </c>
    </row>
    <row r="20" spans="3:45" ht="14.15" customHeight="1" x14ac:dyDescent="0.45">
      <c r="C20" s="11">
        <v>1.7</v>
      </c>
      <c r="D20" s="20" t="s">
        <v>18</v>
      </c>
      <c r="E20" s="10">
        <v>7</v>
      </c>
      <c r="F20" s="32">
        <v>7</v>
      </c>
      <c r="G20" s="33" t="str">
        <f t="shared" ref="G20:AL20" si="5">IF(AND(G$8&gt;=$E20, G$8&lt;=$F20),"1","")</f>
        <v/>
      </c>
      <c r="H20" s="33" t="str">
        <f t="shared" si="5"/>
        <v/>
      </c>
      <c r="I20" s="33" t="str">
        <f t="shared" si="5"/>
        <v/>
      </c>
      <c r="J20" s="33" t="str">
        <f t="shared" si="5"/>
        <v/>
      </c>
      <c r="K20" s="33" t="str">
        <f t="shared" si="5"/>
        <v/>
      </c>
      <c r="L20" s="34" t="str">
        <f t="shared" si="5"/>
        <v/>
      </c>
      <c r="M20" s="34" t="str">
        <f t="shared" si="5"/>
        <v>1</v>
      </c>
      <c r="N20" s="33" t="str">
        <f t="shared" si="5"/>
        <v/>
      </c>
      <c r="O20" s="33" t="str">
        <f t="shared" si="5"/>
        <v/>
      </c>
      <c r="P20" s="33" t="str">
        <f t="shared" si="5"/>
        <v/>
      </c>
      <c r="Q20" s="33" t="str">
        <f t="shared" si="5"/>
        <v/>
      </c>
      <c r="R20" s="33" t="str">
        <f t="shared" si="5"/>
        <v/>
      </c>
      <c r="S20" s="34" t="str">
        <f t="shared" si="5"/>
        <v/>
      </c>
      <c r="T20" s="34" t="str">
        <f t="shared" si="5"/>
        <v/>
      </c>
      <c r="U20" s="33" t="str">
        <f t="shared" si="5"/>
        <v/>
      </c>
      <c r="V20" s="33" t="str">
        <f t="shared" si="5"/>
        <v/>
      </c>
      <c r="W20" s="33" t="str">
        <f t="shared" si="5"/>
        <v/>
      </c>
      <c r="X20" s="33" t="str">
        <f t="shared" si="5"/>
        <v/>
      </c>
      <c r="Y20" s="33" t="str">
        <f t="shared" si="5"/>
        <v/>
      </c>
      <c r="Z20" s="34" t="str">
        <f t="shared" si="5"/>
        <v/>
      </c>
      <c r="AA20" s="34" t="str">
        <f t="shared" si="5"/>
        <v/>
      </c>
      <c r="AB20" s="33" t="str">
        <f t="shared" si="5"/>
        <v/>
      </c>
      <c r="AC20" s="33" t="str">
        <f t="shared" si="5"/>
        <v/>
      </c>
      <c r="AD20" s="33" t="str">
        <f t="shared" si="5"/>
        <v/>
      </c>
      <c r="AE20" s="33" t="str">
        <f t="shared" si="5"/>
        <v/>
      </c>
      <c r="AF20" s="33" t="str">
        <f t="shared" si="5"/>
        <v/>
      </c>
      <c r="AG20" s="34" t="str">
        <f t="shared" si="5"/>
        <v/>
      </c>
      <c r="AH20" s="34" t="str">
        <f t="shared" si="5"/>
        <v/>
      </c>
      <c r="AI20" s="33" t="str">
        <f t="shared" si="5"/>
        <v/>
      </c>
      <c r="AJ20" s="33" t="str">
        <f t="shared" si="5"/>
        <v/>
      </c>
      <c r="AK20" s="33" t="str">
        <f t="shared" si="5"/>
        <v/>
      </c>
      <c r="AL20" s="33" t="str">
        <f t="shared" si="5"/>
        <v/>
      </c>
      <c r="AM20" s="33" t="str">
        <f t="shared" si="3"/>
        <v/>
      </c>
      <c r="AN20" s="34" t="str">
        <f t="shared" si="3"/>
        <v/>
      </c>
      <c r="AO20" s="34" t="str">
        <f t="shared" si="3"/>
        <v/>
      </c>
      <c r="AP20" s="35" t="str">
        <f t="shared" si="3"/>
        <v/>
      </c>
      <c r="AQ20" s="35" t="str">
        <f t="shared" si="3"/>
        <v/>
      </c>
      <c r="AR20" s="35" t="str">
        <f t="shared" si="3"/>
        <v/>
      </c>
      <c r="AS20" s="35" t="str">
        <f t="shared" si="3"/>
        <v/>
      </c>
    </row>
    <row r="21" spans="3:45" ht="14.15" customHeight="1" x14ac:dyDescent="0.45">
      <c r="C21" s="11">
        <v>1.7</v>
      </c>
      <c r="D21" s="12" t="s">
        <v>19</v>
      </c>
      <c r="E21" s="10">
        <v>1</v>
      </c>
      <c r="F21" s="32">
        <v>39</v>
      </c>
      <c r="G21" s="33" t="str">
        <f t="shared" si="1"/>
        <v>1</v>
      </c>
      <c r="H21" s="33" t="str">
        <f t="shared" si="1"/>
        <v>1</v>
      </c>
      <c r="I21" s="33" t="str">
        <f t="shared" si="1"/>
        <v>1</v>
      </c>
      <c r="J21" s="33" t="str">
        <f t="shared" si="1"/>
        <v>1</v>
      </c>
      <c r="K21" s="33" t="str">
        <f t="shared" si="1"/>
        <v>1</v>
      </c>
      <c r="L21" s="34" t="str">
        <f t="shared" si="1"/>
        <v>1</v>
      </c>
      <c r="M21" s="34" t="str">
        <f t="shared" si="1"/>
        <v>1</v>
      </c>
      <c r="N21" s="33" t="str">
        <f t="shared" si="1"/>
        <v>1</v>
      </c>
      <c r="O21" s="33" t="str">
        <f t="shared" si="1"/>
        <v>1</v>
      </c>
      <c r="P21" s="33" t="str">
        <f t="shared" si="1"/>
        <v>1</v>
      </c>
      <c r="Q21" s="33" t="str">
        <f t="shared" si="1"/>
        <v>1</v>
      </c>
      <c r="R21" s="33" t="str">
        <f t="shared" si="1"/>
        <v>1</v>
      </c>
      <c r="S21" s="34" t="str">
        <f t="shared" si="1"/>
        <v>1</v>
      </c>
      <c r="T21" s="34" t="str">
        <f t="shared" si="1"/>
        <v>1</v>
      </c>
      <c r="U21" s="33" t="str">
        <f t="shared" si="1"/>
        <v>1</v>
      </c>
      <c r="V21" s="33" t="str">
        <f t="shared" si="1"/>
        <v>1</v>
      </c>
      <c r="W21" s="33" t="str">
        <f t="shared" si="2"/>
        <v>1</v>
      </c>
      <c r="X21" s="33" t="str">
        <f t="shared" si="2"/>
        <v>1</v>
      </c>
      <c r="Y21" s="33" t="str">
        <f t="shared" si="2"/>
        <v>1</v>
      </c>
      <c r="Z21" s="34" t="str">
        <f t="shared" si="2"/>
        <v>1</v>
      </c>
      <c r="AA21" s="34" t="str">
        <f t="shared" si="2"/>
        <v>1</v>
      </c>
      <c r="AB21" s="33" t="str">
        <f t="shared" si="2"/>
        <v>1</v>
      </c>
      <c r="AC21" s="33" t="str">
        <f t="shared" si="2"/>
        <v>1</v>
      </c>
      <c r="AD21" s="33" t="str">
        <f t="shared" si="2"/>
        <v>1</v>
      </c>
      <c r="AE21" s="33" t="str">
        <f t="shared" si="2"/>
        <v>1</v>
      </c>
      <c r="AF21" s="33" t="str">
        <f t="shared" si="2"/>
        <v>1</v>
      </c>
      <c r="AG21" s="34" t="str">
        <f t="shared" si="2"/>
        <v>1</v>
      </c>
      <c r="AH21" s="34" t="str">
        <f t="shared" si="2"/>
        <v>1</v>
      </c>
      <c r="AI21" s="33" t="str">
        <f t="shared" si="2"/>
        <v>1</v>
      </c>
      <c r="AJ21" s="33" t="str">
        <f t="shared" si="2"/>
        <v>1</v>
      </c>
      <c r="AK21" s="33" t="str">
        <f t="shared" si="2"/>
        <v>1</v>
      </c>
      <c r="AL21" s="33" t="str">
        <f t="shared" si="2"/>
        <v>1</v>
      </c>
      <c r="AM21" s="33" t="str">
        <f t="shared" si="3"/>
        <v>1</v>
      </c>
      <c r="AN21" s="34" t="str">
        <f t="shared" si="3"/>
        <v>1</v>
      </c>
      <c r="AO21" s="34" t="str">
        <f t="shared" si="3"/>
        <v>1</v>
      </c>
      <c r="AP21" s="35" t="str">
        <f t="shared" si="3"/>
        <v>1</v>
      </c>
      <c r="AQ21" s="35" t="str">
        <f t="shared" si="3"/>
        <v>1</v>
      </c>
      <c r="AR21" s="35" t="str">
        <f t="shared" si="3"/>
        <v>1</v>
      </c>
      <c r="AS21" s="35" t="str">
        <f t="shared" si="3"/>
        <v>1</v>
      </c>
    </row>
    <row r="22" spans="3:45" ht="14.15" customHeight="1" x14ac:dyDescent="0.45">
      <c r="C22" s="11">
        <v>1.8</v>
      </c>
      <c r="D22" s="12" t="s">
        <v>86</v>
      </c>
      <c r="E22" s="10">
        <v>18</v>
      </c>
      <c r="F22" s="32">
        <v>18</v>
      </c>
      <c r="G22" s="33" t="str">
        <f t="shared" si="1"/>
        <v/>
      </c>
      <c r="H22" s="33" t="str">
        <f t="shared" si="1"/>
        <v/>
      </c>
      <c r="I22" s="33" t="str">
        <f t="shared" si="1"/>
        <v/>
      </c>
      <c r="J22" s="33" t="str">
        <f t="shared" si="1"/>
        <v/>
      </c>
      <c r="K22" s="33" t="str">
        <f t="shared" si="1"/>
        <v/>
      </c>
      <c r="L22" s="34" t="str">
        <f t="shared" si="1"/>
        <v/>
      </c>
      <c r="M22" s="34" t="str">
        <f t="shared" si="1"/>
        <v/>
      </c>
      <c r="N22" s="33" t="str">
        <f t="shared" si="1"/>
        <v/>
      </c>
      <c r="O22" s="33" t="str">
        <f t="shared" si="1"/>
        <v/>
      </c>
      <c r="P22" s="33" t="str">
        <f t="shared" si="1"/>
        <v/>
      </c>
      <c r="Q22" s="33" t="str">
        <f t="shared" si="1"/>
        <v/>
      </c>
      <c r="R22" s="33" t="str">
        <f t="shared" si="1"/>
        <v/>
      </c>
      <c r="S22" s="34" t="str">
        <f t="shared" si="1"/>
        <v/>
      </c>
      <c r="T22" s="34" t="str">
        <f t="shared" si="1"/>
        <v/>
      </c>
      <c r="U22" s="33" t="str">
        <f t="shared" si="1"/>
        <v/>
      </c>
      <c r="V22" s="33" t="str">
        <f t="shared" si="1"/>
        <v/>
      </c>
      <c r="W22" s="33" t="str">
        <f t="shared" si="2"/>
        <v/>
      </c>
      <c r="X22" s="33" t="str">
        <f t="shared" si="2"/>
        <v>1</v>
      </c>
      <c r="Y22" s="33" t="str">
        <f t="shared" si="2"/>
        <v/>
      </c>
      <c r="Z22" s="34" t="str">
        <f t="shared" si="2"/>
        <v/>
      </c>
      <c r="AA22" s="34" t="str">
        <f t="shared" si="2"/>
        <v/>
      </c>
      <c r="AB22" s="33" t="str">
        <f t="shared" si="2"/>
        <v/>
      </c>
      <c r="AC22" s="33" t="str">
        <f t="shared" si="2"/>
        <v/>
      </c>
      <c r="AD22" s="33" t="str">
        <f t="shared" si="2"/>
        <v/>
      </c>
      <c r="AE22" s="33" t="str">
        <f t="shared" si="2"/>
        <v/>
      </c>
      <c r="AF22" s="33" t="str">
        <f t="shared" si="2"/>
        <v/>
      </c>
      <c r="AG22" s="34" t="str">
        <f t="shared" si="2"/>
        <v/>
      </c>
      <c r="AH22" s="34" t="str">
        <f t="shared" si="2"/>
        <v/>
      </c>
      <c r="AI22" s="33" t="str">
        <f t="shared" si="2"/>
        <v/>
      </c>
      <c r="AJ22" s="33" t="str">
        <f t="shared" si="2"/>
        <v/>
      </c>
      <c r="AK22" s="33" t="str">
        <f t="shared" si="2"/>
        <v/>
      </c>
      <c r="AL22" s="33" t="str">
        <f t="shared" si="2"/>
        <v/>
      </c>
      <c r="AM22" s="33" t="str">
        <f t="shared" si="3"/>
        <v/>
      </c>
      <c r="AN22" s="34" t="str">
        <f t="shared" si="3"/>
        <v/>
      </c>
      <c r="AO22" s="34" t="str">
        <f t="shared" si="3"/>
        <v/>
      </c>
      <c r="AP22" s="35" t="str">
        <f t="shared" si="3"/>
        <v/>
      </c>
      <c r="AQ22" s="35" t="str">
        <f t="shared" si="3"/>
        <v/>
      </c>
      <c r="AR22" s="35" t="str">
        <f t="shared" si="3"/>
        <v/>
      </c>
      <c r="AS22" s="35" t="str">
        <f t="shared" si="3"/>
        <v/>
      </c>
    </row>
    <row r="23" spans="3:45" ht="14.15" customHeight="1" x14ac:dyDescent="0.45">
      <c r="C23" s="11">
        <v>1.9</v>
      </c>
      <c r="D23" s="12" t="s">
        <v>28</v>
      </c>
      <c r="E23" s="10"/>
      <c r="F23" s="32"/>
      <c r="G23" s="33"/>
      <c r="H23" s="33"/>
      <c r="I23" s="33"/>
      <c r="J23" s="33"/>
      <c r="K23" s="33"/>
      <c r="L23" s="34"/>
      <c r="M23" s="34"/>
      <c r="N23" s="33"/>
      <c r="O23" s="33"/>
      <c r="P23" s="33"/>
      <c r="Q23" s="33"/>
      <c r="R23" s="33"/>
      <c r="S23" s="34"/>
      <c r="T23" s="34"/>
      <c r="U23" s="33"/>
      <c r="V23" s="33"/>
      <c r="W23" s="33"/>
      <c r="X23" s="33"/>
      <c r="Y23" s="33"/>
      <c r="Z23" s="34"/>
      <c r="AA23" s="34"/>
      <c r="AB23" s="33"/>
      <c r="AC23" s="33"/>
      <c r="AD23" s="33"/>
      <c r="AE23" s="33"/>
      <c r="AF23" s="33"/>
      <c r="AG23" s="34"/>
      <c r="AH23" s="34"/>
      <c r="AI23" s="33"/>
      <c r="AJ23" s="33"/>
      <c r="AK23" s="33"/>
      <c r="AL23" s="33"/>
      <c r="AM23" s="33"/>
      <c r="AN23" s="34"/>
      <c r="AO23" s="34"/>
      <c r="AP23" s="35"/>
      <c r="AQ23" s="35"/>
      <c r="AR23" s="35"/>
      <c r="AS23" s="35"/>
    </row>
    <row r="24" spans="3:45" ht="14.15" customHeight="1" x14ac:dyDescent="0.45">
      <c r="C24" s="11">
        <v>2</v>
      </c>
      <c r="D24" s="12" t="s">
        <v>87</v>
      </c>
      <c r="E24" s="10"/>
      <c r="F24" s="32"/>
      <c r="G24" s="33"/>
      <c r="H24" s="33"/>
      <c r="I24" s="33"/>
      <c r="J24" s="33"/>
      <c r="K24" s="33"/>
      <c r="L24" s="34"/>
      <c r="M24" s="34"/>
      <c r="N24" s="33"/>
      <c r="O24" s="33"/>
      <c r="P24" s="33"/>
      <c r="Q24" s="33"/>
      <c r="R24" s="33"/>
      <c r="S24" s="34"/>
      <c r="T24" s="34"/>
      <c r="U24" s="33"/>
      <c r="V24" s="33"/>
      <c r="W24" s="33"/>
      <c r="X24" s="33"/>
      <c r="Y24" s="33"/>
      <c r="Z24" s="34"/>
      <c r="AA24" s="34"/>
      <c r="AB24" s="33"/>
      <c r="AC24" s="33"/>
      <c r="AD24" s="33"/>
      <c r="AE24" s="33"/>
      <c r="AF24" s="33"/>
      <c r="AG24" s="34"/>
      <c r="AH24" s="34"/>
      <c r="AI24" s="33"/>
      <c r="AJ24" s="33"/>
      <c r="AK24" s="33"/>
      <c r="AL24" s="33"/>
      <c r="AM24" s="33"/>
      <c r="AN24" s="34"/>
      <c r="AO24" s="34"/>
      <c r="AP24" s="35"/>
      <c r="AQ24" s="35"/>
      <c r="AR24" s="35"/>
      <c r="AS24" s="35"/>
    </row>
    <row r="25" spans="3:45" ht="13.5" customHeight="1" x14ac:dyDescent="0.45">
      <c r="C25" s="12">
        <v>3</v>
      </c>
      <c r="D25" s="12" t="s">
        <v>88</v>
      </c>
      <c r="E25" s="10"/>
      <c r="F25" s="32"/>
      <c r="G25" s="33" t="str">
        <f t="shared" si="1"/>
        <v/>
      </c>
      <c r="H25" s="33" t="str">
        <f t="shared" si="1"/>
        <v/>
      </c>
      <c r="I25" s="33" t="str">
        <f t="shared" si="1"/>
        <v/>
      </c>
      <c r="J25" s="33" t="str">
        <f t="shared" si="1"/>
        <v/>
      </c>
      <c r="K25" s="33" t="str">
        <f t="shared" si="1"/>
        <v/>
      </c>
      <c r="L25" s="34" t="str">
        <f t="shared" si="1"/>
        <v/>
      </c>
      <c r="M25" s="34" t="str">
        <f t="shared" si="1"/>
        <v/>
      </c>
      <c r="N25" s="33" t="str">
        <f t="shared" si="1"/>
        <v/>
      </c>
      <c r="O25" s="33" t="str">
        <f t="shared" si="1"/>
        <v/>
      </c>
      <c r="P25" s="33" t="str">
        <f t="shared" si="1"/>
        <v/>
      </c>
      <c r="Q25" s="33" t="str">
        <f t="shared" si="1"/>
        <v/>
      </c>
      <c r="R25" s="33" t="str">
        <f t="shared" si="1"/>
        <v/>
      </c>
      <c r="S25" s="34" t="str">
        <f t="shared" si="1"/>
        <v/>
      </c>
      <c r="T25" s="34" t="str">
        <f t="shared" si="1"/>
        <v/>
      </c>
      <c r="U25" s="33" t="str">
        <f t="shared" si="1"/>
        <v/>
      </c>
      <c r="V25" s="33" t="str">
        <f t="shared" si="1"/>
        <v/>
      </c>
      <c r="W25" s="33" t="str">
        <f t="shared" si="2"/>
        <v/>
      </c>
      <c r="X25" s="33" t="str">
        <f t="shared" si="2"/>
        <v/>
      </c>
      <c r="Y25" s="33" t="str">
        <f t="shared" si="2"/>
        <v/>
      </c>
      <c r="Z25" s="34" t="str">
        <f t="shared" si="2"/>
        <v/>
      </c>
      <c r="AA25" s="34" t="str">
        <f t="shared" si="2"/>
        <v/>
      </c>
      <c r="AB25" s="33" t="str">
        <f t="shared" si="2"/>
        <v/>
      </c>
      <c r="AC25" s="33" t="str">
        <f t="shared" si="2"/>
        <v/>
      </c>
      <c r="AD25" s="33" t="str">
        <f t="shared" si="2"/>
        <v/>
      </c>
      <c r="AE25" s="33" t="str">
        <f t="shared" si="2"/>
        <v/>
      </c>
      <c r="AF25" s="33" t="str">
        <f t="shared" si="2"/>
        <v/>
      </c>
      <c r="AG25" s="34" t="str">
        <f t="shared" si="2"/>
        <v/>
      </c>
      <c r="AH25" s="34" t="str">
        <f t="shared" si="2"/>
        <v/>
      </c>
      <c r="AI25" s="33" t="str">
        <f t="shared" si="2"/>
        <v/>
      </c>
      <c r="AJ25" s="33" t="str">
        <f t="shared" si="2"/>
        <v/>
      </c>
      <c r="AK25" s="33" t="str">
        <f t="shared" si="2"/>
        <v/>
      </c>
      <c r="AL25" s="33" t="str">
        <f t="shared" si="2"/>
        <v/>
      </c>
      <c r="AM25" s="33" t="str">
        <f t="shared" si="3"/>
        <v/>
      </c>
      <c r="AN25" s="34" t="str">
        <f t="shared" si="3"/>
        <v/>
      </c>
      <c r="AO25" s="34" t="str">
        <f t="shared" si="3"/>
        <v/>
      </c>
      <c r="AP25" s="35" t="str">
        <f t="shared" si="3"/>
        <v/>
      </c>
      <c r="AQ25" s="35" t="str">
        <f t="shared" si="3"/>
        <v/>
      </c>
      <c r="AR25" s="35" t="str">
        <f t="shared" si="3"/>
        <v/>
      </c>
      <c r="AS25" s="35" t="str">
        <f t="shared" si="3"/>
        <v/>
      </c>
    </row>
    <row r="26" spans="3:45" ht="14.15" customHeight="1" x14ac:dyDescent="0.45">
      <c r="C26" s="11"/>
      <c r="D26" s="12"/>
      <c r="E26" s="10"/>
      <c r="F26" s="32"/>
      <c r="G26" s="33" t="str">
        <f t="shared" si="1"/>
        <v/>
      </c>
      <c r="H26" s="33" t="str">
        <f t="shared" si="1"/>
        <v/>
      </c>
      <c r="I26" s="33" t="str">
        <f t="shared" si="1"/>
        <v/>
      </c>
      <c r="J26" s="33" t="str">
        <f t="shared" si="1"/>
        <v/>
      </c>
      <c r="K26" s="33" t="str">
        <f t="shared" si="1"/>
        <v/>
      </c>
      <c r="L26" s="34" t="str">
        <f t="shared" si="1"/>
        <v/>
      </c>
      <c r="M26" s="34" t="str">
        <f t="shared" si="1"/>
        <v/>
      </c>
      <c r="N26" s="33" t="str">
        <f t="shared" si="1"/>
        <v/>
      </c>
      <c r="O26" s="33" t="str">
        <f t="shared" si="1"/>
        <v/>
      </c>
      <c r="P26" s="33" t="str">
        <f t="shared" si="1"/>
        <v/>
      </c>
      <c r="Q26" s="33" t="str">
        <f t="shared" si="1"/>
        <v/>
      </c>
      <c r="R26" s="33" t="str">
        <f t="shared" si="1"/>
        <v/>
      </c>
      <c r="S26" s="34" t="str">
        <f t="shared" si="1"/>
        <v/>
      </c>
      <c r="T26" s="34" t="str">
        <f t="shared" si="1"/>
        <v/>
      </c>
      <c r="U26" s="33" t="str">
        <f t="shared" si="1"/>
        <v/>
      </c>
      <c r="V26" s="33" t="str">
        <f t="shared" si="1"/>
        <v/>
      </c>
      <c r="W26" s="33" t="str">
        <f t="shared" si="2"/>
        <v/>
      </c>
      <c r="X26" s="33" t="str">
        <f t="shared" si="2"/>
        <v/>
      </c>
      <c r="Y26" s="33" t="str">
        <f t="shared" si="2"/>
        <v/>
      </c>
      <c r="Z26" s="34" t="str">
        <f t="shared" si="2"/>
        <v/>
      </c>
      <c r="AA26" s="34" t="str">
        <f t="shared" si="2"/>
        <v/>
      </c>
      <c r="AB26" s="33" t="str">
        <f t="shared" si="2"/>
        <v/>
      </c>
      <c r="AC26" s="33" t="str">
        <f t="shared" si="2"/>
        <v/>
      </c>
      <c r="AD26" s="33" t="str">
        <f t="shared" si="2"/>
        <v/>
      </c>
      <c r="AE26" s="33" t="str">
        <f t="shared" si="2"/>
        <v/>
      </c>
      <c r="AF26" s="33" t="str">
        <f t="shared" si="2"/>
        <v/>
      </c>
      <c r="AG26" s="34" t="str">
        <f t="shared" si="2"/>
        <v/>
      </c>
      <c r="AH26" s="34" t="str">
        <f t="shared" si="2"/>
        <v/>
      </c>
      <c r="AI26" s="33" t="str">
        <f t="shared" si="2"/>
        <v/>
      </c>
      <c r="AJ26" s="33" t="str">
        <f t="shared" si="2"/>
        <v/>
      </c>
      <c r="AK26" s="33" t="str">
        <f t="shared" si="2"/>
        <v/>
      </c>
      <c r="AL26" s="33" t="str">
        <f t="shared" si="2"/>
        <v/>
      </c>
      <c r="AM26" s="33" t="str">
        <f t="shared" si="3"/>
        <v/>
      </c>
      <c r="AN26" s="34" t="str">
        <f t="shared" si="3"/>
        <v/>
      </c>
      <c r="AO26" s="34" t="str">
        <f t="shared" si="3"/>
        <v/>
      </c>
      <c r="AP26" s="35" t="str">
        <f t="shared" si="3"/>
        <v/>
      </c>
      <c r="AQ26" s="35" t="str">
        <f t="shared" si="3"/>
        <v/>
      </c>
      <c r="AR26" s="35" t="str">
        <f t="shared" si="3"/>
        <v/>
      </c>
      <c r="AS26" s="35" t="str">
        <f t="shared" si="3"/>
        <v/>
      </c>
    </row>
    <row r="27" spans="3:45" ht="14.15" customHeight="1" x14ac:dyDescent="0.45">
      <c r="C27" s="11"/>
      <c r="D27" s="12"/>
      <c r="E27" s="10"/>
      <c r="F27" s="32"/>
      <c r="G27" s="33" t="str">
        <f t="shared" si="1"/>
        <v/>
      </c>
      <c r="H27" s="33" t="str">
        <f t="shared" si="1"/>
        <v/>
      </c>
      <c r="I27" s="33" t="str">
        <f t="shared" si="1"/>
        <v/>
      </c>
      <c r="J27" s="33" t="str">
        <f t="shared" si="1"/>
        <v/>
      </c>
      <c r="K27" s="33" t="str">
        <f t="shared" si="1"/>
        <v/>
      </c>
      <c r="L27" s="34" t="str">
        <f t="shared" si="1"/>
        <v/>
      </c>
      <c r="M27" s="34" t="str">
        <f t="shared" si="1"/>
        <v/>
      </c>
      <c r="N27" s="33" t="str">
        <f t="shared" si="1"/>
        <v/>
      </c>
      <c r="O27" s="33" t="str">
        <f t="shared" si="1"/>
        <v/>
      </c>
      <c r="P27" s="33" t="str">
        <f t="shared" si="1"/>
        <v/>
      </c>
      <c r="Q27" s="33" t="str">
        <f t="shared" si="1"/>
        <v/>
      </c>
      <c r="R27" s="33" t="str">
        <f t="shared" si="1"/>
        <v/>
      </c>
      <c r="S27" s="34" t="str">
        <f t="shared" si="1"/>
        <v/>
      </c>
      <c r="T27" s="34" t="str">
        <f t="shared" si="1"/>
        <v/>
      </c>
      <c r="U27" s="33" t="str">
        <f t="shared" si="1"/>
        <v/>
      </c>
      <c r="V27" s="33" t="str">
        <f t="shared" ref="V27" si="6">IF(AND(V$8&gt;=$E27, V$8&lt;=$F27),"1","")</f>
        <v/>
      </c>
      <c r="W27" s="33" t="str">
        <f t="shared" si="2"/>
        <v/>
      </c>
      <c r="X27" s="33" t="str">
        <f t="shared" si="2"/>
        <v/>
      </c>
      <c r="Y27" s="33" t="str">
        <f t="shared" si="2"/>
        <v/>
      </c>
      <c r="Z27" s="34" t="str">
        <f t="shared" si="2"/>
        <v/>
      </c>
      <c r="AA27" s="34" t="str">
        <f t="shared" si="2"/>
        <v/>
      </c>
      <c r="AB27" s="33" t="str">
        <f t="shared" si="2"/>
        <v/>
      </c>
      <c r="AC27" s="33" t="str">
        <f t="shared" si="2"/>
        <v/>
      </c>
      <c r="AD27" s="33" t="str">
        <f t="shared" si="2"/>
        <v/>
      </c>
      <c r="AE27" s="33" t="str">
        <f t="shared" si="2"/>
        <v/>
      </c>
      <c r="AF27" s="33" t="str">
        <f t="shared" si="2"/>
        <v/>
      </c>
      <c r="AG27" s="34" t="str">
        <f t="shared" si="2"/>
        <v/>
      </c>
      <c r="AH27" s="34" t="str">
        <f t="shared" si="2"/>
        <v/>
      </c>
      <c r="AI27" s="33" t="str">
        <f t="shared" si="2"/>
        <v/>
      </c>
      <c r="AJ27" s="33" t="str">
        <f t="shared" si="2"/>
        <v/>
      </c>
      <c r="AK27" s="33" t="str">
        <f t="shared" si="2"/>
        <v/>
      </c>
      <c r="AL27" s="33" t="str">
        <f t="shared" ref="AL27" si="7">IF(AND(AL$8&gt;=$E27, AL$8&lt;=$F27),"1","")</f>
        <v/>
      </c>
      <c r="AM27" s="33" t="str">
        <f t="shared" si="3"/>
        <v/>
      </c>
      <c r="AN27" s="34" t="str">
        <f t="shared" si="3"/>
        <v/>
      </c>
      <c r="AO27" s="34" t="str">
        <f t="shared" si="3"/>
        <v/>
      </c>
      <c r="AP27" s="35" t="str">
        <f t="shared" si="3"/>
        <v/>
      </c>
      <c r="AQ27" s="35" t="str">
        <f t="shared" si="3"/>
        <v/>
      </c>
      <c r="AR27" s="35" t="str">
        <f t="shared" si="3"/>
        <v/>
      </c>
      <c r="AS27" s="35" t="str">
        <f t="shared" si="3"/>
        <v/>
      </c>
    </row>
    <row r="28" spans="3:45" ht="14.15" customHeight="1" x14ac:dyDescent="0.45">
      <c r="C28" s="8">
        <v>2</v>
      </c>
      <c r="D28" s="9" t="s">
        <v>20</v>
      </c>
      <c r="E28" s="10">
        <v>1</v>
      </c>
      <c r="F28" s="32">
        <v>39</v>
      </c>
      <c r="G28" s="33" t="str">
        <f t="shared" ref="G28:P37" si="8">IF(AND(G$8&gt;=$E28, G$8&lt;=$F28),"1","")</f>
        <v>1</v>
      </c>
      <c r="H28" s="33" t="str">
        <f t="shared" si="8"/>
        <v>1</v>
      </c>
      <c r="I28" s="33" t="str">
        <f t="shared" si="8"/>
        <v>1</v>
      </c>
      <c r="J28" s="33" t="str">
        <f t="shared" si="8"/>
        <v>1</v>
      </c>
      <c r="K28" s="33" t="str">
        <f t="shared" si="8"/>
        <v>1</v>
      </c>
      <c r="L28" s="34" t="str">
        <f t="shared" si="8"/>
        <v>1</v>
      </c>
      <c r="M28" s="34" t="str">
        <f t="shared" si="8"/>
        <v>1</v>
      </c>
      <c r="N28" s="33" t="str">
        <f t="shared" si="8"/>
        <v>1</v>
      </c>
      <c r="O28" s="33" t="str">
        <f t="shared" si="8"/>
        <v>1</v>
      </c>
      <c r="P28" s="33" t="str">
        <f t="shared" si="8"/>
        <v>1</v>
      </c>
      <c r="Q28" s="33" t="str">
        <f t="shared" ref="Q28:Z37" si="9">IF(AND(Q$8&gt;=$E28, Q$8&lt;=$F28),"1","")</f>
        <v>1</v>
      </c>
      <c r="R28" s="33" t="str">
        <f t="shared" si="9"/>
        <v>1</v>
      </c>
      <c r="S28" s="34" t="str">
        <f t="shared" si="9"/>
        <v>1</v>
      </c>
      <c r="T28" s="34" t="str">
        <f t="shared" si="9"/>
        <v>1</v>
      </c>
      <c r="U28" s="33" t="str">
        <f t="shared" si="9"/>
        <v>1</v>
      </c>
      <c r="V28" s="33" t="str">
        <f t="shared" si="9"/>
        <v>1</v>
      </c>
      <c r="W28" s="33" t="str">
        <f t="shared" si="9"/>
        <v>1</v>
      </c>
      <c r="X28" s="33" t="str">
        <f t="shared" si="9"/>
        <v>1</v>
      </c>
      <c r="Y28" s="33" t="str">
        <f t="shared" si="9"/>
        <v>1</v>
      </c>
      <c r="Z28" s="34" t="str">
        <f t="shared" si="9"/>
        <v>1</v>
      </c>
      <c r="AA28" s="34" t="str">
        <f t="shared" ref="AA28:AJ37" si="10">IF(AND(AA$8&gt;=$E28, AA$8&lt;=$F28),"1","")</f>
        <v>1</v>
      </c>
      <c r="AB28" s="33" t="str">
        <f t="shared" si="10"/>
        <v>1</v>
      </c>
      <c r="AC28" s="33" t="str">
        <f t="shared" si="10"/>
        <v>1</v>
      </c>
      <c r="AD28" s="33" t="str">
        <f t="shared" si="10"/>
        <v>1</v>
      </c>
      <c r="AE28" s="33" t="str">
        <f t="shared" si="10"/>
        <v>1</v>
      </c>
      <c r="AF28" s="33" t="str">
        <f t="shared" si="10"/>
        <v>1</v>
      </c>
      <c r="AG28" s="34" t="str">
        <f t="shared" si="10"/>
        <v>1</v>
      </c>
      <c r="AH28" s="34" t="str">
        <f t="shared" si="10"/>
        <v>1</v>
      </c>
      <c r="AI28" s="33" t="str">
        <f t="shared" si="10"/>
        <v>1</v>
      </c>
      <c r="AJ28" s="33" t="str">
        <f t="shared" si="10"/>
        <v>1</v>
      </c>
      <c r="AK28" s="33" t="str">
        <f t="shared" ref="AK28:AS37" si="11">IF(AND(AK$8&gt;=$E28, AK$8&lt;=$F28),"1","")</f>
        <v>1</v>
      </c>
      <c r="AL28" s="33" t="str">
        <f t="shared" si="11"/>
        <v>1</v>
      </c>
      <c r="AM28" s="33" t="str">
        <f t="shared" si="11"/>
        <v>1</v>
      </c>
      <c r="AN28" s="34" t="str">
        <f t="shared" si="11"/>
        <v>1</v>
      </c>
      <c r="AO28" s="34" t="str">
        <f t="shared" si="11"/>
        <v>1</v>
      </c>
      <c r="AP28" s="35" t="str">
        <f t="shared" si="11"/>
        <v>1</v>
      </c>
      <c r="AQ28" s="35" t="str">
        <f t="shared" si="11"/>
        <v>1</v>
      </c>
      <c r="AR28" s="35" t="str">
        <f t="shared" si="11"/>
        <v>1</v>
      </c>
      <c r="AS28" s="35" t="str">
        <f t="shared" si="11"/>
        <v>1</v>
      </c>
    </row>
    <row r="29" spans="3:45" ht="14.15" customHeight="1" x14ac:dyDescent="0.45">
      <c r="C29" s="11">
        <v>2.1</v>
      </c>
      <c r="D29" s="12" t="s">
        <v>89</v>
      </c>
      <c r="E29" s="10">
        <v>5</v>
      </c>
      <c r="F29" s="32">
        <v>7</v>
      </c>
      <c r="G29" s="33" t="str">
        <f t="shared" si="8"/>
        <v/>
      </c>
      <c r="H29" s="33" t="str">
        <f t="shared" si="8"/>
        <v/>
      </c>
      <c r="I29" s="33" t="str">
        <f t="shared" si="8"/>
        <v/>
      </c>
      <c r="J29" s="33" t="str">
        <f t="shared" si="8"/>
        <v/>
      </c>
      <c r="K29" s="33" t="str">
        <f t="shared" si="8"/>
        <v>1</v>
      </c>
      <c r="L29" s="34" t="str">
        <f t="shared" si="8"/>
        <v>1</v>
      </c>
      <c r="M29" s="34" t="str">
        <f t="shared" si="8"/>
        <v>1</v>
      </c>
      <c r="N29" s="33" t="str">
        <f t="shared" si="8"/>
        <v/>
      </c>
      <c r="O29" s="33" t="str">
        <f t="shared" si="8"/>
        <v/>
      </c>
      <c r="P29" s="33" t="str">
        <f t="shared" si="8"/>
        <v/>
      </c>
      <c r="Q29" s="33" t="str">
        <f t="shared" si="9"/>
        <v/>
      </c>
      <c r="R29" s="33" t="str">
        <f t="shared" si="9"/>
        <v/>
      </c>
      <c r="S29" s="34" t="str">
        <f t="shared" si="9"/>
        <v/>
      </c>
      <c r="T29" s="34" t="str">
        <f t="shared" si="9"/>
        <v/>
      </c>
      <c r="U29" s="33" t="str">
        <f t="shared" si="9"/>
        <v/>
      </c>
      <c r="V29" s="33" t="str">
        <f t="shared" si="9"/>
        <v/>
      </c>
      <c r="W29" s="33" t="str">
        <f t="shared" si="9"/>
        <v/>
      </c>
      <c r="X29" s="33" t="str">
        <f t="shared" si="9"/>
        <v/>
      </c>
      <c r="Y29" s="33" t="str">
        <f t="shared" si="9"/>
        <v/>
      </c>
      <c r="Z29" s="34" t="str">
        <f t="shared" si="9"/>
        <v/>
      </c>
      <c r="AA29" s="34" t="str">
        <f t="shared" si="10"/>
        <v/>
      </c>
      <c r="AB29" s="33" t="str">
        <f t="shared" si="10"/>
        <v/>
      </c>
      <c r="AC29" s="33" t="str">
        <f t="shared" si="10"/>
        <v/>
      </c>
      <c r="AD29" s="33" t="str">
        <f t="shared" si="10"/>
        <v/>
      </c>
      <c r="AE29" s="33" t="str">
        <f t="shared" si="10"/>
        <v/>
      </c>
      <c r="AF29" s="33" t="str">
        <f t="shared" si="10"/>
        <v/>
      </c>
      <c r="AG29" s="34" t="str">
        <f t="shared" si="10"/>
        <v/>
      </c>
      <c r="AH29" s="34" t="str">
        <f t="shared" si="10"/>
        <v/>
      </c>
      <c r="AI29" s="33" t="str">
        <f t="shared" si="10"/>
        <v/>
      </c>
      <c r="AJ29" s="33" t="str">
        <f t="shared" si="10"/>
        <v/>
      </c>
      <c r="AK29" s="33" t="str">
        <f t="shared" si="11"/>
        <v/>
      </c>
      <c r="AL29" s="33" t="str">
        <f t="shared" si="11"/>
        <v/>
      </c>
      <c r="AM29" s="33" t="str">
        <f t="shared" si="11"/>
        <v/>
      </c>
      <c r="AN29" s="34" t="str">
        <f t="shared" si="11"/>
        <v/>
      </c>
      <c r="AO29" s="34" t="str">
        <f t="shared" si="11"/>
        <v/>
      </c>
      <c r="AP29" s="35" t="str">
        <f t="shared" si="11"/>
        <v/>
      </c>
      <c r="AQ29" s="35" t="str">
        <f t="shared" si="11"/>
        <v/>
      </c>
      <c r="AR29" s="35" t="str">
        <f t="shared" si="11"/>
        <v/>
      </c>
      <c r="AS29" s="35" t="str">
        <f t="shared" si="11"/>
        <v/>
      </c>
    </row>
    <row r="30" spans="3:45" ht="14.15" customHeight="1" x14ac:dyDescent="0.45">
      <c r="C30" s="11">
        <v>2.2000000000000002</v>
      </c>
      <c r="D30" s="12" t="s">
        <v>13</v>
      </c>
      <c r="E30" s="10">
        <v>8</v>
      </c>
      <c r="F30" s="32">
        <v>10</v>
      </c>
      <c r="G30" s="33" t="str">
        <f t="shared" si="8"/>
        <v/>
      </c>
      <c r="H30" s="33" t="str">
        <f t="shared" si="8"/>
        <v/>
      </c>
      <c r="I30" s="33" t="str">
        <f t="shared" si="8"/>
        <v/>
      </c>
      <c r="J30" s="33" t="str">
        <f t="shared" si="8"/>
        <v/>
      </c>
      <c r="K30" s="33" t="str">
        <f t="shared" si="8"/>
        <v/>
      </c>
      <c r="L30" s="34" t="str">
        <f t="shared" si="8"/>
        <v/>
      </c>
      <c r="M30" s="34" t="str">
        <f t="shared" si="8"/>
        <v/>
      </c>
      <c r="N30" s="33" t="str">
        <f t="shared" si="8"/>
        <v>1</v>
      </c>
      <c r="O30" s="33" t="str">
        <f t="shared" si="8"/>
        <v>1</v>
      </c>
      <c r="P30" s="33" t="str">
        <f t="shared" si="8"/>
        <v>1</v>
      </c>
      <c r="Q30" s="33" t="str">
        <f t="shared" si="9"/>
        <v/>
      </c>
      <c r="R30" s="33" t="str">
        <f t="shared" si="9"/>
        <v/>
      </c>
      <c r="S30" s="34" t="str">
        <f t="shared" si="9"/>
        <v/>
      </c>
      <c r="T30" s="34" t="str">
        <f t="shared" si="9"/>
        <v/>
      </c>
      <c r="U30" s="33" t="str">
        <f t="shared" si="9"/>
        <v/>
      </c>
      <c r="V30" s="33" t="str">
        <f t="shared" si="9"/>
        <v/>
      </c>
      <c r="W30" s="33" t="str">
        <f t="shared" si="9"/>
        <v/>
      </c>
      <c r="X30" s="33" t="str">
        <f t="shared" si="9"/>
        <v/>
      </c>
      <c r="Y30" s="33" t="str">
        <f t="shared" si="9"/>
        <v/>
      </c>
      <c r="Z30" s="34" t="str">
        <f t="shared" si="9"/>
        <v/>
      </c>
      <c r="AA30" s="34" t="str">
        <f t="shared" si="10"/>
        <v/>
      </c>
      <c r="AB30" s="33" t="str">
        <f t="shared" si="10"/>
        <v/>
      </c>
      <c r="AC30" s="33" t="str">
        <f t="shared" si="10"/>
        <v/>
      </c>
      <c r="AD30" s="33" t="str">
        <f t="shared" si="10"/>
        <v/>
      </c>
      <c r="AE30" s="33" t="str">
        <f t="shared" si="10"/>
        <v/>
      </c>
      <c r="AF30" s="33" t="str">
        <f t="shared" si="10"/>
        <v/>
      </c>
      <c r="AG30" s="34" t="str">
        <f t="shared" si="10"/>
        <v/>
      </c>
      <c r="AH30" s="34" t="str">
        <f t="shared" si="10"/>
        <v/>
      </c>
      <c r="AI30" s="33" t="str">
        <f t="shared" si="10"/>
        <v/>
      </c>
      <c r="AJ30" s="33" t="str">
        <f t="shared" si="10"/>
        <v/>
      </c>
      <c r="AK30" s="33" t="str">
        <f t="shared" si="11"/>
        <v/>
      </c>
      <c r="AL30" s="33" t="str">
        <f t="shared" si="11"/>
        <v/>
      </c>
      <c r="AM30" s="33" t="str">
        <f t="shared" si="11"/>
        <v/>
      </c>
      <c r="AN30" s="34" t="str">
        <f t="shared" si="11"/>
        <v/>
      </c>
      <c r="AO30" s="34" t="str">
        <f t="shared" si="11"/>
        <v/>
      </c>
      <c r="AP30" s="35" t="str">
        <f t="shared" si="11"/>
        <v/>
      </c>
      <c r="AQ30" s="35" t="str">
        <f t="shared" si="11"/>
        <v/>
      </c>
      <c r="AR30" s="35" t="str">
        <f t="shared" si="11"/>
        <v/>
      </c>
      <c r="AS30" s="35" t="str">
        <f t="shared" si="11"/>
        <v/>
      </c>
    </row>
    <row r="31" spans="3:45" ht="14.15" customHeight="1" x14ac:dyDescent="0.45">
      <c r="C31" s="11">
        <v>2.2999999999999998</v>
      </c>
      <c r="D31" s="12" t="s">
        <v>14</v>
      </c>
      <c r="E31" s="10">
        <v>9</v>
      </c>
      <c r="F31" s="32">
        <v>12</v>
      </c>
      <c r="G31" s="33" t="str">
        <f t="shared" si="8"/>
        <v/>
      </c>
      <c r="H31" s="33" t="str">
        <f t="shared" si="8"/>
        <v/>
      </c>
      <c r="I31" s="33" t="str">
        <f t="shared" si="8"/>
        <v/>
      </c>
      <c r="J31" s="33" t="str">
        <f t="shared" si="8"/>
        <v/>
      </c>
      <c r="K31" s="33" t="str">
        <f t="shared" si="8"/>
        <v/>
      </c>
      <c r="L31" s="34" t="str">
        <f t="shared" si="8"/>
        <v/>
      </c>
      <c r="M31" s="34" t="str">
        <f t="shared" si="8"/>
        <v/>
      </c>
      <c r="N31" s="33" t="str">
        <f t="shared" si="8"/>
        <v/>
      </c>
      <c r="O31" s="33" t="str">
        <f t="shared" si="8"/>
        <v>1</v>
      </c>
      <c r="P31" s="33" t="str">
        <f t="shared" si="8"/>
        <v>1</v>
      </c>
      <c r="Q31" s="33" t="str">
        <f t="shared" si="9"/>
        <v>1</v>
      </c>
      <c r="R31" s="33" t="str">
        <f t="shared" si="9"/>
        <v>1</v>
      </c>
      <c r="S31" s="34" t="str">
        <f t="shared" si="9"/>
        <v/>
      </c>
      <c r="T31" s="34" t="str">
        <f t="shared" si="9"/>
        <v/>
      </c>
      <c r="U31" s="33" t="str">
        <f t="shared" si="9"/>
        <v/>
      </c>
      <c r="V31" s="33" t="str">
        <f t="shared" si="9"/>
        <v/>
      </c>
      <c r="W31" s="33" t="str">
        <f t="shared" si="9"/>
        <v/>
      </c>
      <c r="X31" s="33" t="str">
        <f t="shared" si="9"/>
        <v/>
      </c>
      <c r="Y31" s="33" t="str">
        <f t="shared" si="9"/>
        <v/>
      </c>
      <c r="Z31" s="34" t="str">
        <f t="shared" si="9"/>
        <v/>
      </c>
      <c r="AA31" s="34" t="str">
        <f t="shared" si="10"/>
        <v/>
      </c>
      <c r="AB31" s="33" t="str">
        <f t="shared" si="10"/>
        <v/>
      </c>
      <c r="AC31" s="33" t="str">
        <f t="shared" si="10"/>
        <v/>
      </c>
      <c r="AD31" s="33" t="str">
        <f t="shared" si="10"/>
        <v/>
      </c>
      <c r="AE31" s="33" t="str">
        <f t="shared" si="10"/>
        <v/>
      </c>
      <c r="AF31" s="33" t="str">
        <f t="shared" si="10"/>
        <v/>
      </c>
      <c r="AG31" s="34" t="str">
        <f t="shared" si="10"/>
        <v/>
      </c>
      <c r="AH31" s="34" t="str">
        <f t="shared" si="10"/>
        <v/>
      </c>
      <c r="AI31" s="33" t="str">
        <f t="shared" si="10"/>
        <v/>
      </c>
      <c r="AJ31" s="33" t="str">
        <f t="shared" si="10"/>
        <v/>
      </c>
      <c r="AK31" s="33" t="str">
        <f t="shared" si="11"/>
        <v/>
      </c>
      <c r="AL31" s="33" t="str">
        <f t="shared" si="11"/>
        <v/>
      </c>
      <c r="AM31" s="33" t="str">
        <f t="shared" si="11"/>
        <v/>
      </c>
      <c r="AN31" s="34" t="str">
        <f t="shared" si="11"/>
        <v/>
      </c>
      <c r="AO31" s="34" t="str">
        <f t="shared" si="11"/>
        <v/>
      </c>
      <c r="AP31" s="35" t="str">
        <f t="shared" si="11"/>
        <v/>
      </c>
      <c r="AQ31" s="35" t="str">
        <f t="shared" si="11"/>
        <v/>
      </c>
      <c r="AR31" s="35" t="str">
        <f t="shared" si="11"/>
        <v/>
      </c>
      <c r="AS31" s="35" t="str">
        <f t="shared" si="11"/>
        <v/>
      </c>
    </row>
    <row r="32" spans="3:45" ht="14.15" customHeight="1" x14ac:dyDescent="0.45">
      <c r="C32" s="11">
        <v>2.4</v>
      </c>
      <c r="D32" s="12" t="s">
        <v>90</v>
      </c>
      <c r="E32" s="10">
        <v>10</v>
      </c>
      <c r="F32" s="32">
        <v>21</v>
      </c>
      <c r="G32" s="33" t="str">
        <f t="shared" si="8"/>
        <v/>
      </c>
      <c r="H32" s="33" t="str">
        <f t="shared" si="8"/>
        <v/>
      </c>
      <c r="I32" s="33" t="str">
        <f t="shared" si="8"/>
        <v/>
      </c>
      <c r="J32" s="33" t="str">
        <f t="shared" si="8"/>
        <v/>
      </c>
      <c r="K32" s="33" t="str">
        <f t="shared" si="8"/>
        <v/>
      </c>
      <c r="L32" s="34" t="str">
        <f t="shared" si="8"/>
        <v/>
      </c>
      <c r="M32" s="34" t="str">
        <f t="shared" si="8"/>
        <v/>
      </c>
      <c r="N32" s="33" t="str">
        <f t="shared" si="8"/>
        <v/>
      </c>
      <c r="O32" s="33" t="str">
        <f t="shared" si="8"/>
        <v/>
      </c>
      <c r="P32" s="33" t="str">
        <f t="shared" si="8"/>
        <v>1</v>
      </c>
      <c r="Q32" s="33" t="str">
        <f t="shared" si="9"/>
        <v>1</v>
      </c>
      <c r="R32" s="33" t="str">
        <f t="shared" si="9"/>
        <v>1</v>
      </c>
      <c r="S32" s="34" t="str">
        <f t="shared" si="9"/>
        <v>1</v>
      </c>
      <c r="T32" s="34" t="str">
        <f t="shared" si="9"/>
        <v>1</v>
      </c>
      <c r="U32" s="33" t="str">
        <f t="shared" si="9"/>
        <v>1</v>
      </c>
      <c r="V32" s="33" t="str">
        <f t="shared" si="9"/>
        <v>1</v>
      </c>
      <c r="W32" s="33" t="str">
        <f t="shared" si="9"/>
        <v>1</v>
      </c>
      <c r="X32" s="33" t="str">
        <f t="shared" si="9"/>
        <v>1</v>
      </c>
      <c r="Y32" s="33" t="str">
        <f t="shared" si="9"/>
        <v>1</v>
      </c>
      <c r="Z32" s="34" t="str">
        <f t="shared" si="9"/>
        <v>1</v>
      </c>
      <c r="AA32" s="34" t="str">
        <f t="shared" si="10"/>
        <v>1</v>
      </c>
      <c r="AB32" s="33" t="str">
        <f t="shared" si="10"/>
        <v/>
      </c>
      <c r="AC32" s="33" t="str">
        <f t="shared" si="10"/>
        <v/>
      </c>
      <c r="AD32" s="33" t="str">
        <f t="shared" si="10"/>
        <v/>
      </c>
      <c r="AE32" s="33" t="str">
        <f t="shared" si="10"/>
        <v/>
      </c>
      <c r="AF32" s="33" t="str">
        <f t="shared" si="10"/>
        <v/>
      </c>
      <c r="AG32" s="34" t="str">
        <f t="shared" si="10"/>
        <v/>
      </c>
      <c r="AH32" s="34" t="str">
        <f t="shared" si="10"/>
        <v/>
      </c>
      <c r="AI32" s="33" t="str">
        <f t="shared" si="10"/>
        <v/>
      </c>
      <c r="AJ32" s="33" t="str">
        <f t="shared" si="10"/>
        <v/>
      </c>
      <c r="AK32" s="33" t="str">
        <f t="shared" si="11"/>
        <v/>
      </c>
      <c r="AL32" s="33" t="str">
        <f t="shared" si="11"/>
        <v/>
      </c>
      <c r="AM32" s="33" t="str">
        <f t="shared" si="11"/>
        <v/>
      </c>
      <c r="AN32" s="34" t="str">
        <f t="shared" si="11"/>
        <v/>
      </c>
      <c r="AO32" s="34" t="str">
        <f t="shared" si="11"/>
        <v/>
      </c>
      <c r="AP32" s="35" t="str">
        <f t="shared" si="11"/>
        <v/>
      </c>
      <c r="AQ32" s="35" t="str">
        <f t="shared" si="11"/>
        <v/>
      </c>
      <c r="AR32" s="35" t="str">
        <f t="shared" si="11"/>
        <v/>
      </c>
      <c r="AS32" s="35" t="str">
        <f t="shared" si="11"/>
        <v/>
      </c>
    </row>
    <row r="33" spans="3:45" ht="14.15" customHeight="1" x14ac:dyDescent="0.45">
      <c r="C33" s="11" t="s">
        <v>91</v>
      </c>
      <c r="D33" s="12" t="s">
        <v>92</v>
      </c>
      <c r="E33" s="10">
        <v>10</v>
      </c>
      <c r="F33" s="32">
        <v>11</v>
      </c>
      <c r="G33" s="33" t="str">
        <f t="shared" si="8"/>
        <v/>
      </c>
      <c r="H33" s="33" t="str">
        <f t="shared" si="8"/>
        <v/>
      </c>
      <c r="I33" s="33" t="str">
        <f t="shared" si="8"/>
        <v/>
      </c>
      <c r="J33" s="33" t="str">
        <f t="shared" si="8"/>
        <v/>
      </c>
      <c r="K33" s="33" t="str">
        <f t="shared" si="8"/>
        <v/>
      </c>
      <c r="L33" s="34" t="str">
        <f t="shared" si="8"/>
        <v/>
      </c>
      <c r="M33" s="34" t="str">
        <f t="shared" si="8"/>
        <v/>
      </c>
      <c r="N33" s="33" t="str">
        <f t="shared" si="8"/>
        <v/>
      </c>
      <c r="O33" s="33" t="str">
        <f t="shared" si="8"/>
        <v/>
      </c>
      <c r="P33" s="33" t="str">
        <f>IF(AND(P$8&gt;=$E33, P$8&lt;=$F33),"1","")</f>
        <v>1</v>
      </c>
      <c r="Q33" s="33" t="str">
        <f t="shared" si="9"/>
        <v>1</v>
      </c>
      <c r="R33" s="33" t="str">
        <f t="shared" si="9"/>
        <v/>
      </c>
      <c r="S33" s="34" t="str">
        <f t="shared" si="9"/>
        <v/>
      </c>
      <c r="T33" s="34" t="str">
        <f t="shared" si="9"/>
        <v/>
      </c>
      <c r="U33" s="33" t="str">
        <f t="shared" si="9"/>
        <v/>
      </c>
      <c r="V33" s="33" t="str">
        <f t="shared" si="9"/>
        <v/>
      </c>
      <c r="W33" s="33" t="str">
        <f t="shared" si="9"/>
        <v/>
      </c>
      <c r="X33" s="33" t="str">
        <f t="shared" si="9"/>
        <v/>
      </c>
      <c r="Y33" s="33" t="str">
        <f t="shared" si="9"/>
        <v/>
      </c>
      <c r="Z33" s="34" t="str">
        <f t="shared" si="9"/>
        <v/>
      </c>
      <c r="AA33" s="34" t="str">
        <f t="shared" si="10"/>
        <v/>
      </c>
      <c r="AB33" s="33" t="str">
        <f t="shared" si="10"/>
        <v/>
      </c>
      <c r="AC33" s="33" t="str">
        <f t="shared" si="10"/>
        <v/>
      </c>
      <c r="AD33" s="33" t="str">
        <f t="shared" si="10"/>
        <v/>
      </c>
      <c r="AE33" s="33" t="str">
        <f t="shared" si="10"/>
        <v/>
      </c>
      <c r="AF33" s="33" t="str">
        <f t="shared" si="10"/>
        <v/>
      </c>
      <c r="AG33" s="34" t="str">
        <f t="shared" si="10"/>
        <v/>
      </c>
      <c r="AH33" s="34" t="str">
        <f t="shared" si="10"/>
        <v/>
      </c>
      <c r="AI33" s="33" t="str">
        <f t="shared" si="10"/>
        <v/>
      </c>
      <c r="AJ33" s="33" t="str">
        <f t="shared" si="10"/>
        <v/>
      </c>
      <c r="AK33" s="33" t="str">
        <f t="shared" si="11"/>
        <v/>
      </c>
      <c r="AL33" s="33" t="str">
        <f t="shared" si="11"/>
        <v/>
      </c>
      <c r="AM33" s="33" t="str">
        <f t="shared" si="11"/>
        <v/>
      </c>
      <c r="AN33" s="34" t="str">
        <f t="shared" si="11"/>
        <v/>
      </c>
      <c r="AO33" s="34" t="str">
        <f t="shared" si="11"/>
        <v/>
      </c>
      <c r="AP33" s="35" t="str">
        <f t="shared" si="11"/>
        <v/>
      </c>
      <c r="AQ33" s="35" t="str">
        <f t="shared" si="11"/>
        <v/>
      </c>
      <c r="AR33" s="35" t="str">
        <f t="shared" si="11"/>
        <v/>
      </c>
      <c r="AS33" s="35" t="str">
        <f t="shared" si="11"/>
        <v/>
      </c>
    </row>
    <row r="34" spans="3:45" ht="14.15" customHeight="1" x14ac:dyDescent="0.45">
      <c r="C34" s="11" t="s">
        <v>93</v>
      </c>
      <c r="D34" s="12" t="s">
        <v>94</v>
      </c>
      <c r="E34" s="10">
        <v>12</v>
      </c>
      <c r="F34" s="32">
        <v>13</v>
      </c>
      <c r="G34" s="33" t="str">
        <f t="shared" si="8"/>
        <v/>
      </c>
      <c r="H34" s="33" t="str">
        <f t="shared" si="8"/>
        <v/>
      </c>
      <c r="I34" s="33" t="str">
        <f t="shared" si="8"/>
        <v/>
      </c>
      <c r="J34" s="33" t="str">
        <f t="shared" si="8"/>
        <v/>
      </c>
      <c r="K34" s="33" t="str">
        <f t="shared" si="8"/>
        <v/>
      </c>
      <c r="L34" s="34" t="str">
        <f t="shared" si="8"/>
        <v/>
      </c>
      <c r="M34" s="34" t="str">
        <f t="shared" si="8"/>
        <v/>
      </c>
      <c r="N34" s="33" t="str">
        <f t="shared" si="8"/>
        <v/>
      </c>
      <c r="O34" s="33" t="str">
        <f t="shared" si="8"/>
        <v/>
      </c>
      <c r="P34" s="33" t="str">
        <f t="shared" si="8"/>
        <v/>
      </c>
      <c r="Q34" s="33" t="str">
        <f t="shared" si="9"/>
        <v/>
      </c>
      <c r="R34" s="33" t="str">
        <f t="shared" si="9"/>
        <v>1</v>
      </c>
      <c r="S34" s="34" t="str">
        <f t="shared" si="9"/>
        <v>1</v>
      </c>
      <c r="T34" s="34" t="str">
        <f t="shared" si="9"/>
        <v/>
      </c>
      <c r="U34" s="33" t="str">
        <f t="shared" si="9"/>
        <v/>
      </c>
      <c r="V34" s="33" t="str">
        <f t="shared" si="9"/>
        <v/>
      </c>
      <c r="W34" s="33" t="str">
        <f t="shared" si="9"/>
        <v/>
      </c>
      <c r="X34" s="33" t="str">
        <f t="shared" si="9"/>
        <v/>
      </c>
      <c r="Y34" s="33" t="str">
        <f t="shared" si="9"/>
        <v/>
      </c>
      <c r="Z34" s="34" t="str">
        <f t="shared" si="9"/>
        <v/>
      </c>
      <c r="AA34" s="34" t="str">
        <f t="shared" si="10"/>
        <v/>
      </c>
      <c r="AB34" s="33" t="str">
        <f t="shared" si="10"/>
        <v/>
      </c>
      <c r="AC34" s="33" t="str">
        <f t="shared" si="10"/>
        <v/>
      </c>
      <c r="AD34" s="33" t="str">
        <f t="shared" si="10"/>
        <v/>
      </c>
      <c r="AE34" s="33" t="str">
        <f t="shared" si="10"/>
        <v/>
      </c>
      <c r="AF34" s="33" t="str">
        <f t="shared" si="10"/>
        <v/>
      </c>
      <c r="AG34" s="34" t="str">
        <f t="shared" si="10"/>
        <v/>
      </c>
      <c r="AH34" s="34" t="str">
        <f t="shared" si="10"/>
        <v/>
      </c>
      <c r="AI34" s="33" t="str">
        <f t="shared" si="10"/>
        <v/>
      </c>
      <c r="AJ34" s="33" t="str">
        <f t="shared" si="10"/>
        <v/>
      </c>
      <c r="AK34" s="33" t="str">
        <f t="shared" si="11"/>
        <v/>
      </c>
      <c r="AL34" s="33" t="str">
        <f t="shared" si="11"/>
        <v/>
      </c>
      <c r="AM34" s="33" t="str">
        <f t="shared" si="11"/>
        <v/>
      </c>
      <c r="AN34" s="34" t="str">
        <f t="shared" si="11"/>
        <v/>
      </c>
      <c r="AO34" s="34" t="str">
        <f t="shared" si="11"/>
        <v/>
      </c>
      <c r="AP34" s="35" t="str">
        <f t="shared" si="11"/>
        <v/>
      </c>
      <c r="AQ34" s="35" t="str">
        <f t="shared" si="11"/>
        <v/>
      </c>
      <c r="AR34" s="35" t="str">
        <f t="shared" si="11"/>
        <v/>
      </c>
      <c r="AS34" s="35" t="str">
        <f t="shared" si="11"/>
        <v/>
      </c>
    </row>
    <row r="35" spans="3:45" ht="14.15" customHeight="1" x14ac:dyDescent="0.45">
      <c r="C35" s="11" t="s">
        <v>95</v>
      </c>
      <c r="D35" s="12" t="s">
        <v>96</v>
      </c>
      <c r="E35" s="10">
        <v>14</v>
      </c>
      <c r="F35" s="32">
        <v>15</v>
      </c>
      <c r="G35" s="33" t="str">
        <f t="shared" si="8"/>
        <v/>
      </c>
      <c r="H35" s="33" t="str">
        <f t="shared" si="8"/>
        <v/>
      </c>
      <c r="I35" s="33" t="str">
        <f t="shared" si="8"/>
        <v/>
      </c>
      <c r="J35" s="33" t="str">
        <f t="shared" si="8"/>
        <v/>
      </c>
      <c r="K35" s="33" t="str">
        <f t="shared" si="8"/>
        <v/>
      </c>
      <c r="L35" s="34" t="str">
        <f t="shared" si="8"/>
        <v/>
      </c>
      <c r="M35" s="34" t="str">
        <f t="shared" si="8"/>
        <v/>
      </c>
      <c r="N35" s="33" t="str">
        <f t="shared" si="8"/>
        <v/>
      </c>
      <c r="O35" s="33" t="str">
        <f t="shared" si="8"/>
        <v/>
      </c>
      <c r="P35" s="33" t="str">
        <f t="shared" si="8"/>
        <v/>
      </c>
      <c r="Q35" s="33" t="str">
        <f t="shared" si="9"/>
        <v/>
      </c>
      <c r="R35" s="33" t="str">
        <f t="shared" si="9"/>
        <v/>
      </c>
      <c r="S35" s="34" t="str">
        <f t="shared" si="9"/>
        <v/>
      </c>
      <c r="T35" s="34" t="str">
        <f t="shared" si="9"/>
        <v>1</v>
      </c>
      <c r="U35" s="33" t="str">
        <f t="shared" si="9"/>
        <v>1</v>
      </c>
      <c r="V35" s="33" t="str">
        <f t="shared" si="9"/>
        <v/>
      </c>
      <c r="W35" s="33" t="str">
        <f t="shared" si="9"/>
        <v/>
      </c>
      <c r="X35" s="33" t="str">
        <f t="shared" si="9"/>
        <v/>
      </c>
      <c r="Y35" s="33" t="str">
        <f t="shared" si="9"/>
        <v/>
      </c>
      <c r="Z35" s="34" t="str">
        <f t="shared" si="9"/>
        <v/>
      </c>
      <c r="AA35" s="34" t="str">
        <f t="shared" si="10"/>
        <v/>
      </c>
      <c r="AB35" s="33" t="str">
        <f t="shared" si="10"/>
        <v/>
      </c>
      <c r="AC35" s="33" t="str">
        <f t="shared" si="10"/>
        <v/>
      </c>
      <c r="AD35" s="33" t="str">
        <f t="shared" si="10"/>
        <v/>
      </c>
      <c r="AE35" s="33" t="str">
        <f t="shared" si="10"/>
        <v/>
      </c>
      <c r="AF35" s="33" t="str">
        <f t="shared" si="10"/>
        <v/>
      </c>
      <c r="AG35" s="34" t="str">
        <f t="shared" si="10"/>
        <v/>
      </c>
      <c r="AH35" s="34" t="str">
        <f t="shared" si="10"/>
        <v/>
      </c>
      <c r="AI35" s="33" t="str">
        <f t="shared" si="10"/>
        <v/>
      </c>
      <c r="AJ35" s="33" t="str">
        <f t="shared" si="10"/>
        <v/>
      </c>
      <c r="AK35" s="33" t="str">
        <f t="shared" si="11"/>
        <v/>
      </c>
      <c r="AL35" s="33" t="str">
        <f t="shared" si="11"/>
        <v/>
      </c>
      <c r="AM35" s="33" t="str">
        <f t="shared" si="11"/>
        <v/>
      </c>
      <c r="AN35" s="34" t="str">
        <f t="shared" si="11"/>
        <v/>
      </c>
      <c r="AO35" s="34" t="str">
        <f t="shared" si="11"/>
        <v/>
      </c>
      <c r="AP35" s="35" t="str">
        <f t="shared" si="11"/>
        <v/>
      </c>
      <c r="AQ35" s="35" t="str">
        <f t="shared" si="11"/>
        <v/>
      </c>
      <c r="AR35" s="35" t="str">
        <f t="shared" si="11"/>
        <v/>
      </c>
      <c r="AS35" s="35" t="str">
        <f t="shared" si="11"/>
        <v/>
      </c>
    </row>
    <row r="36" spans="3:45" ht="14.15" customHeight="1" x14ac:dyDescent="0.45">
      <c r="C36" s="11" t="s">
        <v>97</v>
      </c>
      <c r="D36" s="12" t="s">
        <v>98</v>
      </c>
      <c r="E36" s="10">
        <v>16</v>
      </c>
      <c r="F36" s="32">
        <v>17</v>
      </c>
      <c r="G36" s="33" t="str">
        <f t="shared" si="8"/>
        <v/>
      </c>
      <c r="H36" s="33" t="str">
        <f t="shared" si="8"/>
        <v/>
      </c>
      <c r="I36" s="33" t="str">
        <f t="shared" si="8"/>
        <v/>
      </c>
      <c r="J36" s="33" t="str">
        <f t="shared" si="8"/>
        <v/>
      </c>
      <c r="K36" s="33" t="str">
        <f t="shared" si="8"/>
        <v/>
      </c>
      <c r="L36" s="34" t="str">
        <f t="shared" si="8"/>
        <v/>
      </c>
      <c r="M36" s="34" t="str">
        <f t="shared" si="8"/>
        <v/>
      </c>
      <c r="N36" s="33" t="str">
        <f t="shared" si="8"/>
        <v/>
      </c>
      <c r="O36" s="33" t="str">
        <f t="shared" si="8"/>
        <v/>
      </c>
      <c r="P36" s="33" t="str">
        <f t="shared" si="8"/>
        <v/>
      </c>
      <c r="Q36" s="33" t="str">
        <f t="shared" si="9"/>
        <v/>
      </c>
      <c r="R36" s="33" t="str">
        <f t="shared" si="9"/>
        <v/>
      </c>
      <c r="S36" s="34" t="str">
        <f t="shared" si="9"/>
        <v/>
      </c>
      <c r="T36" s="34" t="str">
        <f t="shared" si="9"/>
        <v/>
      </c>
      <c r="U36" s="33" t="str">
        <f t="shared" si="9"/>
        <v/>
      </c>
      <c r="V36" s="33" t="str">
        <f t="shared" si="9"/>
        <v>1</v>
      </c>
      <c r="W36" s="33" t="str">
        <f t="shared" si="9"/>
        <v>1</v>
      </c>
      <c r="X36" s="33" t="str">
        <f t="shared" si="9"/>
        <v/>
      </c>
      <c r="Y36" s="33" t="str">
        <f t="shared" si="9"/>
        <v/>
      </c>
      <c r="Z36" s="34" t="str">
        <f t="shared" si="9"/>
        <v/>
      </c>
      <c r="AA36" s="34" t="str">
        <f t="shared" si="10"/>
        <v/>
      </c>
      <c r="AB36" s="33" t="str">
        <f t="shared" si="10"/>
        <v/>
      </c>
      <c r="AC36" s="33" t="str">
        <f t="shared" si="10"/>
        <v/>
      </c>
      <c r="AD36" s="33" t="str">
        <f t="shared" si="10"/>
        <v/>
      </c>
      <c r="AE36" s="33" t="str">
        <f t="shared" si="10"/>
        <v/>
      </c>
      <c r="AF36" s="33" t="str">
        <f t="shared" si="10"/>
        <v/>
      </c>
      <c r="AG36" s="34" t="str">
        <f t="shared" si="10"/>
        <v/>
      </c>
      <c r="AH36" s="34" t="str">
        <f t="shared" si="10"/>
        <v/>
      </c>
      <c r="AI36" s="33" t="str">
        <f t="shared" si="10"/>
        <v/>
      </c>
      <c r="AJ36" s="33" t="str">
        <f t="shared" si="10"/>
        <v/>
      </c>
      <c r="AK36" s="33" t="str">
        <f t="shared" si="11"/>
        <v/>
      </c>
      <c r="AL36" s="33" t="str">
        <f t="shared" si="11"/>
        <v/>
      </c>
      <c r="AM36" s="33" t="str">
        <f t="shared" si="11"/>
        <v/>
      </c>
      <c r="AN36" s="34" t="str">
        <f t="shared" si="11"/>
        <v/>
      </c>
      <c r="AO36" s="34" t="str">
        <f t="shared" si="11"/>
        <v/>
      </c>
      <c r="AP36" s="35" t="str">
        <f t="shared" si="11"/>
        <v/>
      </c>
      <c r="AQ36" s="35" t="str">
        <f t="shared" si="11"/>
        <v/>
      </c>
      <c r="AR36" s="35" t="str">
        <f t="shared" si="11"/>
        <v/>
      </c>
      <c r="AS36" s="35" t="str">
        <f t="shared" si="11"/>
        <v/>
      </c>
    </row>
    <row r="37" spans="3:45" ht="14.15" customHeight="1" x14ac:dyDescent="0.45">
      <c r="C37" s="11" t="s">
        <v>99</v>
      </c>
      <c r="D37" s="12" t="s">
        <v>100</v>
      </c>
      <c r="E37" s="10">
        <v>18</v>
      </c>
      <c r="F37" s="32">
        <v>19</v>
      </c>
      <c r="G37" s="33" t="str">
        <f t="shared" si="8"/>
        <v/>
      </c>
      <c r="H37" s="33" t="str">
        <f t="shared" si="8"/>
        <v/>
      </c>
      <c r="I37" s="33" t="str">
        <f t="shared" si="8"/>
        <v/>
      </c>
      <c r="J37" s="33" t="str">
        <f t="shared" si="8"/>
        <v/>
      </c>
      <c r="K37" s="33" t="str">
        <f t="shared" si="8"/>
        <v/>
      </c>
      <c r="L37" s="34" t="str">
        <f t="shared" si="8"/>
        <v/>
      </c>
      <c r="M37" s="34" t="str">
        <f t="shared" si="8"/>
        <v/>
      </c>
      <c r="N37" s="33" t="str">
        <f t="shared" si="8"/>
        <v/>
      </c>
      <c r="O37" s="33" t="str">
        <f t="shared" si="8"/>
        <v/>
      </c>
      <c r="P37" s="33" t="str">
        <f t="shared" si="8"/>
        <v/>
      </c>
      <c r="Q37" s="33" t="str">
        <f t="shared" si="9"/>
        <v/>
      </c>
      <c r="R37" s="33" t="str">
        <f t="shared" si="9"/>
        <v/>
      </c>
      <c r="S37" s="34" t="str">
        <f t="shared" si="9"/>
        <v/>
      </c>
      <c r="T37" s="34" t="str">
        <f t="shared" si="9"/>
        <v/>
      </c>
      <c r="U37" s="33" t="str">
        <f t="shared" si="9"/>
        <v/>
      </c>
      <c r="V37" s="33" t="str">
        <f t="shared" si="9"/>
        <v/>
      </c>
      <c r="W37" s="33" t="str">
        <f t="shared" si="9"/>
        <v/>
      </c>
      <c r="X37" s="33" t="str">
        <f t="shared" si="9"/>
        <v>1</v>
      </c>
      <c r="Y37" s="33" t="str">
        <f t="shared" si="9"/>
        <v>1</v>
      </c>
      <c r="Z37" s="34" t="str">
        <f t="shared" si="9"/>
        <v/>
      </c>
      <c r="AA37" s="34" t="str">
        <f t="shared" si="10"/>
        <v/>
      </c>
      <c r="AB37" s="33" t="str">
        <f t="shared" si="10"/>
        <v/>
      </c>
      <c r="AC37" s="33" t="str">
        <f t="shared" si="10"/>
        <v/>
      </c>
      <c r="AD37" s="33" t="str">
        <f t="shared" si="10"/>
        <v/>
      </c>
      <c r="AE37" s="33" t="str">
        <f t="shared" si="10"/>
        <v/>
      </c>
      <c r="AF37" s="33" t="str">
        <f t="shared" si="10"/>
        <v/>
      </c>
      <c r="AG37" s="34" t="str">
        <f t="shared" si="10"/>
        <v/>
      </c>
      <c r="AH37" s="34" t="str">
        <f t="shared" si="10"/>
        <v/>
      </c>
      <c r="AI37" s="33" t="str">
        <f t="shared" si="10"/>
        <v/>
      </c>
      <c r="AJ37" s="33" t="str">
        <f t="shared" si="10"/>
        <v/>
      </c>
      <c r="AK37" s="33" t="str">
        <f t="shared" si="11"/>
        <v/>
      </c>
      <c r="AL37" s="33" t="str">
        <f t="shared" si="11"/>
        <v/>
      </c>
      <c r="AM37" s="33" t="str">
        <f t="shared" si="11"/>
        <v/>
      </c>
      <c r="AN37" s="34" t="str">
        <f t="shared" si="11"/>
        <v/>
      </c>
      <c r="AO37" s="34" t="str">
        <f t="shared" si="11"/>
        <v/>
      </c>
      <c r="AP37" s="35" t="str">
        <f t="shared" si="11"/>
        <v/>
      </c>
      <c r="AQ37" s="35" t="str">
        <f t="shared" si="11"/>
        <v/>
      </c>
      <c r="AR37" s="35" t="str">
        <f t="shared" si="11"/>
        <v/>
      </c>
      <c r="AS37" s="35" t="str">
        <f t="shared" si="11"/>
        <v/>
      </c>
    </row>
    <row r="38" spans="3:45" ht="14.15" customHeight="1" x14ac:dyDescent="0.45">
      <c r="C38" s="11">
        <v>2.5</v>
      </c>
      <c r="D38" s="12" t="s">
        <v>18</v>
      </c>
      <c r="E38" s="10">
        <v>20</v>
      </c>
      <c r="F38" s="32">
        <v>20</v>
      </c>
      <c r="G38" s="33" t="str">
        <f t="shared" ref="G38:U38" si="12">IF(AND(G$8&gt;=$E38, G$8&lt;=$F38),"1","")</f>
        <v/>
      </c>
      <c r="H38" s="33" t="str">
        <f t="shared" si="12"/>
        <v/>
      </c>
      <c r="I38" s="33" t="str">
        <f t="shared" si="12"/>
        <v/>
      </c>
      <c r="J38" s="33" t="str">
        <f t="shared" si="12"/>
        <v/>
      </c>
      <c r="K38" s="33" t="str">
        <f t="shared" si="12"/>
        <v/>
      </c>
      <c r="L38" s="34" t="str">
        <f t="shared" si="12"/>
        <v/>
      </c>
      <c r="M38" s="34" t="str">
        <f t="shared" si="12"/>
        <v/>
      </c>
      <c r="N38" s="33" t="str">
        <f t="shared" si="12"/>
        <v/>
      </c>
      <c r="O38" s="33" t="str">
        <f t="shared" si="12"/>
        <v/>
      </c>
      <c r="P38" s="33" t="str">
        <f t="shared" si="12"/>
        <v/>
      </c>
      <c r="Q38" s="33" t="str">
        <f t="shared" si="12"/>
        <v/>
      </c>
      <c r="R38" s="33" t="str">
        <f t="shared" si="12"/>
        <v/>
      </c>
      <c r="S38" s="34" t="str">
        <f t="shared" si="12"/>
        <v/>
      </c>
      <c r="T38" s="34" t="str">
        <f t="shared" si="12"/>
        <v/>
      </c>
      <c r="U38" s="33" t="str">
        <f t="shared" si="12"/>
        <v/>
      </c>
      <c r="V38" s="33" t="str">
        <f t="shared" ref="V38:AK39" si="13">IF(AND(V$8&gt;=$E38, V$8&lt;=$F38),"1","")</f>
        <v/>
      </c>
      <c r="W38" s="33" t="str">
        <f t="shared" ref="W38:AK38" si="14">IF(AND(W$8&gt;=$E38, W$8&lt;=$F38),"1","")</f>
        <v/>
      </c>
      <c r="X38" s="33" t="str">
        <f t="shared" si="14"/>
        <v/>
      </c>
      <c r="Y38" s="33" t="str">
        <f t="shared" si="14"/>
        <v/>
      </c>
      <c r="Z38" s="34" t="str">
        <f t="shared" si="14"/>
        <v>1</v>
      </c>
      <c r="AA38" s="34" t="str">
        <f t="shared" si="14"/>
        <v/>
      </c>
      <c r="AB38" s="33" t="str">
        <f t="shared" si="14"/>
        <v/>
      </c>
      <c r="AC38" s="33" t="str">
        <f t="shared" si="14"/>
        <v/>
      </c>
      <c r="AD38" s="33" t="str">
        <f t="shared" si="14"/>
        <v/>
      </c>
      <c r="AE38" s="33" t="str">
        <f t="shared" si="14"/>
        <v/>
      </c>
      <c r="AF38" s="33" t="str">
        <f t="shared" si="14"/>
        <v/>
      </c>
      <c r="AG38" s="34" t="str">
        <f t="shared" si="14"/>
        <v/>
      </c>
      <c r="AH38" s="34" t="str">
        <f t="shared" si="14"/>
        <v/>
      </c>
      <c r="AI38" s="33" t="str">
        <f t="shared" si="14"/>
        <v/>
      </c>
      <c r="AJ38" s="33" t="str">
        <f t="shared" si="14"/>
        <v/>
      </c>
      <c r="AK38" s="33" t="str">
        <f t="shared" si="14"/>
        <v/>
      </c>
      <c r="AL38" s="33" t="str">
        <f t="shared" ref="AL38:AL39" si="15">IF(AND(AL$8&gt;=$E38, AL$8&lt;=$F38),"1","")</f>
        <v/>
      </c>
      <c r="AM38" s="33" t="str">
        <f t="shared" ref="AM38:AS39" si="16">IF(AND(AM$8&gt;=$E38, AM$8&lt;=$F38),"1","")</f>
        <v/>
      </c>
      <c r="AN38" s="34" t="str">
        <f t="shared" si="16"/>
        <v/>
      </c>
      <c r="AO38" s="34" t="str">
        <f t="shared" si="16"/>
        <v/>
      </c>
      <c r="AP38" s="35" t="str">
        <f t="shared" si="16"/>
        <v/>
      </c>
      <c r="AQ38" s="35" t="str">
        <f t="shared" si="16"/>
        <v/>
      </c>
      <c r="AR38" s="35" t="str">
        <f t="shared" si="16"/>
        <v/>
      </c>
      <c r="AS38" s="35" t="str">
        <f t="shared" si="16"/>
        <v/>
      </c>
    </row>
    <row r="39" spans="3:45" ht="14.15" customHeight="1" x14ac:dyDescent="0.45">
      <c r="C39" s="43">
        <v>2.5</v>
      </c>
      <c r="D39" s="12" t="s">
        <v>23</v>
      </c>
      <c r="E39" s="10">
        <v>15</v>
      </c>
      <c r="F39" s="32">
        <v>39</v>
      </c>
      <c r="G39" s="33" t="str">
        <f t="shared" ref="G39:U39" si="17">IF(AND(G$8&gt;=$E39, G$8&lt;=$F39),"1","")</f>
        <v/>
      </c>
      <c r="H39" s="33" t="str">
        <f t="shared" si="17"/>
        <v/>
      </c>
      <c r="I39" s="33" t="str">
        <f t="shared" si="17"/>
        <v/>
      </c>
      <c r="J39" s="33" t="str">
        <f t="shared" si="17"/>
        <v/>
      </c>
      <c r="K39" s="33" t="str">
        <f t="shared" si="17"/>
        <v/>
      </c>
      <c r="L39" s="34" t="str">
        <f t="shared" si="17"/>
        <v/>
      </c>
      <c r="M39" s="34" t="str">
        <f t="shared" si="17"/>
        <v/>
      </c>
      <c r="N39" s="33" t="str">
        <f t="shared" si="17"/>
        <v/>
      </c>
      <c r="O39" s="33" t="str">
        <f t="shared" si="17"/>
        <v/>
      </c>
      <c r="P39" s="33" t="str">
        <f t="shared" si="17"/>
        <v/>
      </c>
      <c r="Q39" s="33" t="str">
        <f t="shared" si="17"/>
        <v/>
      </c>
      <c r="R39" s="33" t="str">
        <f t="shared" si="17"/>
        <v/>
      </c>
      <c r="S39" s="34" t="str">
        <f t="shared" si="17"/>
        <v/>
      </c>
      <c r="T39" s="34" t="str">
        <f t="shared" si="17"/>
        <v/>
      </c>
      <c r="U39" s="33" t="str">
        <f t="shared" si="17"/>
        <v>1</v>
      </c>
      <c r="V39" s="33" t="str">
        <f t="shared" si="13"/>
        <v>1</v>
      </c>
      <c r="W39" s="33" t="str">
        <f t="shared" si="13"/>
        <v>1</v>
      </c>
      <c r="X39" s="33" t="str">
        <f t="shared" si="13"/>
        <v>1</v>
      </c>
      <c r="Y39" s="33" t="str">
        <f t="shared" si="13"/>
        <v>1</v>
      </c>
      <c r="Z39" s="34" t="str">
        <f t="shared" si="13"/>
        <v>1</v>
      </c>
      <c r="AA39" s="34" t="str">
        <f t="shared" si="13"/>
        <v>1</v>
      </c>
      <c r="AB39" s="33" t="str">
        <f t="shared" si="13"/>
        <v>1</v>
      </c>
      <c r="AC39" s="33" t="str">
        <f t="shared" si="13"/>
        <v>1</v>
      </c>
      <c r="AD39" s="33" t="str">
        <f t="shared" si="13"/>
        <v>1</v>
      </c>
      <c r="AE39" s="33" t="str">
        <f t="shared" si="13"/>
        <v>1</v>
      </c>
      <c r="AF39" s="33" t="str">
        <f t="shared" si="13"/>
        <v>1</v>
      </c>
      <c r="AG39" s="34" t="str">
        <f t="shared" si="13"/>
        <v>1</v>
      </c>
      <c r="AH39" s="34" t="str">
        <f t="shared" si="13"/>
        <v>1</v>
      </c>
      <c r="AI39" s="33" t="str">
        <f t="shared" si="13"/>
        <v>1</v>
      </c>
      <c r="AJ39" s="33" t="str">
        <f t="shared" si="13"/>
        <v>1</v>
      </c>
      <c r="AK39" s="33" t="str">
        <f t="shared" si="13"/>
        <v>1</v>
      </c>
      <c r="AL39" s="33" t="str">
        <f t="shared" si="15"/>
        <v>1</v>
      </c>
      <c r="AM39" s="33" t="str">
        <f t="shared" si="16"/>
        <v>1</v>
      </c>
      <c r="AN39" s="34" t="str">
        <f t="shared" si="16"/>
        <v>1</v>
      </c>
      <c r="AO39" s="34" t="str">
        <f t="shared" si="16"/>
        <v>1</v>
      </c>
      <c r="AP39" s="35" t="str">
        <f t="shared" si="16"/>
        <v>1</v>
      </c>
      <c r="AQ39" s="35" t="str">
        <f t="shared" si="16"/>
        <v>1</v>
      </c>
      <c r="AR39" s="35" t="str">
        <f t="shared" si="16"/>
        <v>1</v>
      </c>
      <c r="AS39" s="35" t="str">
        <f t="shared" si="16"/>
        <v>1</v>
      </c>
    </row>
    <row r="40" spans="3:45" ht="14.15" customHeight="1" x14ac:dyDescent="0.45">
      <c r="C40" s="11">
        <v>2.6</v>
      </c>
      <c r="D40" s="42" t="s">
        <v>101</v>
      </c>
      <c r="E40" s="10">
        <v>14</v>
      </c>
      <c r="F40" s="32">
        <v>15</v>
      </c>
      <c r="G40" s="33" t="str">
        <f t="shared" ref="G40" si="18">IF(AND(G$8&gt;=$E40, G$8&lt;=$F40),"1","")</f>
        <v/>
      </c>
      <c r="H40" s="33" t="str">
        <f t="shared" ref="H40:Q49" si="19">IF(AND(H$8&gt;=$E40, H$8&lt;=$F40),"1","")</f>
        <v/>
      </c>
      <c r="I40" s="33" t="str">
        <f t="shared" si="19"/>
        <v/>
      </c>
      <c r="J40" s="33" t="str">
        <f t="shared" si="19"/>
        <v/>
      </c>
      <c r="K40" s="33" t="str">
        <f t="shared" si="19"/>
        <v/>
      </c>
      <c r="L40" s="34" t="str">
        <f t="shared" si="19"/>
        <v/>
      </c>
      <c r="M40" s="34" t="str">
        <f t="shared" si="19"/>
        <v/>
      </c>
      <c r="N40" s="33" t="str">
        <f t="shared" si="19"/>
        <v/>
      </c>
      <c r="O40" s="33" t="str">
        <f t="shared" si="19"/>
        <v/>
      </c>
      <c r="P40" s="33" t="str">
        <f t="shared" si="19"/>
        <v/>
      </c>
      <c r="Q40" s="33" t="str">
        <f t="shared" si="19"/>
        <v/>
      </c>
      <c r="R40" s="33" t="str">
        <f t="shared" ref="R40:AA49" si="20">IF(AND(R$8&gt;=$E40, R$8&lt;=$F40),"1","")</f>
        <v/>
      </c>
      <c r="S40" s="34" t="str">
        <f t="shared" si="20"/>
        <v/>
      </c>
      <c r="T40" s="34" t="str">
        <f t="shared" si="20"/>
        <v>1</v>
      </c>
      <c r="U40" s="33" t="str">
        <f t="shared" si="20"/>
        <v>1</v>
      </c>
      <c r="V40" s="33" t="str">
        <f t="shared" si="20"/>
        <v/>
      </c>
      <c r="W40" s="33" t="str">
        <f t="shared" si="20"/>
        <v/>
      </c>
      <c r="X40" s="33" t="str">
        <f t="shared" si="20"/>
        <v/>
      </c>
      <c r="Y40" s="33" t="str">
        <f t="shared" si="20"/>
        <v/>
      </c>
      <c r="Z40" s="34" t="str">
        <f t="shared" si="20"/>
        <v/>
      </c>
      <c r="AA40" s="34" t="str">
        <f t="shared" si="20"/>
        <v/>
      </c>
      <c r="AB40" s="33" t="str">
        <f t="shared" ref="AB40:AK50" si="21">IF(AND(AB$8&gt;=$E40, AB$8&lt;=$F40),"1","")</f>
        <v/>
      </c>
      <c r="AC40" s="33" t="str">
        <f t="shared" si="21"/>
        <v/>
      </c>
      <c r="AD40" s="33" t="str">
        <f t="shared" si="21"/>
        <v/>
      </c>
      <c r="AE40" s="33" t="str">
        <f t="shared" si="21"/>
        <v/>
      </c>
      <c r="AF40" s="33" t="str">
        <f t="shared" si="21"/>
        <v/>
      </c>
      <c r="AG40" s="34" t="str">
        <f t="shared" si="21"/>
        <v/>
      </c>
      <c r="AH40" s="34" t="str">
        <f t="shared" si="21"/>
        <v/>
      </c>
      <c r="AI40" s="33" t="str">
        <f t="shared" si="21"/>
        <v/>
      </c>
      <c r="AJ40" s="33" t="str">
        <f t="shared" si="21"/>
        <v/>
      </c>
      <c r="AK40" s="33" t="str">
        <f t="shared" si="21"/>
        <v/>
      </c>
      <c r="AL40" s="33" t="str">
        <f t="shared" ref="AL40:AS49" si="22">IF(AND(AL$8&gt;=$E40, AL$8&lt;=$F40),"1","")</f>
        <v/>
      </c>
      <c r="AM40" s="33" t="str">
        <f t="shared" si="22"/>
        <v/>
      </c>
      <c r="AN40" s="34" t="str">
        <f t="shared" si="22"/>
        <v/>
      </c>
      <c r="AO40" s="34" t="str">
        <f t="shared" si="22"/>
        <v/>
      </c>
      <c r="AP40" s="33" t="str">
        <f t="shared" si="22"/>
        <v/>
      </c>
      <c r="AQ40" s="33" t="str">
        <f t="shared" si="22"/>
        <v/>
      </c>
      <c r="AR40" s="33" t="str">
        <f t="shared" si="22"/>
        <v/>
      </c>
      <c r="AS40" s="33" t="str">
        <f t="shared" si="22"/>
        <v/>
      </c>
    </row>
    <row r="41" spans="3:45" ht="14.15" customHeight="1" x14ac:dyDescent="0.45">
      <c r="C41" s="11">
        <v>2.7</v>
      </c>
      <c r="D41" s="12" t="s">
        <v>102</v>
      </c>
      <c r="E41" s="41">
        <v>20</v>
      </c>
      <c r="F41" s="41">
        <v>39</v>
      </c>
      <c r="G41" s="33" t="str">
        <f t="shared" ref="G41:G71" si="23">IF(AND(G$8&gt;=$E41, G$8&lt;=$F41),"1","")</f>
        <v/>
      </c>
      <c r="H41" s="33" t="str">
        <f t="shared" si="19"/>
        <v/>
      </c>
      <c r="I41" s="33" t="str">
        <f t="shared" si="19"/>
        <v/>
      </c>
      <c r="J41" s="33" t="str">
        <f t="shared" si="19"/>
        <v/>
      </c>
      <c r="K41" s="33" t="str">
        <f t="shared" si="19"/>
        <v/>
      </c>
      <c r="L41" s="34" t="str">
        <f t="shared" si="19"/>
        <v/>
      </c>
      <c r="M41" s="34" t="str">
        <f t="shared" si="19"/>
        <v/>
      </c>
      <c r="N41" s="33" t="str">
        <f t="shared" si="19"/>
        <v/>
      </c>
      <c r="O41" s="33" t="str">
        <f t="shared" si="19"/>
        <v/>
      </c>
      <c r="P41" s="33" t="str">
        <f t="shared" si="19"/>
        <v/>
      </c>
      <c r="Q41" s="33" t="str">
        <f t="shared" si="19"/>
        <v/>
      </c>
      <c r="R41" s="33" t="str">
        <f t="shared" si="20"/>
        <v/>
      </c>
      <c r="S41" s="34" t="str">
        <f t="shared" si="20"/>
        <v/>
      </c>
      <c r="T41" s="34" t="str">
        <f t="shared" si="20"/>
        <v/>
      </c>
      <c r="U41" s="33" t="str">
        <f t="shared" si="20"/>
        <v/>
      </c>
      <c r="V41" s="33" t="str">
        <f t="shared" si="20"/>
        <v/>
      </c>
      <c r="W41" s="33" t="str">
        <f t="shared" si="20"/>
        <v/>
      </c>
      <c r="X41" s="33" t="str">
        <f t="shared" si="20"/>
        <v/>
      </c>
      <c r="Y41" s="33" t="str">
        <f t="shared" si="20"/>
        <v/>
      </c>
      <c r="Z41" s="34" t="str">
        <f t="shared" si="20"/>
        <v>1</v>
      </c>
      <c r="AA41" s="34" t="str">
        <f t="shared" si="20"/>
        <v>1</v>
      </c>
      <c r="AB41" s="33" t="str">
        <f t="shared" si="21"/>
        <v>1</v>
      </c>
      <c r="AC41" s="33" t="str">
        <f t="shared" si="21"/>
        <v>1</v>
      </c>
      <c r="AD41" s="33" t="str">
        <f t="shared" si="21"/>
        <v>1</v>
      </c>
      <c r="AE41" s="33" t="str">
        <f t="shared" si="21"/>
        <v>1</v>
      </c>
      <c r="AF41" s="33" t="str">
        <f t="shared" si="21"/>
        <v>1</v>
      </c>
      <c r="AG41" s="34" t="str">
        <f t="shared" si="21"/>
        <v>1</v>
      </c>
      <c r="AH41" s="34" t="str">
        <f t="shared" si="21"/>
        <v>1</v>
      </c>
      <c r="AI41" s="33" t="str">
        <f t="shared" si="21"/>
        <v>1</v>
      </c>
      <c r="AJ41" s="33" t="str">
        <f t="shared" si="21"/>
        <v>1</v>
      </c>
      <c r="AK41" s="33" t="str">
        <f t="shared" si="21"/>
        <v>1</v>
      </c>
      <c r="AL41" s="33" t="str">
        <f t="shared" si="22"/>
        <v>1</v>
      </c>
      <c r="AM41" s="33" t="str">
        <f t="shared" si="22"/>
        <v>1</v>
      </c>
      <c r="AN41" s="34" t="str">
        <f t="shared" si="22"/>
        <v>1</v>
      </c>
      <c r="AO41" s="34" t="str">
        <f t="shared" si="22"/>
        <v>1</v>
      </c>
      <c r="AP41" s="33" t="str">
        <f t="shared" si="22"/>
        <v>1</v>
      </c>
      <c r="AQ41" s="33" t="str">
        <f t="shared" si="22"/>
        <v>1</v>
      </c>
      <c r="AR41" s="33" t="str">
        <f t="shared" si="22"/>
        <v>1</v>
      </c>
      <c r="AS41" s="33" t="str">
        <f t="shared" si="22"/>
        <v>1</v>
      </c>
    </row>
    <row r="42" spans="3:45" ht="14.15" customHeight="1" x14ac:dyDescent="0.45">
      <c r="C42" s="11" t="s">
        <v>103</v>
      </c>
      <c r="D42" s="40" t="s">
        <v>104</v>
      </c>
      <c r="E42" s="41">
        <v>20</v>
      </c>
      <c r="F42" s="41">
        <v>20</v>
      </c>
      <c r="G42" s="33" t="str">
        <f t="shared" si="23"/>
        <v/>
      </c>
      <c r="H42" s="33" t="str">
        <f t="shared" si="19"/>
        <v/>
      </c>
      <c r="I42" s="33" t="str">
        <f t="shared" si="19"/>
        <v/>
      </c>
      <c r="J42" s="33" t="str">
        <f t="shared" si="19"/>
        <v/>
      </c>
      <c r="K42" s="33" t="str">
        <f t="shared" si="19"/>
        <v/>
      </c>
      <c r="L42" s="34" t="str">
        <f t="shared" si="19"/>
        <v/>
      </c>
      <c r="M42" s="34" t="str">
        <f t="shared" si="19"/>
        <v/>
      </c>
      <c r="N42" s="33" t="str">
        <f t="shared" si="19"/>
        <v/>
      </c>
      <c r="O42" s="33" t="str">
        <f t="shared" si="19"/>
        <v/>
      </c>
      <c r="P42" s="33" t="str">
        <f t="shared" si="19"/>
        <v/>
      </c>
      <c r="Q42" s="33" t="str">
        <f t="shared" si="19"/>
        <v/>
      </c>
      <c r="R42" s="33" t="str">
        <f t="shared" si="20"/>
        <v/>
      </c>
      <c r="S42" s="34" t="str">
        <f t="shared" si="20"/>
        <v/>
      </c>
      <c r="T42" s="34" t="str">
        <f t="shared" si="20"/>
        <v/>
      </c>
      <c r="U42" s="33" t="str">
        <f t="shared" si="20"/>
        <v/>
      </c>
      <c r="V42" s="33" t="str">
        <f t="shared" si="20"/>
        <v/>
      </c>
      <c r="W42" s="33" t="str">
        <f t="shared" si="20"/>
        <v/>
      </c>
      <c r="X42" s="33" t="str">
        <f t="shared" si="20"/>
        <v/>
      </c>
      <c r="Y42" s="33" t="str">
        <f t="shared" si="20"/>
        <v/>
      </c>
      <c r="Z42" s="34"/>
      <c r="AA42" s="34" t="str">
        <f t="shared" si="20"/>
        <v/>
      </c>
      <c r="AB42" s="45"/>
      <c r="AC42" s="33" t="str">
        <f t="shared" si="21"/>
        <v/>
      </c>
      <c r="AD42" s="33" t="str">
        <f t="shared" si="21"/>
        <v/>
      </c>
      <c r="AE42" s="33" t="str">
        <f t="shared" si="21"/>
        <v/>
      </c>
      <c r="AF42" s="33" t="str">
        <f t="shared" si="21"/>
        <v/>
      </c>
      <c r="AG42" s="34" t="str">
        <f t="shared" si="21"/>
        <v/>
      </c>
      <c r="AH42" s="34" t="str">
        <f t="shared" si="21"/>
        <v/>
      </c>
      <c r="AI42" s="33" t="str">
        <f t="shared" si="21"/>
        <v/>
      </c>
      <c r="AJ42" s="33" t="str">
        <f t="shared" si="21"/>
        <v/>
      </c>
      <c r="AK42" s="33" t="str">
        <f t="shared" si="21"/>
        <v/>
      </c>
      <c r="AL42" s="33" t="str">
        <f t="shared" si="22"/>
        <v/>
      </c>
      <c r="AM42" s="33" t="str">
        <f t="shared" si="22"/>
        <v/>
      </c>
      <c r="AN42" s="34" t="str">
        <f t="shared" si="22"/>
        <v/>
      </c>
      <c r="AO42" s="34" t="str">
        <f t="shared" si="22"/>
        <v/>
      </c>
      <c r="AP42" s="33" t="str">
        <f t="shared" si="22"/>
        <v/>
      </c>
      <c r="AQ42" s="33" t="str">
        <f t="shared" si="22"/>
        <v/>
      </c>
      <c r="AR42" s="33" t="str">
        <f t="shared" si="22"/>
        <v/>
      </c>
      <c r="AS42" s="33" t="str">
        <f t="shared" si="22"/>
        <v/>
      </c>
    </row>
    <row r="43" spans="3:45" ht="14.15" customHeight="1" x14ac:dyDescent="0.45">
      <c r="C43" s="11" t="s">
        <v>105</v>
      </c>
      <c r="D43" s="40" t="s">
        <v>106</v>
      </c>
      <c r="E43" s="41">
        <v>20</v>
      </c>
      <c r="F43" s="41">
        <v>20</v>
      </c>
      <c r="G43" s="33" t="str">
        <f t="shared" si="23"/>
        <v/>
      </c>
      <c r="H43" s="33" t="str">
        <f t="shared" si="19"/>
        <v/>
      </c>
      <c r="I43" s="33" t="str">
        <f t="shared" si="19"/>
        <v/>
      </c>
      <c r="J43" s="33" t="str">
        <f t="shared" si="19"/>
        <v/>
      </c>
      <c r="K43" s="33" t="str">
        <f t="shared" si="19"/>
        <v/>
      </c>
      <c r="L43" s="34" t="str">
        <f t="shared" si="19"/>
        <v/>
      </c>
      <c r="M43" s="34" t="str">
        <f t="shared" si="19"/>
        <v/>
      </c>
      <c r="N43" s="33" t="str">
        <f t="shared" si="19"/>
        <v/>
      </c>
      <c r="O43" s="33" t="str">
        <f t="shared" si="19"/>
        <v/>
      </c>
      <c r="P43" s="33" t="str">
        <f t="shared" si="19"/>
        <v/>
      </c>
      <c r="Q43" s="33" t="str">
        <f t="shared" si="19"/>
        <v/>
      </c>
      <c r="R43" s="33" t="str">
        <f t="shared" si="20"/>
        <v/>
      </c>
      <c r="S43" s="34" t="str">
        <f t="shared" si="20"/>
        <v/>
      </c>
      <c r="T43" s="34" t="str">
        <f t="shared" si="20"/>
        <v/>
      </c>
      <c r="U43" s="33" t="str">
        <f t="shared" si="20"/>
        <v/>
      </c>
      <c r="V43" s="33" t="str">
        <f t="shared" si="20"/>
        <v/>
      </c>
      <c r="W43" s="33" t="str">
        <f t="shared" si="20"/>
        <v/>
      </c>
      <c r="X43" s="33" t="str">
        <f t="shared" si="20"/>
        <v/>
      </c>
      <c r="Y43" s="33" t="str">
        <f t="shared" si="20"/>
        <v/>
      </c>
      <c r="Z43" s="34"/>
      <c r="AA43" s="34" t="str">
        <f t="shared" si="20"/>
        <v/>
      </c>
      <c r="AB43" s="45"/>
      <c r="AC43" s="33" t="str">
        <f t="shared" si="21"/>
        <v/>
      </c>
      <c r="AD43" s="33" t="str">
        <f t="shared" si="21"/>
        <v/>
      </c>
      <c r="AE43" s="33" t="str">
        <f t="shared" si="21"/>
        <v/>
      </c>
      <c r="AF43" s="33" t="str">
        <f t="shared" si="21"/>
        <v/>
      </c>
      <c r="AG43" s="34" t="str">
        <f t="shared" si="21"/>
        <v/>
      </c>
      <c r="AH43" s="34" t="str">
        <f t="shared" si="21"/>
        <v/>
      </c>
      <c r="AI43" s="33" t="str">
        <f t="shared" si="21"/>
        <v/>
      </c>
      <c r="AJ43" s="33" t="str">
        <f t="shared" si="21"/>
        <v/>
      </c>
      <c r="AK43" s="33" t="str">
        <f t="shared" si="21"/>
        <v/>
      </c>
      <c r="AL43" s="33" t="str">
        <f t="shared" si="22"/>
        <v/>
      </c>
      <c r="AM43" s="33" t="str">
        <f t="shared" si="22"/>
        <v/>
      </c>
      <c r="AN43" s="34" t="str">
        <f t="shared" si="22"/>
        <v/>
      </c>
      <c r="AO43" s="34" t="str">
        <f t="shared" si="22"/>
        <v/>
      </c>
      <c r="AP43" s="33" t="str">
        <f t="shared" si="22"/>
        <v/>
      </c>
      <c r="AQ43" s="33" t="str">
        <f t="shared" si="22"/>
        <v/>
      </c>
      <c r="AR43" s="33" t="str">
        <f t="shared" si="22"/>
        <v/>
      </c>
      <c r="AS43" s="33" t="str">
        <f t="shared" si="22"/>
        <v/>
      </c>
    </row>
    <row r="44" spans="3:45" ht="14.15" customHeight="1" x14ac:dyDescent="0.45">
      <c r="C44" s="11" t="s">
        <v>107</v>
      </c>
      <c r="D44" s="47" t="s">
        <v>108</v>
      </c>
      <c r="E44" s="41">
        <v>21</v>
      </c>
      <c r="F44" s="41">
        <v>21</v>
      </c>
      <c r="G44" s="33" t="str">
        <f t="shared" si="23"/>
        <v/>
      </c>
      <c r="H44" s="33" t="str">
        <f t="shared" si="19"/>
        <v/>
      </c>
      <c r="I44" s="33" t="str">
        <f t="shared" si="19"/>
        <v/>
      </c>
      <c r="J44" s="33" t="str">
        <f t="shared" si="19"/>
        <v/>
      </c>
      <c r="K44" s="33" t="str">
        <f t="shared" si="19"/>
        <v/>
      </c>
      <c r="L44" s="34" t="str">
        <f t="shared" si="19"/>
        <v/>
      </c>
      <c r="M44" s="34" t="str">
        <f t="shared" si="19"/>
        <v/>
      </c>
      <c r="N44" s="33" t="str">
        <f t="shared" si="19"/>
        <v/>
      </c>
      <c r="O44" s="33" t="str">
        <f t="shared" si="19"/>
        <v/>
      </c>
      <c r="P44" s="33" t="str">
        <f t="shared" si="19"/>
        <v/>
      </c>
      <c r="Q44" s="33" t="str">
        <f t="shared" si="19"/>
        <v/>
      </c>
      <c r="R44" s="33" t="str">
        <f t="shared" si="20"/>
        <v/>
      </c>
      <c r="S44" s="34" t="str">
        <f t="shared" si="20"/>
        <v/>
      </c>
      <c r="T44" s="34" t="str">
        <f t="shared" si="20"/>
        <v/>
      </c>
      <c r="U44" s="33" t="str">
        <f t="shared" si="20"/>
        <v/>
      </c>
      <c r="V44" s="33" t="str">
        <f t="shared" si="20"/>
        <v/>
      </c>
      <c r="W44" s="33" t="str">
        <f t="shared" si="20"/>
        <v/>
      </c>
      <c r="X44" s="33" t="str">
        <f t="shared" si="20"/>
        <v/>
      </c>
      <c r="Y44" s="33" t="str">
        <f t="shared" si="20"/>
        <v/>
      </c>
      <c r="Z44" s="34" t="str">
        <f t="shared" si="20"/>
        <v/>
      </c>
      <c r="AA44" s="34"/>
      <c r="AB44" s="33" t="str">
        <f t="shared" si="21"/>
        <v/>
      </c>
      <c r="AC44" s="45" t="str">
        <f t="shared" si="21"/>
        <v/>
      </c>
      <c r="AD44" s="33" t="str">
        <f t="shared" si="21"/>
        <v/>
      </c>
      <c r="AE44" s="33" t="str">
        <f t="shared" si="21"/>
        <v/>
      </c>
      <c r="AF44" s="33" t="str">
        <f t="shared" si="21"/>
        <v/>
      </c>
      <c r="AG44" s="34" t="str">
        <f t="shared" si="21"/>
        <v/>
      </c>
      <c r="AH44" s="34" t="str">
        <f t="shared" si="21"/>
        <v/>
      </c>
      <c r="AI44" s="33" t="str">
        <f t="shared" si="21"/>
        <v/>
      </c>
      <c r="AJ44" s="33" t="str">
        <f t="shared" si="21"/>
        <v/>
      </c>
      <c r="AK44" s="33" t="str">
        <f t="shared" si="21"/>
        <v/>
      </c>
      <c r="AL44" s="33" t="str">
        <f t="shared" si="22"/>
        <v/>
      </c>
      <c r="AM44" s="33" t="str">
        <f t="shared" si="22"/>
        <v/>
      </c>
      <c r="AN44" s="34" t="str">
        <f t="shared" si="22"/>
        <v/>
      </c>
      <c r="AO44" s="34" t="str">
        <f t="shared" si="22"/>
        <v/>
      </c>
      <c r="AP44" s="33" t="str">
        <f t="shared" si="22"/>
        <v/>
      </c>
      <c r="AQ44" s="33" t="str">
        <f t="shared" si="22"/>
        <v/>
      </c>
      <c r="AR44" s="33" t="str">
        <f t="shared" si="22"/>
        <v/>
      </c>
      <c r="AS44" s="33" t="str">
        <f t="shared" si="22"/>
        <v/>
      </c>
    </row>
    <row r="45" spans="3:45" ht="14.15" customHeight="1" x14ac:dyDescent="0.45">
      <c r="C45" s="11" t="s">
        <v>109</v>
      </c>
      <c r="D45" s="40" t="s">
        <v>104</v>
      </c>
      <c r="E45" s="41">
        <v>22</v>
      </c>
      <c r="F45" s="41">
        <v>22</v>
      </c>
      <c r="G45" s="33" t="str">
        <f t="shared" si="23"/>
        <v/>
      </c>
      <c r="H45" s="33" t="str">
        <f t="shared" si="19"/>
        <v/>
      </c>
      <c r="I45" s="33" t="str">
        <f t="shared" si="19"/>
        <v/>
      </c>
      <c r="J45" s="33" t="str">
        <f t="shared" si="19"/>
        <v/>
      </c>
      <c r="K45" s="33" t="str">
        <f t="shared" si="19"/>
        <v/>
      </c>
      <c r="L45" s="34" t="str">
        <f t="shared" si="19"/>
        <v/>
      </c>
      <c r="M45" s="34" t="str">
        <f t="shared" si="19"/>
        <v/>
      </c>
      <c r="N45" s="33" t="str">
        <f t="shared" si="19"/>
        <v/>
      </c>
      <c r="O45" s="33" t="str">
        <f t="shared" si="19"/>
        <v/>
      </c>
      <c r="P45" s="33" t="str">
        <f t="shared" si="19"/>
        <v/>
      </c>
      <c r="Q45" s="33" t="str">
        <f t="shared" si="19"/>
        <v/>
      </c>
      <c r="R45" s="33" t="str">
        <f t="shared" si="20"/>
        <v/>
      </c>
      <c r="S45" s="34" t="str">
        <f t="shared" si="20"/>
        <v/>
      </c>
      <c r="T45" s="34" t="str">
        <f t="shared" si="20"/>
        <v/>
      </c>
      <c r="U45" s="33" t="str">
        <f t="shared" si="20"/>
        <v/>
      </c>
      <c r="V45" s="33" t="str">
        <f t="shared" si="20"/>
        <v/>
      </c>
      <c r="W45" s="33" t="str">
        <f t="shared" si="20"/>
        <v/>
      </c>
      <c r="X45" s="33" t="str">
        <f t="shared" si="20"/>
        <v/>
      </c>
      <c r="Y45" s="33" t="str">
        <f t="shared" si="20"/>
        <v/>
      </c>
      <c r="Z45" s="34" t="str">
        <f t="shared" si="20"/>
        <v/>
      </c>
      <c r="AA45" s="34" t="str">
        <f t="shared" si="20"/>
        <v/>
      </c>
      <c r="AB45" s="46"/>
      <c r="AC45" s="45" t="str">
        <f t="shared" si="21"/>
        <v/>
      </c>
      <c r="AD45" s="45" t="str">
        <f t="shared" si="21"/>
        <v/>
      </c>
      <c r="AE45" s="33" t="str">
        <f t="shared" si="21"/>
        <v/>
      </c>
      <c r="AF45" s="33" t="str">
        <f t="shared" si="21"/>
        <v/>
      </c>
      <c r="AG45" s="34" t="str">
        <f t="shared" si="21"/>
        <v/>
      </c>
      <c r="AH45" s="34" t="str">
        <f t="shared" si="21"/>
        <v/>
      </c>
      <c r="AI45" s="33" t="str">
        <f t="shared" si="21"/>
        <v/>
      </c>
      <c r="AJ45" s="33" t="str">
        <f t="shared" si="21"/>
        <v/>
      </c>
      <c r="AK45" s="33" t="str">
        <f t="shared" si="21"/>
        <v/>
      </c>
      <c r="AL45" s="33" t="str">
        <f t="shared" si="22"/>
        <v/>
      </c>
      <c r="AM45" s="33" t="str">
        <f t="shared" si="22"/>
        <v/>
      </c>
      <c r="AN45" s="34" t="str">
        <f t="shared" si="22"/>
        <v/>
      </c>
      <c r="AO45" s="34" t="str">
        <f t="shared" si="22"/>
        <v/>
      </c>
      <c r="AP45" s="33" t="str">
        <f t="shared" si="22"/>
        <v/>
      </c>
      <c r="AQ45" s="33" t="str">
        <f t="shared" si="22"/>
        <v/>
      </c>
      <c r="AR45" s="33" t="str">
        <f t="shared" si="22"/>
        <v/>
      </c>
      <c r="AS45" s="33" t="str">
        <f t="shared" si="22"/>
        <v/>
      </c>
    </row>
    <row r="46" spans="3:45" ht="14.15" customHeight="1" x14ac:dyDescent="0.45">
      <c r="C46" s="11" t="s">
        <v>110</v>
      </c>
      <c r="D46" s="40" t="s">
        <v>106</v>
      </c>
      <c r="E46" s="41">
        <v>22</v>
      </c>
      <c r="F46" s="41">
        <v>22</v>
      </c>
      <c r="G46" s="33" t="str">
        <f t="shared" si="23"/>
        <v/>
      </c>
      <c r="H46" s="33" t="str">
        <f t="shared" si="19"/>
        <v/>
      </c>
      <c r="I46" s="33" t="str">
        <f t="shared" si="19"/>
        <v/>
      </c>
      <c r="J46" s="33" t="str">
        <f t="shared" si="19"/>
        <v/>
      </c>
      <c r="K46" s="33" t="str">
        <f t="shared" si="19"/>
        <v/>
      </c>
      <c r="L46" s="34" t="str">
        <f t="shared" si="19"/>
        <v/>
      </c>
      <c r="M46" s="34" t="str">
        <f t="shared" si="19"/>
        <v/>
      </c>
      <c r="N46" s="33" t="str">
        <f t="shared" si="19"/>
        <v/>
      </c>
      <c r="O46" s="33" t="str">
        <f t="shared" si="19"/>
        <v/>
      </c>
      <c r="P46" s="33" t="str">
        <f t="shared" si="19"/>
        <v/>
      </c>
      <c r="Q46" s="33" t="str">
        <f t="shared" si="19"/>
        <v/>
      </c>
      <c r="R46" s="33" t="str">
        <f t="shared" si="20"/>
        <v/>
      </c>
      <c r="S46" s="34" t="str">
        <f t="shared" si="20"/>
        <v/>
      </c>
      <c r="T46" s="34" t="str">
        <f t="shared" si="20"/>
        <v/>
      </c>
      <c r="U46" s="33" t="str">
        <f t="shared" si="20"/>
        <v/>
      </c>
      <c r="V46" s="33" t="str">
        <f t="shared" si="20"/>
        <v/>
      </c>
      <c r="W46" s="33" t="str">
        <f t="shared" si="20"/>
        <v/>
      </c>
      <c r="X46" s="33" t="str">
        <f t="shared" si="20"/>
        <v/>
      </c>
      <c r="Y46" s="33" t="str">
        <f t="shared" si="20"/>
        <v/>
      </c>
      <c r="Z46" s="34" t="str">
        <f t="shared" si="20"/>
        <v/>
      </c>
      <c r="AA46" s="34" t="str">
        <f t="shared" si="20"/>
        <v/>
      </c>
      <c r="AB46" s="46"/>
      <c r="AC46" s="45" t="str">
        <f t="shared" si="21"/>
        <v/>
      </c>
      <c r="AD46" s="45" t="str">
        <f t="shared" si="21"/>
        <v/>
      </c>
      <c r="AE46" s="33" t="str">
        <f t="shared" si="21"/>
        <v/>
      </c>
      <c r="AF46" s="33" t="str">
        <f t="shared" si="21"/>
        <v/>
      </c>
      <c r="AG46" s="34" t="str">
        <f t="shared" si="21"/>
        <v/>
      </c>
      <c r="AH46" s="34" t="str">
        <f t="shared" si="21"/>
        <v/>
      </c>
      <c r="AI46" s="33" t="str">
        <f t="shared" si="21"/>
        <v/>
      </c>
      <c r="AJ46" s="33" t="str">
        <f t="shared" si="21"/>
        <v/>
      </c>
      <c r="AK46" s="33" t="str">
        <f t="shared" si="21"/>
        <v/>
      </c>
      <c r="AL46" s="33" t="str">
        <f t="shared" si="22"/>
        <v/>
      </c>
      <c r="AM46" s="33" t="str">
        <f t="shared" si="22"/>
        <v/>
      </c>
      <c r="AN46" s="34" t="str">
        <f t="shared" si="22"/>
        <v/>
      </c>
      <c r="AO46" s="34" t="str">
        <f t="shared" si="22"/>
        <v/>
      </c>
      <c r="AP46" s="33" t="str">
        <f t="shared" si="22"/>
        <v/>
      </c>
      <c r="AQ46" s="33" t="str">
        <f t="shared" si="22"/>
        <v/>
      </c>
      <c r="AR46" s="33" t="str">
        <f t="shared" si="22"/>
        <v/>
      </c>
      <c r="AS46" s="33" t="str">
        <f t="shared" si="22"/>
        <v/>
      </c>
    </row>
    <row r="47" spans="3:45" ht="14.15" customHeight="1" x14ac:dyDescent="0.45">
      <c r="C47" s="11" t="s">
        <v>111</v>
      </c>
      <c r="D47" s="40" t="s">
        <v>112</v>
      </c>
      <c r="E47" s="41">
        <v>23</v>
      </c>
      <c r="F47" s="41">
        <v>23</v>
      </c>
      <c r="G47" s="33" t="str">
        <f t="shared" si="23"/>
        <v/>
      </c>
      <c r="H47" s="33" t="str">
        <f t="shared" si="19"/>
        <v/>
      </c>
      <c r="I47" s="33" t="str">
        <f t="shared" si="19"/>
        <v/>
      </c>
      <c r="J47" s="33" t="str">
        <f t="shared" si="19"/>
        <v/>
      </c>
      <c r="K47" s="33" t="str">
        <f t="shared" si="19"/>
        <v/>
      </c>
      <c r="L47" s="34" t="str">
        <f t="shared" si="19"/>
        <v/>
      </c>
      <c r="M47" s="34" t="str">
        <f t="shared" si="19"/>
        <v/>
      </c>
      <c r="N47" s="33" t="str">
        <f t="shared" si="19"/>
        <v/>
      </c>
      <c r="O47" s="33" t="str">
        <f t="shared" si="19"/>
        <v/>
      </c>
      <c r="P47" s="33" t="str">
        <f t="shared" si="19"/>
        <v/>
      </c>
      <c r="Q47" s="33" t="str">
        <f t="shared" si="19"/>
        <v/>
      </c>
      <c r="R47" s="33" t="str">
        <f t="shared" si="20"/>
        <v/>
      </c>
      <c r="S47" s="34" t="str">
        <f t="shared" si="20"/>
        <v/>
      </c>
      <c r="T47" s="34" t="str">
        <f t="shared" si="20"/>
        <v/>
      </c>
      <c r="U47" s="33" t="str">
        <f t="shared" si="20"/>
        <v/>
      </c>
      <c r="V47" s="33" t="str">
        <f t="shared" si="20"/>
        <v/>
      </c>
      <c r="W47" s="33" t="str">
        <f t="shared" si="20"/>
        <v/>
      </c>
      <c r="X47" s="33" t="str">
        <f t="shared" si="20"/>
        <v/>
      </c>
      <c r="Y47" s="33" t="str">
        <f t="shared" si="20"/>
        <v/>
      </c>
      <c r="Z47" s="34" t="str">
        <f t="shared" si="20"/>
        <v/>
      </c>
      <c r="AA47" s="34" t="str">
        <f t="shared" si="20"/>
        <v/>
      </c>
      <c r="AB47" s="46" t="str">
        <f t="shared" si="21"/>
        <v/>
      </c>
      <c r="AC47" s="46"/>
      <c r="AD47" s="46"/>
      <c r="AE47" s="45"/>
      <c r="AF47" s="33" t="str">
        <f t="shared" si="21"/>
        <v/>
      </c>
      <c r="AG47" s="34" t="str">
        <f t="shared" si="21"/>
        <v/>
      </c>
      <c r="AH47" s="34" t="str">
        <f t="shared" si="21"/>
        <v/>
      </c>
      <c r="AI47" s="33" t="str">
        <f t="shared" si="21"/>
        <v/>
      </c>
      <c r="AJ47" s="33" t="str">
        <f t="shared" si="21"/>
        <v/>
      </c>
      <c r="AK47" s="33" t="str">
        <f t="shared" si="21"/>
        <v/>
      </c>
      <c r="AL47" s="33" t="str">
        <f t="shared" si="22"/>
        <v/>
      </c>
      <c r="AM47" s="33" t="str">
        <f t="shared" si="22"/>
        <v/>
      </c>
      <c r="AN47" s="34" t="str">
        <f t="shared" si="22"/>
        <v/>
      </c>
      <c r="AO47" s="34" t="str">
        <f t="shared" si="22"/>
        <v/>
      </c>
      <c r="AP47" s="33" t="str">
        <f t="shared" si="22"/>
        <v/>
      </c>
      <c r="AQ47" s="33" t="str">
        <f t="shared" si="22"/>
        <v/>
      </c>
      <c r="AR47" s="33" t="str">
        <f t="shared" si="22"/>
        <v/>
      </c>
      <c r="AS47" s="33" t="str">
        <f t="shared" si="22"/>
        <v/>
      </c>
    </row>
    <row r="48" spans="3:45" ht="14.15" customHeight="1" x14ac:dyDescent="0.45">
      <c r="C48" s="11" t="s">
        <v>113</v>
      </c>
      <c r="D48" s="40" t="s">
        <v>104</v>
      </c>
      <c r="E48" s="41">
        <v>24</v>
      </c>
      <c r="F48" s="41">
        <v>24</v>
      </c>
      <c r="G48" s="33" t="str">
        <f t="shared" si="23"/>
        <v/>
      </c>
      <c r="H48" s="33" t="str">
        <f t="shared" si="19"/>
        <v/>
      </c>
      <c r="I48" s="33" t="str">
        <f t="shared" si="19"/>
        <v/>
      </c>
      <c r="J48" s="33" t="str">
        <f t="shared" si="19"/>
        <v/>
      </c>
      <c r="K48" s="33" t="str">
        <f t="shared" si="19"/>
        <v/>
      </c>
      <c r="L48" s="34" t="str">
        <f t="shared" si="19"/>
        <v/>
      </c>
      <c r="M48" s="34" t="str">
        <f t="shared" si="19"/>
        <v/>
      </c>
      <c r="N48" s="33" t="str">
        <f t="shared" si="19"/>
        <v/>
      </c>
      <c r="O48" s="33" t="str">
        <f t="shared" si="19"/>
        <v/>
      </c>
      <c r="P48" s="33" t="str">
        <f t="shared" si="19"/>
        <v/>
      </c>
      <c r="Q48" s="33" t="str">
        <f t="shared" si="19"/>
        <v/>
      </c>
      <c r="R48" s="33" t="str">
        <f t="shared" si="20"/>
        <v/>
      </c>
      <c r="S48" s="34" t="str">
        <f t="shared" si="20"/>
        <v/>
      </c>
      <c r="T48" s="34" t="str">
        <f t="shared" si="20"/>
        <v/>
      </c>
      <c r="U48" s="33" t="str">
        <f t="shared" si="20"/>
        <v/>
      </c>
      <c r="V48" s="33" t="str">
        <f t="shared" si="20"/>
        <v/>
      </c>
      <c r="W48" s="33" t="str">
        <f t="shared" si="20"/>
        <v/>
      </c>
      <c r="X48" s="33" t="str">
        <f t="shared" si="20"/>
        <v/>
      </c>
      <c r="Y48" s="33" t="str">
        <f t="shared" si="20"/>
        <v/>
      </c>
      <c r="Z48" s="34" t="str">
        <f t="shared" si="20"/>
        <v/>
      </c>
      <c r="AA48" s="34" t="str">
        <f t="shared" si="20"/>
        <v/>
      </c>
      <c r="AB48" s="33" t="str">
        <f t="shared" si="21"/>
        <v/>
      </c>
      <c r="AC48" s="33" t="str">
        <f t="shared" si="21"/>
        <v/>
      </c>
      <c r="AD48" s="45" t="str">
        <f>IF(AND(AE$8&gt;=$E48, AE$8&lt;=$F48),"1","")</f>
        <v/>
      </c>
      <c r="AE48" s="44"/>
      <c r="AF48" s="33" t="str">
        <f t="shared" si="21"/>
        <v/>
      </c>
      <c r="AG48" s="34" t="str">
        <f t="shared" si="21"/>
        <v/>
      </c>
      <c r="AH48" s="34" t="str">
        <f t="shared" si="21"/>
        <v/>
      </c>
      <c r="AI48" s="33" t="str">
        <f t="shared" si="21"/>
        <v/>
      </c>
      <c r="AJ48" s="33" t="str">
        <f t="shared" si="21"/>
        <v/>
      </c>
      <c r="AK48" s="33" t="str">
        <f t="shared" si="21"/>
        <v/>
      </c>
      <c r="AL48" s="33" t="str">
        <f t="shared" si="22"/>
        <v/>
      </c>
      <c r="AM48" s="33" t="str">
        <f t="shared" si="22"/>
        <v/>
      </c>
      <c r="AN48" s="34" t="str">
        <f t="shared" si="22"/>
        <v/>
      </c>
      <c r="AO48" s="34" t="str">
        <f t="shared" si="22"/>
        <v/>
      </c>
      <c r="AP48" s="33" t="str">
        <f t="shared" si="22"/>
        <v/>
      </c>
      <c r="AQ48" s="33" t="str">
        <f t="shared" si="22"/>
        <v/>
      </c>
      <c r="AR48" s="33" t="str">
        <f t="shared" si="22"/>
        <v/>
      </c>
      <c r="AS48" s="33" t="str">
        <f t="shared" si="22"/>
        <v/>
      </c>
    </row>
    <row r="49" spans="3:45" ht="14.15" customHeight="1" x14ac:dyDescent="0.45">
      <c r="C49" s="11" t="s">
        <v>114</v>
      </c>
      <c r="D49" s="40" t="s">
        <v>106</v>
      </c>
      <c r="E49" s="41">
        <v>24</v>
      </c>
      <c r="F49" s="41">
        <v>24</v>
      </c>
      <c r="G49" s="33" t="str">
        <f t="shared" si="23"/>
        <v/>
      </c>
      <c r="H49" s="33" t="str">
        <f t="shared" si="19"/>
        <v/>
      </c>
      <c r="I49" s="33" t="str">
        <f t="shared" si="19"/>
        <v/>
      </c>
      <c r="J49" s="33" t="str">
        <f t="shared" si="19"/>
        <v/>
      </c>
      <c r="K49" s="33" t="str">
        <f t="shared" si="19"/>
        <v/>
      </c>
      <c r="L49" s="34" t="str">
        <f t="shared" si="19"/>
        <v/>
      </c>
      <c r="M49" s="34" t="str">
        <f t="shared" si="19"/>
        <v/>
      </c>
      <c r="N49" s="33" t="str">
        <f t="shared" si="19"/>
        <v/>
      </c>
      <c r="O49" s="33" t="str">
        <f t="shared" si="19"/>
        <v/>
      </c>
      <c r="P49" s="33" t="str">
        <f t="shared" si="19"/>
        <v/>
      </c>
      <c r="Q49" s="33" t="str">
        <f t="shared" si="19"/>
        <v/>
      </c>
      <c r="R49" s="33" t="str">
        <f t="shared" si="20"/>
        <v/>
      </c>
      <c r="S49" s="34" t="str">
        <f t="shared" si="20"/>
        <v/>
      </c>
      <c r="T49" s="34" t="str">
        <f t="shared" si="20"/>
        <v/>
      </c>
      <c r="U49" s="33" t="str">
        <f t="shared" si="20"/>
        <v/>
      </c>
      <c r="V49" s="33" t="str">
        <f t="shared" si="20"/>
        <v/>
      </c>
      <c r="W49" s="33" t="str">
        <f t="shared" si="20"/>
        <v/>
      </c>
      <c r="X49" s="33" t="str">
        <f t="shared" si="20"/>
        <v/>
      </c>
      <c r="Y49" s="33" t="str">
        <f t="shared" si="20"/>
        <v/>
      </c>
      <c r="Z49" s="34" t="str">
        <f t="shared" si="20"/>
        <v/>
      </c>
      <c r="AA49" s="34" t="str">
        <f t="shared" si="20"/>
        <v/>
      </c>
      <c r="AB49" s="33" t="str">
        <f t="shared" si="21"/>
        <v/>
      </c>
      <c r="AC49" s="33" t="str">
        <f t="shared" si="21"/>
        <v/>
      </c>
      <c r="AD49" s="45" t="str">
        <f>IF(AND(AE$8&gt;=$E49, AE$8&lt;=$F49),"1","")</f>
        <v/>
      </c>
      <c r="AE49" s="44"/>
      <c r="AF49" s="33" t="str">
        <f t="shared" si="21"/>
        <v/>
      </c>
      <c r="AG49" s="34" t="str">
        <f t="shared" si="21"/>
        <v/>
      </c>
      <c r="AH49" s="34" t="str">
        <f t="shared" si="21"/>
        <v/>
      </c>
      <c r="AI49" s="33" t="str">
        <f t="shared" si="21"/>
        <v/>
      </c>
      <c r="AJ49" s="33" t="str">
        <f t="shared" si="21"/>
        <v/>
      </c>
      <c r="AK49" s="33" t="str">
        <f t="shared" si="21"/>
        <v/>
      </c>
      <c r="AL49" s="33" t="str">
        <f t="shared" si="22"/>
        <v/>
      </c>
      <c r="AM49" s="33" t="str">
        <f t="shared" si="22"/>
        <v/>
      </c>
      <c r="AN49" s="34" t="str">
        <f t="shared" si="22"/>
        <v/>
      </c>
      <c r="AO49" s="34" t="str">
        <f t="shared" si="22"/>
        <v/>
      </c>
      <c r="AP49" s="33" t="str">
        <f t="shared" si="22"/>
        <v/>
      </c>
      <c r="AQ49" s="33" t="str">
        <f t="shared" si="22"/>
        <v/>
      </c>
      <c r="AR49" s="33" t="str">
        <f t="shared" si="22"/>
        <v/>
      </c>
      <c r="AS49" s="33" t="str">
        <f t="shared" si="22"/>
        <v/>
      </c>
    </row>
    <row r="50" spans="3:45" ht="14.15" customHeight="1" x14ac:dyDescent="0.45">
      <c r="C50" s="11" t="s">
        <v>115</v>
      </c>
      <c r="D50" s="40" t="s">
        <v>116</v>
      </c>
      <c r="E50" s="41">
        <v>25</v>
      </c>
      <c r="F50" s="41">
        <v>25</v>
      </c>
      <c r="G50" s="33" t="str">
        <f t="shared" si="23"/>
        <v/>
      </c>
      <c r="H50" s="33" t="str">
        <f t="shared" ref="H50:Q59" si="24">IF(AND(H$8&gt;=$E50, H$8&lt;=$F50),"1","")</f>
        <v/>
      </c>
      <c r="I50" s="33" t="str">
        <f t="shared" si="24"/>
        <v/>
      </c>
      <c r="J50" s="33" t="str">
        <f t="shared" si="24"/>
        <v/>
      </c>
      <c r="K50" s="33" t="str">
        <f t="shared" si="24"/>
        <v/>
      </c>
      <c r="L50" s="34" t="str">
        <f t="shared" si="24"/>
        <v/>
      </c>
      <c r="M50" s="34" t="str">
        <f t="shared" si="24"/>
        <v/>
      </c>
      <c r="N50" s="33" t="str">
        <f t="shared" si="24"/>
        <v/>
      </c>
      <c r="O50" s="33" t="str">
        <f t="shared" si="24"/>
        <v/>
      </c>
      <c r="P50" s="33" t="str">
        <f t="shared" si="24"/>
        <v/>
      </c>
      <c r="Q50" s="33" t="str">
        <f t="shared" si="24"/>
        <v/>
      </c>
      <c r="R50" s="33" t="str">
        <f t="shared" ref="R50:AA59" si="25">IF(AND(R$8&gt;=$E50, R$8&lt;=$F50),"1","")</f>
        <v/>
      </c>
      <c r="S50" s="34" t="str">
        <f t="shared" si="25"/>
        <v/>
      </c>
      <c r="T50" s="34" t="str">
        <f t="shared" si="25"/>
        <v/>
      </c>
      <c r="U50" s="33" t="str">
        <f t="shared" si="25"/>
        <v/>
      </c>
      <c r="V50" s="33" t="str">
        <f t="shared" si="25"/>
        <v/>
      </c>
      <c r="W50" s="33" t="str">
        <f t="shared" si="25"/>
        <v/>
      </c>
      <c r="X50" s="33" t="str">
        <f t="shared" si="25"/>
        <v/>
      </c>
      <c r="Y50" s="33" t="str">
        <f t="shared" si="25"/>
        <v/>
      </c>
      <c r="Z50" s="34" t="str">
        <f t="shared" si="25"/>
        <v/>
      </c>
      <c r="AA50" s="34" t="str">
        <f t="shared" si="25"/>
        <v/>
      </c>
      <c r="AB50" s="33" t="str">
        <f t="shared" ref="AB50:AK61" si="26">IF(AND(AB$8&gt;=$E50, AB$8&lt;=$F50),"1","")</f>
        <v/>
      </c>
      <c r="AC50" s="33" t="str">
        <f t="shared" si="26"/>
        <v/>
      </c>
      <c r="AE50" s="45"/>
      <c r="AF50" s="46" t="str">
        <f t="shared" si="21"/>
        <v/>
      </c>
      <c r="AG50" s="34" t="str">
        <f t="shared" si="26"/>
        <v/>
      </c>
      <c r="AH50" s="34" t="str">
        <f t="shared" si="26"/>
        <v/>
      </c>
      <c r="AI50" s="33" t="str">
        <f t="shared" si="26"/>
        <v/>
      </c>
      <c r="AJ50" s="33" t="str">
        <f t="shared" si="26"/>
        <v/>
      </c>
      <c r="AK50" s="33" t="str">
        <f t="shared" si="26"/>
        <v/>
      </c>
      <c r="AL50" s="33" t="str">
        <f t="shared" ref="AL50:AS59" si="27">IF(AND(AL$8&gt;=$E50, AL$8&lt;=$F50),"1","")</f>
        <v/>
      </c>
      <c r="AM50" s="33" t="str">
        <f t="shared" si="27"/>
        <v/>
      </c>
      <c r="AN50" s="34" t="str">
        <f t="shared" si="27"/>
        <v/>
      </c>
      <c r="AO50" s="34" t="str">
        <f t="shared" si="27"/>
        <v/>
      </c>
      <c r="AP50" s="33" t="str">
        <f t="shared" si="27"/>
        <v/>
      </c>
      <c r="AQ50" s="33" t="str">
        <f t="shared" si="27"/>
        <v/>
      </c>
      <c r="AR50" s="33" t="str">
        <f t="shared" si="27"/>
        <v/>
      </c>
      <c r="AS50" s="33" t="str">
        <f t="shared" si="27"/>
        <v/>
      </c>
    </row>
    <row r="51" spans="3:45" ht="14.15" customHeight="1" x14ac:dyDescent="0.45">
      <c r="C51" s="11" t="s">
        <v>117</v>
      </c>
      <c r="D51" s="40" t="s">
        <v>104</v>
      </c>
      <c r="E51" s="41">
        <v>26</v>
      </c>
      <c r="F51" s="41">
        <v>26</v>
      </c>
      <c r="G51" s="33" t="str">
        <f t="shared" si="23"/>
        <v/>
      </c>
      <c r="H51" s="33" t="str">
        <f t="shared" si="24"/>
        <v/>
      </c>
      <c r="I51" s="33" t="str">
        <f t="shared" si="24"/>
        <v/>
      </c>
      <c r="J51" s="33" t="str">
        <f t="shared" si="24"/>
        <v/>
      </c>
      <c r="K51" s="33" t="str">
        <f t="shared" si="24"/>
        <v/>
      </c>
      <c r="L51" s="34" t="str">
        <f t="shared" si="24"/>
        <v/>
      </c>
      <c r="M51" s="34" t="str">
        <f t="shared" si="24"/>
        <v/>
      </c>
      <c r="N51" s="33" t="str">
        <f t="shared" si="24"/>
        <v/>
      </c>
      <c r="O51" s="33" t="str">
        <f t="shared" si="24"/>
        <v/>
      </c>
      <c r="P51" s="33" t="str">
        <f t="shared" si="24"/>
        <v/>
      </c>
      <c r="Q51" s="33" t="str">
        <f t="shared" si="24"/>
        <v/>
      </c>
      <c r="R51" s="33" t="str">
        <f t="shared" si="25"/>
        <v/>
      </c>
      <c r="S51" s="34" t="str">
        <f t="shared" si="25"/>
        <v/>
      </c>
      <c r="T51" s="34" t="str">
        <f t="shared" si="25"/>
        <v/>
      </c>
      <c r="U51" s="33" t="str">
        <f t="shared" si="25"/>
        <v/>
      </c>
      <c r="V51" s="33" t="str">
        <f t="shared" si="25"/>
        <v/>
      </c>
      <c r="W51" s="33" t="str">
        <f t="shared" si="25"/>
        <v/>
      </c>
      <c r="X51" s="33" t="str">
        <f t="shared" si="25"/>
        <v/>
      </c>
      <c r="Y51" s="33" t="str">
        <f t="shared" si="25"/>
        <v/>
      </c>
      <c r="Z51" s="34" t="str">
        <f t="shared" si="25"/>
        <v/>
      </c>
      <c r="AA51" s="34" t="str">
        <f t="shared" si="25"/>
        <v/>
      </c>
      <c r="AB51" s="33" t="str">
        <f t="shared" si="26"/>
        <v/>
      </c>
      <c r="AC51" s="33" t="str">
        <f t="shared" si="26"/>
        <v/>
      </c>
      <c r="AD51" s="45"/>
      <c r="AE51" s="33" t="str">
        <f t="shared" si="26"/>
        <v/>
      </c>
      <c r="AF51" s="33"/>
      <c r="AG51" s="34" t="str">
        <f t="shared" si="26"/>
        <v/>
      </c>
      <c r="AH51" s="34" t="str">
        <f t="shared" si="26"/>
        <v/>
      </c>
      <c r="AI51" s="33" t="str">
        <f t="shared" si="26"/>
        <v/>
      </c>
      <c r="AJ51" s="33" t="str">
        <f t="shared" si="26"/>
        <v/>
      </c>
      <c r="AK51" s="33" t="str">
        <f t="shared" si="26"/>
        <v/>
      </c>
      <c r="AL51" s="33" t="str">
        <f t="shared" si="27"/>
        <v/>
      </c>
      <c r="AM51" s="33" t="str">
        <f t="shared" si="27"/>
        <v/>
      </c>
      <c r="AN51" s="34" t="str">
        <f t="shared" si="27"/>
        <v/>
      </c>
      <c r="AO51" s="34" t="str">
        <f t="shared" si="27"/>
        <v/>
      </c>
      <c r="AP51" s="33" t="str">
        <f t="shared" si="27"/>
        <v/>
      </c>
      <c r="AQ51" s="33" t="str">
        <f t="shared" si="27"/>
        <v/>
      </c>
      <c r="AR51" s="33" t="str">
        <f t="shared" si="27"/>
        <v/>
      </c>
      <c r="AS51" s="33" t="str">
        <f t="shared" si="27"/>
        <v/>
      </c>
    </row>
    <row r="52" spans="3:45" ht="14.15" customHeight="1" x14ac:dyDescent="0.45">
      <c r="C52" s="11" t="s">
        <v>118</v>
      </c>
      <c r="D52" s="40" t="s">
        <v>106</v>
      </c>
      <c r="E52" s="41">
        <v>26</v>
      </c>
      <c r="F52" s="41">
        <v>26</v>
      </c>
      <c r="G52" s="33" t="str">
        <f t="shared" si="23"/>
        <v/>
      </c>
      <c r="H52" s="33" t="str">
        <f t="shared" si="24"/>
        <v/>
      </c>
      <c r="I52" s="33" t="str">
        <f t="shared" si="24"/>
        <v/>
      </c>
      <c r="J52" s="33" t="str">
        <f t="shared" si="24"/>
        <v/>
      </c>
      <c r="K52" s="33" t="str">
        <f t="shared" si="24"/>
        <v/>
      </c>
      <c r="L52" s="34" t="str">
        <f t="shared" si="24"/>
        <v/>
      </c>
      <c r="M52" s="34" t="str">
        <f t="shared" si="24"/>
        <v/>
      </c>
      <c r="N52" s="33" t="str">
        <f t="shared" si="24"/>
        <v/>
      </c>
      <c r="O52" s="33" t="str">
        <f t="shared" si="24"/>
        <v/>
      </c>
      <c r="P52" s="33" t="str">
        <f t="shared" si="24"/>
        <v/>
      </c>
      <c r="Q52" s="33" t="str">
        <f t="shared" si="24"/>
        <v/>
      </c>
      <c r="R52" s="33" t="str">
        <f t="shared" si="25"/>
        <v/>
      </c>
      <c r="S52" s="34" t="str">
        <f t="shared" si="25"/>
        <v/>
      </c>
      <c r="T52" s="34" t="str">
        <f t="shared" si="25"/>
        <v/>
      </c>
      <c r="U52" s="33" t="str">
        <f t="shared" si="25"/>
        <v/>
      </c>
      <c r="V52" s="33" t="str">
        <f t="shared" si="25"/>
        <v/>
      </c>
      <c r="W52" s="33" t="str">
        <f t="shared" si="25"/>
        <v/>
      </c>
      <c r="X52" s="33" t="str">
        <f t="shared" si="25"/>
        <v/>
      </c>
      <c r="Y52" s="33" t="str">
        <f t="shared" si="25"/>
        <v/>
      </c>
      <c r="Z52" s="34" t="str">
        <f t="shared" si="25"/>
        <v/>
      </c>
      <c r="AA52" s="34" t="str">
        <f t="shared" si="25"/>
        <v/>
      </c>
      <c r="AB52" s="33" t="str">
        <f t="shared" si="26"/>
        <v/>
      </c>
      <c r="AC52" s="33" t="str">
        <f t="shared" si="26"/>
        <v/>
      </c>
      <c r="AD52" s="45"/>
      <c r="AE52" s="33" t="str">
        <f t="shared" si="26"/>
        <v/>
      </c>
      <c r="AF52" s="33"/>
      <c r="AG52" s="34" t="str">
        <f t="shared" si="26"/>
        <v/>
      </c>
      <c r="AH52" s="34" t="str">
        <f t="shared" si="26"/>
        <v/>
      </c>
      <c r="AI52" s="33" t="str">
        <f t="shared" si="26"/>
        <v/>
      </c>
      <c r="AJ52" s="33" t="str">
        <f t="shared" si="26"/>
        <v/>
      </c>
      <c r="AK52" s="33" t="str">
        <f t="shared" si="26"/>
        <v/>
      </c>
      <c r="AL52" s="33" t="str">
        <f t="shared" si="27"/>
        <v/>
      </c>
      <c r="AM52" s="33" t="str">
        <f t="shared" si="27"/>
        <v/>
      </c>
      <c r="AN52" s="34" t="str">
        <f t="shared" si="27"/>
        <v/>
      </c>
      <c r="AO52" s="34" t="str">
        <f t="shared" si="27"/>
        <v/>
      </c>
      <c r="AP52" s="33" t="str">
        <f t="shared" si="27"/>
        <v/>
      </c>
      <c r="AQ52" s="33" t="str">
        <f t="shared" si="27"/>
        <v/>
      </c>
      <c r="AR52" s="33" t="str">
        <f t="shared" si="27"/>
        <v/>
      </c>
      <c r="AS52" s="33" t="str">
        <f t="shared" si="27"/>
        <v/>
      </c>
    </row>
    <row r="53" spans="3:45" ht="14.15" customHeight="1" x14ac:dyDescent="0.45">
      <c r="C53" s="11" t="s">
        <v>119</v>
      </c>
      <c r="D53" s="40" t="s">
        <v>120</v>
      </c>
      <c r="E53" s="41">
        <v>27</v>
      </c>
      <c r="F53" s="41">
        <v>27</v>
      </c>
      <c r="G53" s="33" t="str">
        <f t="shared" si="23"/>
        <v/>
      </c>
      <c r="H53" s="33" t="str">
        <f t="shared" si="24"/>
        <v/>
      </c>
      <c r="I53" s="33" t="str">
        <f t="shared" si="24"/>
        <v/>
      </c>
      <c r="J53" s="33" t="str">
        <f t="shared" si="24"/>
        <v/>
      </c>
      <c r="K53" s="33" t="str">
        <f t="shared" si="24"/>
        <v/>
      </c>
      <c r="L53" s="34" t="str">
        <f t="shared" si="24"/>
        <v/>
      </c>
      <c r="M53" s="34" t="str">
        <f t="shared" si="24"/>
        <v/>
      </c>
      <c r="N53" s="33" t="str">
        <f t="shared" si="24"/>
        <v/>
      </c>
      <c r="O53" s="33" t="str">
        <f t="shared" si="24"/>
        <v/>
      </c>
      <c r="P53" s="33" t="str">
        <f t="shared" si="24"/>
        <v/>
      </c>
      <c r="Q53" s="33" t="str">
        <f t="shared" si="24"/>
        <v/>
      </c>
      <c r="R53" s="33" t="str">
        <f t="shared" si="25"/>
        <v/>
      </c>
      <c r="S53" s="34" t="str">
        <f t="shared" si="25"/>
        <v/>
      </c>
      <c r="T53" s="34" t="str">
        <f t="shared" si="25"/>
        <v/>
      </c>
      <c r="U53" s="33" t="str">
        <f t="shared" si="25"/>
        <v/>
      </c>
      <c r="V53" s="33" t="str">
        <f t="shared" si="25"/>
        <v/>
      </c>
      <c r="W53" s="33" t="str">
        <f t="shared" si="25"/>
        <v/>
      </c>
      <c r="X53" s="33" t="str">
        <f t="shared" si="25"/>
        <v/>
      </c>
      <c r="Y53" s="33" t="str">
        <f t="shared" si="25"/>
        <v/>
      </c>
      <c r="Z53" s="34" t="str">
        <f t="shared" si="25"/>
        <v/>
      </c>
      <c r="AA53" s="34" t="str">
        <f t="shared" si="25"/>
        <v/>
      </c>
      <c r="AB53" s="33" t="str">
        <f t="shared" si="26"/>
        <v/>
      </c>
      <c r="AC53" s="33" t="str">
        <f t="shared" si="26"/>
        <v/>
      </c>
      <c r="AE53" s="45"/>
      <c r="AF53" s="33" t="str">
        <f t="shared" si="26"/>
        <v/>
      </c>
      <c r="AG53" s="34"/>
      <c r="AH53" s="34" t="str">
        <f t="shared" si="26"/>
        <v/>
      </c>
      <c r="AI53" s="33" t="str">
        <f t="shared" si="26"/>
        <v/>
      </c>
      <c r="AJ53" s="33" t="str">
        <f t="shared" si="26"/>
        <v/>
      </c>
      <c r="AK53" s="33" t="str">
        <f t="shared" si="26"/>
        <v/>
      </c>
      <c r="AL53" s="33" t="str">
        <f t="shared" si="27"/>
        <v/>
      </c>
      <c r="AM53" s="33" t="str">
        <f t="shared" si="27"/>
        <v/>
      </c>
      <c r="AN53" s="34" t="str">
        <f t="shared" si="27"/>
        <v/>
      </c>
      <c r="AO53" s="34" t="str">
        <f t="shared" si="27"/>
        <v/>
      </c>
      <c r="AP53" s="33" t="str">
        <f t="shared" si="27"/>
        <v/>
      </c>
      <c r="AQ53" s="33" t="str">
        <f t="shared" si="27"/>
        <v/>
      </c>
      <c r="AR53" s="33" t="str">
        <f t="shared" si="27"/>
        <v/>
      </c>
      <c r="AS53" s="33" t="str">
        <f t="shared" si="27"/>
        <v/>
      </c>
    </row>
    <row r="54" spans="3:45" ht="14.15" customHeight="1" x14ac:dyDescent="0.45">
      <c r="C54" s="11" t="s">
        <v>121</v>
      </c>
      <c r="D54" s="40" t="s">
        <v>104</v>
      </c>
      <c r="E54" s="41">
        <v>28</v>
      </c>
      <c r="F54" s="41">
        <v>28</v>
      </c>
      <c r="G54" s="33" t="str">
        <f t="shared" si="23"/>
        <v/>
      </c>
      <c r="H54" s="33" t="str">
        <f t="shared" si="24"/>
        <v/>
      </c>
      <c r="I54" s="33" t="str">
        <f t="shared" si="24"/>
        <v/>
      </c>
      <c r="J54" s="33" t="str">
        <f t="shared" si="24"/>
        <v/>
      </c>
      <c r="K54" s="33" t="str">
        <f t="shared" si="24"/>
        <v/>
      </c>
      <c r="L54" s="34" t="str">
        <f t="shared" si="24"/>
        <v/>
      </c>
      <c r="M54" s="34" t="str">
        <f t="shared" si="24"/>
        <v/>
      </c>
      <c r="N54" s="33" t="str">
        <f t="shared" si="24"/>
        <v/>
      </c>
      <c r="O54" s="33" t="str">
        <f t="shared" si="24"/>
        <v/>
      </c>
      <c r="P54" s="33" t="str">
        <f t="shared" si="24"/>
        <v/>
      </c>
      <c r="Q54" s="33" t="str">
        <f t="shared" si="24"/>
        <v/>
      </c>
      <c r="R54" s="33" t="str">
        <f t="shared" si="25"/>
        <v/>
      </c>
      <c r="S54" s="34" t="str">
        <f t="shared" si="25"/>
        <v/>
      </c>
      <c r="T54" s="34" t="str">
        <f t="shared" si="25"/>
        <v/>
      </c>
      <c r="U54" s="33" t="str">
        <f t="shared" si="25"/>
        <v/>
      </c>
      <c r="V54" s="33" t="str">
        <f t="shared" si="25"/>
        <v/>
      </c>
      <c r="W54" s="33" t="str">
        <f t="shared" si="25"/>
        <v/>
      </c>
      <c r="X54" s="33" t="str">
        <f t="shared" si="25"/>
        <v/>
      </c>
      <c r="Y54" s="33" t="str">
        <f t="shared" si="25"/>
        <v/>
      </c>
      <c r="Z54" s="34" t="str">
        <f t="shared" si="25"/>
        <v/>
      </c>
      <c r="AA54" s="34" t="str">
        <f t="shared" si="25"/>
        <v/>
      </c>
      <c r="AB54" s="33" t="str">
        <f t="shared" si="26"/>
        <v/>
      </c>
      <c r="AC54" s="33" t="str">
        <f t="shared" si="26"/>
        <v/>
      </c>
      <c r="AD54" s="33" t="str">
        <f t="shared" si="26"/>
        <v/>
      </c>
      <c r="AE54" s="33" t="str">
        <f t="shared" si="26"/>
        <v/>
      </c>
      <c r="AF54" s="45"/>
      <c r="AG54" s="34"/>
      <c r="AH54" s="34"/>
      <c r="AI54" s="33"/>
      <c r="AJ54" s="33"/>
      <c r="AK54" s="33" t="str">
        <f t="shared" si="26"/>
        <v/>
      </c>
      <c r="AL54" s="33" t="str">
        <f t="shared" si="27"/>
        <v/>
      </c>
      <c r="AM54" s="33" t="str">
        <f t="shared" si="27"/>
        <v/>
      </c>
      <c r="AN54" s="34" t="str">
        <f t="shared" si="27"/>
        <v/>
      </c>
      <c r="AO54" s="34" t="str">
        <f t="shared" si="27"/>
        <v/>
      </c>
      <c r="AP54" s="33" t="str">
        <f t="shared" si="27"/>
        <v/>
      </c>
      <c r="AQ54" s="33" t="str">
        <f t="shared" si="27"/>
        <v/>
      </c>
      <c r="AR54" s="33" t="str">
        <f t="shared" si="27"/>
        <v/>
      </c>
      <c r="AS54" s="33" t="str">
        <f t="shared" si="27"/>
        <v/>
      </c>
    </row>
    <row r="55" spans="3:45" ht="14.15" customHeight="1" x14ac:dyDescent="0.45">
      <c r="C55" s="11" t="s">
        <v>122</v>
      </c>
      <c r="D55" s="40" t="s">
        <v>106</v>
      </c>
      <c r="E55" s="41">
        <v>28</v>
      </c>
      <c r="F55" s="41">
        <v>28</v>
      </c>
      <c r="G55" s="33" t="str">
        <f t="shared" si="23"/>
        <v/>
      </c>
      <c r="H55" s="33" t="str">
        <f t="shared" si="24"/>
        <v/>
      </c>
      <c r="I55" s="33" t="str">
        <f t="shared" si="24"/>
        <v/>
      </c>
      <c r="J55" s="33" t="str">
        <f t="shared" si="24"/>
        <v/>
      </c>
      <c r="K55" s="33" t="str">
        <f t="shared" si="24"/>
        <v/>
      </c>
      <c r="L55" s="34" t="str">
        <f t="shared" si="24"/>
        <v/>
      </c>
      <c r="M55" s="34" t="str">
        <f t="shared" si="24"/>
        <v/>
      </c>
      <c r="N55" s="33" t="str">
        <f t="shared" si="24"/>
        <v/>
      </c>
      <c r="O55" s="33" t="str">
        <f t="shared" si="24"/>
        <v/>
      </c>
      <c r="P55" s="33" t="str">
        <f t="shared" si="24"/>
        <v/>
      </c>
      <c r="Q55" s="33" t="str">
        <f t="shared" si="24"/>
        <v/>
      </c>
      <c r="R55" s="33" t="str">
        <f t="shared" si="25"/>
        <v/>
      </c>
      <c r="S55" s="34" t="str">
        <f t="shared" si="25"/>
        <v/>
      </c>
      <c r="T55" s="34" t="str">
        <f t="shared" si="25"/>
        <v/>
      </c>
      <c r="U55" s="33" t="str">
        <f t="shared" si="25"/>
        <v/>
      </c>
      <c r="V55" s="33" t="str">
        <f t="shared" si="25"/>
        <v/>
      </c>
      <c r="W55" s="33" t="str">
        <f t="shared" si="25"/>
        <v/>
      </c>
      <c r="X55" s="33" t="str">
        <f t="shared" si="25"/>
        <v/>
      </c>
      <c r="Y55" s="33" t="str">
        <f t="shared" si="25"/>
        <v/>
      </c>
      <c r="Z55" s="34" t="str">
        <f t="shared" si="25"/>
        <v/>
      </c>
      <c r="AA55" s="34" t="str">
        <f t="shared" si="25"/>
        <v/>
      </c>
      <c r="AB55" s="33" t="str">
        <f t="shared" si="26"/>
        <v/>
      </c>
      <c r="AC55" s="33" t="str">
        <f t="shared" si="26"/>
        <v/>
      </c>
      <c r="AD55" s="33" t="str">
        <f t="shared" si="26"/>
        <v/>
      </c>
      <c r="AE55" s="33" t="str">
        <f t="shared" si="26"/>
        <v/>
      </c>
      <c r="AF55" s="45"/>
      <c r="AG55" s="34"/>
      <c r="AH55" s="34"/>
      <c r="AI55" s="33"/>
      <c r="AJ55" s="33"/>
      <c r="AK55" s="33" t="str">
        <f t="shared" si="26"/>
        <v/>
      </c>
      <c r="AL55" s="33" t="str">
        <f t="shared" si="27"/>
        <v/>
      </c>
      <c r="AM55" s="33" t="str">
        <f t="shared" si="27"/>
        <v/>
      </c>
      <c r="AN55" s="34" t="str">
        <f t="shared" si="27"/>
        <v/>
      </c>
      <c r="AO55" s="34" t="str">
        <f t="shared" si="27"/>
        <v/>
      </c>
      <c r="AP55" s="33" t="str">
        <f t="shared" si="27"/>
        <v/>
      </c>
      <c r="AQ55" s="33" t="str">
        <f t="shared" si="27"/>
        <v/>
      </c>
      <c r="AR55" s="33" t="str">
        <f t="shared" si="27"/>
        <v/>
      </c>
      <c r="AS55" s="33" t="str">
        <f t="shared" si="27"/>
        <v/>
      </c>
    </row>
    <row r="56" spans="3:45" ht="14.15" customHeight="1" x14ac:dyDescent="0.45">
      <c r="C56" s="11" t="s">
        <v>123</v>
      </c>
      <c r="D56" s="40" t="s">
        <v>124</v>
      </c>
      <c r="E56" s="41">
        <v>29</v>
      </c>
      <c r="F56" s="41">
        <v>29</v>
      </c>
      <c r="G56" s="33" t="str">
        <f t="shared" si="23"/>
        <v/>
      </c>
      <c r="H56" s="33" t="str">
        <f t="shared" si="24"/>
        <v/>
      </c>
      <c r="I56" s="33" t="str">
        <f t="shared" si="24"/>
        <v/>
      </c>
      <c r="J56" s="33" t="str">
        <f t="shared" si="24"/>
        <v/>
      </c>
      <c r="K56" s="33" t="str">
        <f t="shared" si="24"/>
        <v/>
      </c>
      <c r="L56" s="34" t="str">
        <f t="shared" si="24"/>
        <v/>
      </c>
      <c r="M56" s="34" t="str">
        <f t="shared" si="24"/>
        <v/>
      </c>
      <c r="N56" s="33" t="str">
        <f t="shared" si="24"/>
        <v/>
      </c>
      <c r="O56" s="33" t="str">
        <f t="shared" si="24"/>
        <v/>
      </c>
      <c r="P56" s="33" t="str">
        <f t="shared" si="24"/>
        <v/>
      </c>
      <c r="Q56" s="33" t="str">
        <f t="shared" si="24"/>
        <v/>
      </c>
      <c r="R56" s="33" t="str">
        <f t="shared" si="25"/>
        <v/>
      </c>
      <c r="S56" s="34" t="str">
        <f t="shared" si="25"/>
        <v/>
      </c>
      <c r="T56" s="34" t="str">
        <f t="shared" si="25"/>
        <v/>
      </c>
      <c r="U56" s="33" t="str">
        <f t="shared" si="25"/>
        <v/>
      </c>
      <c r="V56" s="33" t="str">
        <f t="shared" si="25"/>
        <v/>
      </c>
      <c r="W56" s="33" t="str">
        <f t="shared" si="25"/>
        <v/>
      </c>
      <c r="X56" s="33" t="str">
        <f t="shared" si="25"/>
        <v/>
      </c>
      <c r="Y56" s="33" t="str">
        <f t="shared" si="25"/>
        <v/>
      </c>
      <c r="Z56" s="34" t="str">
        <f t="shared" si="25"/>
        <v/>
      </c>
      <c r="AA56" s="34" t="str">
        <f t="shared" si="25"/>
        <v/>
      </c>
      <c r="AB56" s="33" t="str">
        <f t="shared" si="26"/>
        <v/>
      </c>
      <c r="AC56" s="33" t="str">
        <f t="shared" si="26"/>
        <v/>
      </c>
      <c r="AD56" s="33" t="str">
        <f t="shared" si="26"/>
        <v/>
      </c>
      <c r="AE56" s="33" t="str">
        <f t="shared" si="26"/>
        <v/>
      </c>
      <c r="AG56" s="45"/>
      <c r="AH56" s="34"/>
      <c r="AI56" s="33"/>
      <c r="AJ56" s="33"/>
      <c r="AK56" s="33" t="str">
        <f t="shared" si="26"/>
        <v/>
      </c>
      <c r="AL56" s="33" t="str">
        <f t="shared" si="27"/>
        <v/>
      </c>
      <c r="AM56" s="33" t="str">
        <f t="shared" si="27"/>
        <v/>
      </c>
      <c r="AN56" s="34" t="str">
        <f t="shared" si="27"/>
        <v/>
      </c>
      <c r="AO56" s="34" t="str">
        <f t="shared" si="27"/>
        <v/>
      </c>
      <c r="AP56" s="33" t="str">
        <f t="shared" si="27"/>
        <v/>
      </c>
      <c r="AQ56" s="33" t="str">
        <f t="shared" si="27"/>
        <v/>
      </c>
      <c r="AR56" s="33" t="str">
        <f t="shared" si="27"/>
        <v/>
      </c>
      <c r="AS56" s="33" t="str">
        <f t="shared" si="27"/>
        <v/>
      </c>
    </row>
    <row r="57" spans="3:45" ht="14.15" customHeight="1" x14ac:dyDescent="0.45">
      <c r="C57" s="11" t="s">
        <v>125</v>
      </c>
      <c r="D57" s="40" t="s">
        <v>104</v>
      </c>
      <c r="E57" s="41">
        <v>30</v>
      </c>
      <c r="F57" s="41">
        <v>30</v>
      </c>
      <c r="G57" s="33" t="str">
        <f t="shared" si="23"/>
        <v/>
      </c>
      <c r="H57" s="33" t="str">
        <f t="shared" si="24"/>
        <v/>
      </c>
      <c r="I57" s="33" t="str">
        <f t="shared" si="24"/>
        <v/>
      </c>
      <c r="J57" s="33" t="str">
        <f t="shared" si="24"/>
        <v/>
      </c>
      <c r="K57" s="33" t="str">
        <f t="shared" si="24"/>
        <v/>
      </c>
      <c r="L57" s="34" t="str">
        <f t="shared" si="24"/>
        <v/>
      </c>
      <c r="M57" s="34" t="str">
        <f t="shared" si="24"/>
        <v/>
      </c>
      <c r="N57" s="33" t="str">
        <f t="shared" si="24"/>
        <v/>
      </c>
      <c r="O57" s="33" t="str">
        <f t="shared" si="24"/>
        <v/>
      </c>
      <c r="P57" s="33" t="str">
        <f t="shared" si="24"/>
        <v/>
      </c>
      <c r="Q57" s="33" t="str">
        <f t="shared" si="24"/>
        <v/>
      </c>
      <c r="R57" s="33" t="str">
        <f t="shared" si="25"/>
        <v/>
      </c>
      <c r="S57" s="34" t="str">
        <f t="shared" si="25"/>
        <v/>
      </c>
      <c r="T57" s="34" t="str">
        <f t="shared" si="25"/>
        <v/>
      </c>
      <c r="U57" s="33" t="str">
        <f t="shared" si="25"/>
        <v/>
      </c>
      <c r="V57" s="33" t="str">
        <f t="shared" si="25"/>
        <v/>
      </c>
      <c r="W57" s="33" t="str">
        <f t="shared" si="25"/>
        <v/>
      </c>
      <c r="X57" s="33" t="str">
        <f t="shared" si="25"/>
        <v/>
      </c>
      <c r="Y57" s="33" t="str">
        <f t="shared" si="25"/>
        <v/>
      </c>
      <c r="Z57" s="34" t="str">
        <f t="shared" si="25"/>
        <v/>
      </c>
      <c r="AA57" s="34" t="str">
        <f t="shared" si="25"/>
        <v/>
      </c>
      <c r="AB57" s="33" t="str">
        <f t="shared" si="26"/>
        <v/>
      </c>
      <c r="AC57" s="33" t="str">
        <f t="shared" si="26"/>
        <v/>
      </c>
      <c r="AD57" s="33" t="str">
        <f t="shared" si="26"/>
        <v/>
      </c>
      <c r="AE57" s="33" t="str">
        <f t="shared" si="26"/>
        <v/>
      </c>
      <c r="AF57" s="33" t="str">
        <f t="shared" si="26"/>
        <v/>
      </c>
      <c r="AG57" s="34" t="str">
        <f t="shared" si="26"/>
        <v/>
      </c>
      <c r="AH57" s="45"/>
      <c r="AI57" s="33" t="str">
        <f t="shared" si="26"/>
        <v/>
      </c>
      <c r="AJ57" s="33"/>
      <c r="AK57" s="33" t="str">
        <f t="shared" si="26"/>
        <v/>
      </c>
      <c r="AL57" s="33" t="str">
        <f t="shared" si="27"/>
        <v/>
      </c>
      <c r="AM57" s="33" t="str">
        <f t="shared" si="27"/>
        <v/>
      </c>
      <c r="AN57" s="34" t="str">
        <f t="shared" si="27"/>
        <v/>
      </c>
      <c r="AO57" s="34" t="str">
        <f t="shared" si="27"/>
        <v/>
      </c>
      <c r="AP57" s="33" t="str">
        <f t="shared" si="27"/>
        <v/>
      </c>
      <c r="AQ57" s="33" t="str">
        <f t="shared" si="27"/>
        <v/>
      </c>
      <c r="AR57" s="33" t="str">
        <f t="shared" si="27"/>
        <v/>
      </c>
      <c r="AS57" s="33" t="str">
        <f t="shared" si="27"/>
        <v/>
      </c>
    </row>
    <row r="58" spans="3:45" ht="14.15" customHeight="1" x14ac:dyDescent="0.45">
      <c r="C58" s="11" t="s">
        <v>126</v>
      </c>
      <c r="D58" s="40" t="s">
        <v>106</v>
      </c>
      <c r="E58" s="41">
        <v>30</v>
      </c>
      <c r="F58" s="41">
        <v>30</v>
      </c>
      <c r="G58" s="33" t="str">
        <f t="shared" si="23"/>
        <v/>
      </c>
      <c r="H58" s="33" t="str">
        <f t="shared" si="24"/>
        <v/>
      </c>
      <c r="I58" s="33" t="str">
        <f t="shared" si="24"/>
        <v/>
      </c>
      <c r="J58" s="33" t="str">
        <f t="shared" si="24"/>
        <v/>
      </c>
      <c r="K58" s="33" t="str">
        <f t="shared" si="24"/>
        <v/>
      </c>
      <c r="L58" s="34" t="str">
        <f t="shared" si="24"/>
        <v/>
      </c>
      <c r="M58" s="34" t="str">
        <f t="shared" si="24"/>
        <v/>
      </c>
      <c r="N58" s="33" t="str">
        <f t="shared" si="24"/>
        <v/>
      </c>
      <c r="O58" s="33" t="str">
        <f t="shared" si="24"/>
        <v/>
      </c>
      <c r="P58" s="33" t="str">
        <f t="shared" si="24"/>
        <v/>
      </c>
      <c r="Q58" s="33" t="str">
        <f t="shared" si="24"/>
        <v/>
      </c>
      <c r="R58" s="33" t="str">
        <f t="shared" si="25"/>
        <v/>
      </c>
      <c r="S58" s="34" t="str">
        <f t="shared" si="25"/>
        <v/>
      </c>
      <c r="T58" s="34" t="str">
        <f t="shared" si="25"/>
        <v/>
      </c>
      <c r="U58" s="33" t="str">
        <f t="shared" si="25"/>
        <v/>
      </c>
      <c r="V58" s="33" t="str">
        <f t="shared" si="25"/>
        <v/>
      </c>
      <c r="W58" s="33" t="str">
        <f t="shared" si="25"/>
        <v/>
      </c>
      <c r="X58" s="33" t="str">
        <f t="shared" si="25"/>
        <v/>
      </c>
      <c r="Y58" s="33" t="str">
        <f t="shared" si="25"/>
        <v/>
      </c>
      <c r="Z58" s="34" t="str">
        <f t="shared" si="25"/>
        <v/>
      </c>
      <c r="AA58" s="34" t="str">
        <f t="shared" si="25"/>
        <v/>
      </c>
      <c r="AB58" s="33" t="str">
        <f t="shared" si="26"/>
        <v/>
      </c>
      <c r="AC58" s="33" t="str">
        <f t="shared" si="26"/>
        <v/>
      </c>
      <c r="AD58" s="33" t="str">
        <f t="shared" si="26"/>
        <v/>
      </c>
      <c r="AE58" s="33" t="str">
        <f t="shared" si="26"/>
        <v/>
      </c>
      <c r="AF58" s="33" t="str">
        <f t="shared" si="26"/>
        <v/>
      </c>
      <c r="AG58" s="34" t="str">
        <f t="shared" si="26"/>
        <v/>
      </c>
      <c r="AH58" s="45"/>
      <c r="AI58" s="33" t="str">
        <f t="shared" si="26"/>
        <v/>
      </c>
      <c r="AJ58" s="33"/>
      <c r="AK58" s="33" t="str">
        <f t="shared" si="26"/>
        <v/>
      </c>
      <c r="AL58" s="33" t="str">
        <f t="shared" si="27"/>
        <v/>
      </c>
      <c r="AM58" s="33" t="str">
        <f t="shared" si="27"/>
        <v/>
      </c>
      <c r="AN58" s="34" t="str">
        <f t="shared" si="27"/>
        <v/>
      </c>
      <c r="AO58" s="34" t="str">
        <f t="shared" si="27"/>
        <v/>
      </c>
      <c r="AP58" s="33" t="str">
        <f t="shared" si="27"/>
        <v/>
      </c>
      <c r="AQ58" s="33" t="str">
        <f t="shared" si="27"/>
        <v/>
      </c>
      <c r="AR58" s="33" t="str">
        <f t="shared" si="27"/>
        <v/>
      </c>
      <c r="AS58" s="33" t="str">
        <f t="shared" si="27"/>
        <v/>
      </c>
    </row>
    <row r="59" spans="3:45" ht="14.15" customHeight="1" x14ac:dyDescent="0.45">
      <c r="C59" s="11" t="s">
        <v>127</v>
      </c>
      <c r="D59" s="40" t="s">
        <v>128</v>
      </c>
      <c r="E59" s="41">
        <v>31</v>
      </c>
      <c r="F59" s="41">
        <v>31</v>
      </c>
      <c r="G59" s="33" t="str">
        <f t="shared" si="23"/>
        <v/>
      </c>
      <c r="H59" s="33" t="str">
        <f t="shared" si="24"/>
        <v/>
      </c>
      <c r="I59" s="33" t="str">
        <f t="shared" si="24"/>
        <v/>
      </c>
      <c r="J59" s="33" t="str">
        <f t="shared" si="24"/>
        <v/>
      </c>
      <c r="K59" s="33" t="str">
        <f t="shared" si="24"/>
        <v/>
      </c>
      <c r="L59" s="34" t="str">
        <f t="shared" si="24"/>
        <v/>
      </c>
      <c r="M59" s="34" t="str">
        <f t="shared" si="24"/>
        <v/>
      </c>
      <c r="N59" s="33" t="str">
        <f t="shared" si="24"/>
        <v/>
      </c>
      <c r="O59" s="33" t="str">
        <f t="shared" si="24"/>
        <v/>
      </c>
      <c r="P59" s="33" t="str">
        <f t="shared" si="24"/>
        <v/>
      </c>
      <c r="Q59" s="33" t="str">
        <f t="shared" si="24"/>
        <v/>
      </c>
      <c r="R59" s="33" t="str">
        <f t="shared" si="25"/>
        <v/>
      </c>
      <c r="S59" s="34" t="str">
        <f t="shared" si="25"/>
        <v/>
      </c>
      <c r="T59" s="34" t="str">
        <f t="shared" si="25"/>
        <v/>
      </c>
      <c r="U59" s="33" t="str">
        <f t="shared" si="25"/>
        <v/>
      </c>
      <c r="V59" s="33" t="str">
        <f t="shared" si="25"/>
        <v/>
      </c>
      <c r="W59" s="33" t="str">
        <f t="shared" si="25"/>
        <v/>
      </c>
      <c r="X59" s="33" t="str">
        <f t="shared" si="25"/>
        <v/>
      </c>
      <c r="Y59" s="33" t="str">
        <f t="shared" si="25"/>
        <v/>
      </c>
      <c r="Z59" s="34" t="str">
        <f t="shared" si="25"/>
        <v/>
      </c>
      <c r="AA59" s="34" t="str">
        <f t="shared" si="25"/>
        <v/>
      </c>
      <c r="AB59" s="33" t="str">
        <f t="shared" si="26"/>
        <v/>
      </c>
      <c r="AC59" s="33" t="str">
        <f t="shared" si="26"/>
        <v/>
      </c>
      <c r="AD59" s="33" t="str">
        <f t="shared" si="26"/>
        <v/>
      </c>
      <c r="AE59" s="33" t="str">
        <f t="shared" si="26"/>
        <v/>
      </c>
      <c r="AF59" s="33" t="str">
        <f t="shared" si="26"/>
        <v/>
      </c>
      <c r="AG59" s="34" t="str">
        <f t="shared" si="26"/>
        <v/>
      </c>
      <c r="AH59" s="34" t="str">
        <f t="shared" ref="AB59:AK71" si="28">IF(AND(AH$8&gt;=$E59, AH$8&lt;=$F59),"1","")</f>
        <v/>
      </c>
      <c r="AI59" s="45"/>
      <c r="AJ59" s="33" t="str">
        <f t="shared" si="26"/>
        <v/>
      </c>
      <c r="AK59" s="33"/>
      <c r="AL59" s="33" t="str">
        <f t="shared" si="27"/>
        <v/>
      </c>
      <c r="AM59" s="33" t="str">
        <f t="shared" si="27"/>
        <v/>
      </c>
      <c r="AN59" s="34" t="str">
        <f t="shared" si="27"/>
        <v/>
      </c>
      <c r="AO59" s="34" t="str">
        <f t="shared" si="27"/>
        <v/>
      </c>
      <c r="AP59" s="33" t="str">
        <f t="shared" si="27"/>
        <v/>
      </c>
      <c r="AQ59" s="33" t="str">
        <f t="shared" si="27"/>
        <v/>
      </c>
      <c r="AR59" s="33" t="str">
        <f t="shared" si="27"/>
        <v/>
      </c>
      <c r="AS59" s="33" t="str">
        <f t="shared" si="27"/>
        <v/>
      </c>
    </row>
    <row r="60" spans="3:45" ht="14.15" customHeight="1" x14ac:dyDescent="0.45">
      <c r="C60" s="11" t="s">
        <v>129</v>
      </c>
      <c r="D60" s="40" t="s">
        <v>104</v>
      </c>
      <c r="E60" s="41">
        <v>31</v>
      </c>
      <c r="F60" s="41">
        <v>31</v>
      </c>
      <c r="G60" s="33" t="str">
        <f t="shared" si="23"/>
        <v/>
      </c>
      <c r="H60" s="33" t="str">
        <f t="shared" ref="H60:Q71" si="29">IF(AND(H$8&gt;=$E60, H$8&lt;=$F60),"1","")</f>
        <v/>
      </c>
      <c r="I60" s="33" t="str">
        <f t="shared" si="29"/>
        <v/>
      </c>
      <c r="J60" s="33" t="str">
        <f t="shared" si="29"/>
        <v/>
      </c>
      <c r="K60" s="33" t="str">
        <f t="shared" si="29"/>
        <v/>
      </c>
      <c r="L60" s="34" t="str">
        <f t="shared" si="29"/>
        <v/>
      </c>
      <c r="M60" s="34" t="str">
        <f t="shared" si="29"/>
        <v/>
      </c>
      <c r="N60" s="33" t="str">
        <f t="shared" si="29"/>
        <v/>
      </c>
      <c r="O60" s="33" t="str">
        <f t="shared" si="29"/>
        <v/>
      </c>
      <c r="P60" s="33" t="str">
        <f t="shared" si="29"/>
        <v/>
      </c>
      <c r="Q60" s="33" t="str">
        <f t="shared" si="29"/>
        <v/>
      </c>
      <c r="R60" s="33" t="str">
        <f t="shared" ref="R60:AA71" si="30">IF(AND(R$8&gt;=$E60, R$8&lt;=$F60),"1","")</f>
        <v/>
      </c>
      <c r="S60" s="34" t="str">
        <f t="shared" si="30"/>
        <v/>
      </c>
      <c r="T60" s="34" t="str">
        <f t="shared" si="30"/>
        <v/>
      </c>
      <c r="U60" s="33" t="str">
        <f t="shared" si="30"/>
        <v/>
      </c>
      <c r="V60" s="33" t="str">
        <f t="shared" si="30"/>
        <v/>
      </c>
      <c r="W60" s="33" t="str">
        <f t="shared" si="30"/>
        <v/>
      </c>
      <c r="X60" s="33" t="str">
        <f t="shared" si="30"/>
        <v/>
      </c>
      <c r="Y60" s="33" t="str">
        <f t="shared" si="30"/>
        <v/>
      </c>
      <c r="Z60" s="34" t="str">
        <f t="shared" si="30"/>
        <v/>
      </c>
      <c r="AA60" s="34" t="str">
        <f t="shared" si="30"/>
        <v/>
      </c>
      <c r="AB60" s="33" t="str">
        <f t="shared" si="28"/>
        <v/>
      </c>
      <c r="AC60" s="33" t="str">
        <f t="shared" si="28"/>
        <v/>
      </c>
      <c r="AD60" s="33" t="str">
        <f t="shared" si="28"/>
        <v/>
      </c>
      <c r="AE60" s="33" t="str">
        <f t="shared" si="28"/>
        <v/>
      </c>
      <c r="AF60" s="33" t="str">
        <f t="shared" si="28"/>
        <v/>
      </c>
      <c r="AG60" s="34" t="str">
        <f t="shared" si="28"/>
        <v/>
      </c>
      <c r="AH60" s="34" t="str">
        <f t="shared" si="28"/>
        <v/>
      </c>
      <c r="AI60" s="33" t="str">
        <f t="shared" si="28"/>
        <v/>
      </c>
      <c r="AJ60" s="45"/>
      <c r="AK60" s="33"/>
      <c r="AL60" s="33" t="str">
        <f t="shared" ref="AL60:AS71" si="31">IF(AND(AL$8&gt;=$E60, AL$8&lt;=$F60),"1","")</f>
        <v/>
      </c>
      <c r="AM60" s="33" t="str">
        <f t="shared" si="31"/>
        <v/>
      </c>
      <c r="AN60" s="34" t="str">
        <f t="shared" si="31"/>
        <v/>
      </c>
      <c r="AO60" s="34" t="str">
        <f t="shared" si="31"/>
        <v/>
      </c>
      <c r="AP60" s="33" t="str">
        <f t="shared" si="31"/>
        <v/>
      </c>
      <c r="AQ60" s="33" t="str">
        <f t="shared" si="31"/>
        <v/>
      </c>
      <c r="AR60" s="33" t="str">
        <f t="shared" si="31"/>
        <v/>
      </c>
      <c r="AS60" s="33" t="str">
        <f t="shared" si="31"/>
        <v/>
      </c>
    </row>
    <row r="61" spans="3:45" ht="14.15" customHeight="1" x14ac:dyDescent="0.45">
      <c r="C61" s="11" t="s">
        <v>130</v>
      </c>
      <c r="D61" s="40" t="s">
        <v>106</v>
      </c>
      <c r="E61" s="41">
        <v>32</v>
      </c>
      <c r="F61" s="41">
        <v>32</v>
      </c>
      <c r="G61" s="33" t="str">
        <f t="shared" si="23"/>
        <v/>
      </c>
      <c r="H61" s="33" t="str">
        <f t="shared" si="29"/>
        <v/>
      </c>
      <c r="I61" s="33" t="str">
        <f t="shared" si="29"/>
        <v/>
      </c>
      <c r="J61" s="33" t="str">
        <f t="shared" si="29"/>
        <v/>
      </c>
      <c r="K61" s="33" t="str">
        <f t="shared" si="29"/>
        <v/>
      </c>
      <c r="L61" s="34" t="str">
        <f t="shared" si="29"/>
        <v/>
      </c>
      <c r="M61" s="34" t="str">
        <f t="shared" si="29"/>
        <v/>
      </c>
      <c r="N61" s="33" t="str">
        <f t="shared" si="29"/>
        <v/>
      </c>
      <c r="O61" s="33" t="str">
        <f t="shared" si="29"/>
        <v/>
      </c>
      <c r="P61" s="33" t="str">
        <f t="shared" si="29"/>
        <v/>
      </c>
      <c r="Q61" s="33" t="str">
        <f t="shared" si="29"/>
        <v/>
      </c>
      <c r="R61" s="33" t="str">
        <f t="shared" si="30"/>
        <v/>
      </c>
      <c r="S61" s="34" t="str">
        <f t="shared" si="30"/>
        <v/>
      </c>
      <c r="T61" s="34" t="str">
        <f t="shared" si="30"/>
        <v/>
      </c>
      <c r="U61" s="33" t="str">
        <f t="shared" si="30"/>
        <v/>
      </c>
      <c r="V61" s="33" t="str">
        <f t="shared" si="30"/>
        <v/>
      </c>
      <c r="W61" s="33" t="str">
        <f t="shared" si="30"/>
        <v/>
      </c>
      <c r="X61" s="33" t="str">
        <f t="shared" si="30"/>
        <v/>
      </c>
      <c r="Y61" s="33" t="str">
        <f t="shared" si="30"/>
        <v/>
      </c>
      <c r="Z61" s="34" t="str">
        <f t="shared" si="30"/>
        <v/>
      </c>
      <c r="AA61" s="34" t="str">
        <f t="shared" si="30"/>
        <v/>
      </c>
      <c r="AB61" s="33" t="str">
        <f t="shared" si="28"/>
        <v/>
      </c>
      <c r="AC61" s="33" t="str">
        <f t="shared" si="28"/>
        <v/>
      </c>
      <c r="AD61" s="33" t="str">
        <f t="shared" si="28"/>
        <v/>
      </c>
      <c r="AE61" s="33" t="str">
        <f t="shared" si="28"/>
        <v/>
      </c>
      <c r="AF61" s="33" t="str">
        <f t="shared" si="28"/>
        <v/>
      </c>
      <c r="AG61" s="34" t="str">
        <f t="shared" si="28"/>
        <v/>
      </c>
      <c r="AH61" s="34" t="str">
        <f t="shared" si="28"/>
        <v/>
      </c>
      <c r="AI61" s="33" t="str">
        <f t="shared" si="28"/>
        <v/>
      </c>
      <c r="AJ61" s="45"/>
      <c r="AK61" s="33" t="str">
        <f t="shared" si="26"/>
        <v/>
      </c>
      <c r="AL61" s="33"/>
      <c r="AM61" s="33"/>
      <c r="AN61" s="34" t="str">
        <f t="shared" si="31"/>
        <v/>
      </c>
      <c r="AO61" s="34" t="str">
        <f t="shared" si="31"/>
        <v/>
      </c>
      <c r="AP61" s="33" t="str">
        <f t="shared" si="31"/>
        <v/>
      </c>
      <c r="AQ61" s="33" t="str">
        <f t="shared" si="31"/>
        <v/>
      </c>
      <c r="AR61" s="33" t="str">
        <f t="shared" si="31"/>
        <v/>
      </c>
      <c r="AS61" s="33" t="str">
        <f t="shared" si="31"/>
        <v/>
      </c>
    </row>
    <row r="62" spans="3:45" ht="14.15" customHeight="1" x14ac:dyDescent="0.45">
      <c r="C62" s="11" t="s">
        <v>131</v>
      </c>
      <c r="D62" s="40" t="s">
        <v>132</v>
      </c>
      <c r="E62" s="41">
        <v>33</v>
      </c>
      <c r="F62" s="41">
        <v>33</v>
      </c>
      <c r="G62" s="33" t="str">
        <f t="shared" si="23"/>
        <v/>
      </c>
      <c r="H62" s="33" t="str">
        <f t="shared" si="29"/>
        <v/>
      </c>
      <c r="I62" s="33" t="str">
        <f t="shared" si="29"/>
        <v/>
      </c>
      <c r="J62" s="33" t="str">
        <f t="shared" si="29"/>
        <v/>
      </c>
      <c r="K62" s="33" t="str">
        <f t="shared" si="29"/>
        <v/>
      </c>
      <c r="L62" s="34" t="str">
        <f t="shared" si="29"/>
        <v/>
      </c>
      <c r="M62" s="34" t="str">
        <f t="shared" si="29"/>
        <v/>
      </c>
      <c r="N62" s="33" t="str">
        <f t="shared" si="29"/>
        <v/>
      </c>
      <c r="O62" s="33" t="str">
        <f t="shared" si="29"/>
        <v/>
      </c>
      <c r="P62" s="33" t="str">
        <f t="shared" si="29"/>
        <v/>
      </c>
      <c r="Q62" s="33" t="str">
        <f t="shared" si="29"/>
        <v/>
      </c>
      <c r="R62" s="33" t="str">
        <f t="shared" si="30"/>
        <v/>
      </c>
      <c r="S62" s="34" t="str">
        <f t="shared" si="30"/>
        <v/>
      </c>
      <c r="T62" s="34" t="str">
        <f t="shared" si="30"/>
        <v/>
      </c>
      <c r="U62" s="33" t="str">
        <f t="shared" si="30"/>
        <v/>
      </c>
      <c r="V62" s="33" t="str">
        <f t="shared" si="30"/>
        <v/>
      </c>
      <c r="W62" s="33" t="str">
        <f t="shared" si="30"/>
        <v/>
      </c>
      <c r="X62" s="33" t="str">
        <f t="shared" si="30"/>
        <v/>
      </c>
      <c r="Y62" s="33" t="str">
        <f t="shared" si="30"/>
        <v/>
      </c>
      <c r="Z62" s="34" t="str">
        <f t="shared" si="30"/>
        <v/>
      </c>
      <c r="AA62" s="34" t="str">
        <f t="shared" si="30"/>
        <v/>
      </c>
      <c r="AB62" s="33" t="str">
        <f t="shared" si="28"/>
        <v/>
      </c>
      <c r="AC62" s="33" t="str">
        <f t="shared" si="28"/>
        <v/>
      </c>
      <c r="AD62" s="33" t="str">
        <f t="shared" si="28"/>
        <v/>
      </c>
      <c r="AE62" s="33" t="str">
        <f t="shared" si="28"/>
        <v/>
      </c>
      <c r="AF62" s="33" t="str">
        <f t="shared" si="28"/>
        <v/>
      </c>
      <c r="AG62" s="34" t="str">
        <f t="shared" si="28"/>
        <v/>
      </c>
      <c r="AH62" s="34" t="str">
        <f t="shared" si="28"/>
        <v/>
      </c>
      <c r="AI62" s="33" t="str">
        <f t="shared" si="28"/>
        <v/>
      </c>
      <c r="AK62" s="45"/>
      <c r="AL62" s="33"/>
      <c r="AM62" s="33"/>
      <c r="AN62" s="34" t="str">
        <f t="shared" si="31"/>
        <v/>
      </c>
      <c r="AO62" s="34" t="str">
        <f t="shared" si="31"/>
        <v/>
      </c>
      <c r="AP62" s="33" t="str">
        <f t="shared" si="31"/>
        <v/>
      </c>
      <c r="AQ62" s="33" t="str">
        <f t="shared" si="31"/>
        <v/>
      </c>
      <c r="AR62" s="33" t="str">
        <f t="shared" si="31"/>
        <v/>
      </c>
      <c r="AS62" s="33" t="str">
        <f t="shared" si="31"/>
        <v/>
      </c>
    </row>
    <row r="63" spans="3:45" ht="14.15" customHeight="1" x14ac:dyDescent="0.45">
      <c r="C63" s="11" t="s">
        <v>133</v>
      </c>
      <c r="D63" s="40" t="s">
        <v>104</v>
      </c>
      <c r="E63" s="41">
        <v>34</v>
      </c>
      <c r="F63" s="41">
        <v>34</v>
      </c>
      <c r="G63" s="33" t="str">
        <f t="shared" si="23"/>
        <v/>
      </c>
      <c r="H63" s="33" t="str">
        <f t="shared" si="29"/>
        <v/>
      </c>
      <c r="I63" s="33" t="str">
        <f t="shared" si="29"/>
        <v/>
      </c>
      <c r="J63" s="33" t="str">
        <f t="shared" si="29"/>
        <v/>
      </c>
      <c r="K63" s="33" t="str">
        <f t="shared" si="29"/>
        <v/>
      </c>
      <c r="L63" s="34" t="str">
        <f t="shared" si="29"/>
        <v/>
      </c>
      <c r="M63" s="34" t="str">
        <f t="shared" si="29"/>
        <v/>
      </c>
      <c r="N63" s="33" t="str">
        <f t="shared" si="29"/>
        <v/>
      </c>
      <c r="O63" s="33" t="str">
        <f t="shared" si="29"/>
        <v/>
      </c>
      <c r="P63" s="33" t="str">
        <f t="shared" si="29"/>
        <v/>
      </c>
      <c r="Q63" s="33" t="str">
        <f t="shared" si="29"/>
        <v/>
      </c>
      <c r="R63" s="33" t="str">
        <f t="shared" si="30"/>
        <v/>
      </c>
      <c r="S63" s="34" t="str">
        <f t="shared" si="30"/>
        <v/>
      </c>
      <c r="T63" s="34" t="str">
        <f t="shared" si="30"/>
        <v/>
      </c>
      <c r="U63" s="33" t="str">
        <f t="shared" si="30"/>
        <v/>
      </c>
      <c r="V63" s="33" t="str">
        <f t="shared" si="30"/>
        <v/>
      </c>
      <c r="W63" s="33" t="str">
        <f t="shared" si="30"/>
        <v/>
      </c>
      <c r="X63" s="33" t="str">
        <f t="shared" si="30"/>
        <v/>
      </c>
      <c r="Y63" s="33" t="str">
        <f t="shared" si="30"/>
        <v/>
      </c>
      <c r="Z63" s="34" t="str">
        <f t="shared" si="30"/>
        <v/>
      </c>
      <c r="AA63" s="34" t="str">
        <f t="shared" si="30"/>
        <v/>
      </c>
      <c r="AB63" s="33" t="str">
        <f t="shared" si="28"/>
        <v/>
      </c>
      <c r="AC63" s="33" t="str">
        <f t="shared" si="28"/>
        <v/>
      </c>
      <c r="AD63" s="33" t="str">
        <f t="shared" si="28"/>
        <v/>
      </c>
      <c r="AE63" s="33" t="str">
        <f t="shared" si="28"/>
        <v/>
      </c>
      <c r="AF63" s="33" t="str">
        <f t="shared" si="28"/>
        <v/>
      </c>
      <c r="AG63" s="34" t="str">
        <f t="shared" si="28"/>
        <v/>
      </c>
      <c r="AH63" s="34" t="str">
        <f t="shared" si="28"/>
        <v/>
      </c>
      <c r="AI63" s="33" t="str">
        <f t="shared" si="28"/>
        <v/>
      </c>
      <c r="AJ63" s="33" t="str">
        <f t="shared" si="28"/>
        <v/>
      </c>
      <c r="AK63" s="33" t="str">
        <f t="shared" si="28"/>
        <v/>
      </c>
      <c r="AL63" s="45"/>
      <c r="AM63" s="33"/>
      <c r="AN63" s="34"/>
      <c r="AO63" s="34"/>
      <c r="AP63" s="33" t="str">
        <f t="shared" si="31"/>
        <v/>
      </c>
      <c r="AQ63" s="33" t="str">
        <f t="shared" si="31"/>
        <v/>
      </c>
      <c r="AR63" s="33" t="str">
        <f t="shared" si="31"/>
        <v/>
      </c>
      <c r="AS63" s="33" t="str">
        <f t="shared" si="31"/>
        <v/>
      </c>
    </row>
    <row r="64" spans="3:45" ht="14.15" customHeight="1" x14ac:dyDescent="0.45">
      <c r="C64" s="11" t="s">
        <v>134</v>
      </c>
      <c r="D64" s="40" t="s">
        <v>106</v>
      </c>
      <c r="E64" s="41">
        <v>34</v>
      </c>
      <c r="F64" s="41">
        <v>34</v>
      </c>
      <c r="G64" s="33" t="str">
        <f t="shared" si="23"/>
        <v/>
      </c>
      <c r="H64" s="33" t="str">
        <f t="shared" si="29"/>
        <v/>
      </c>
      <c r="I64" s="33" t="str">
        <f t="shared" si="29"/>
        <v/>
      </c>
      <c r="J64" s="33" t="str">
        <f t="shared" si="29"/>
        <v/>
      </c>
      <c r="K64" s="33" t="str">
        <f t="shared" si="29"/>
        <v/>
      </c>
      <c r="L64" s="34" t="str">
        <f t="shared" si="29"/>
        <v/>
      </c>
      <c r="M64" s="34" t="str">
        <f t="shared" si="29"/>
        <v/>
      </c>
      <c r="N64" s="33" t="str">
        <f t="shared" si="29"/>
        <v/>
      </c>
      <c r="O64" s="33" t="str">
        <f t="shared" si="29"/>
        <v/>
      </c>
      <c r="P64" s="33" t="str">
        <f t="shared" si="29"/>
        <v/>
      </c>
      <c r="Q64" s="33" t="str">
        <f t="shared" si="29"/>
        <v/>
      </c>
      <c r="R64" s="33" t="str">
        <f t="shared" si="30"/>
        <v/>
      </c>
      <c r="S64" s="34" t="str">
        <f t="shared" si="30"/>
        <v/>
      </c>
      <c r="T64" s="34" t="str">
        <f t="shared" si="30"/>
        <v/>
      </c>
      <c r="U64" s="33" t="str">
        <f t="shared" si="30"/>
        <v/>
      </c>
      <c r="V64" s="33" t="str">
        <f t="shared" si="30"/>
        <v/>
      </c>
      <c r="W64" s="33" t="str">
        <f t="shared" si="30"/>
        <v/>
      </c>
      <c r="X64" s="33" t="str">
        <f t="shared" si="30"/>
        <v/>
      </c>
      <c r="Y64" s="33" t="str">
        <f t="shared" si="30"/>
        <v/>
      </c>
      <c r="Z64" s="34" t="str">
        <f t="shared" si="30"/>
        <v/>
      </c>
      <c r="AA64" s="34" t="str">
        <f t="shared" si="30"/>
        <v/>
      </c>
      <c r="AB64" s="33" t="str">
        <f t="shared" si="28"/>
        <v/>
      </c>
      <c r="AC64" s="33" t="str">
        <f t="shared" si="28"/>
        <v/>
      </c>
      <c r="AD64" s="33" t="str">
        <f t="shared" si="28"/>
        <v/>
      </c>
      <c r="AE64" s="33" t="str">
        <f t="shared" si="28"/>
        <v/>
      </c>
      <c r="AF64" s="33" t="str">
        <f t="shared" si="28"/>
        <v/>
      </c>
      <c r="AG64" s="34" t="str">
        <f t="shared" si="28"/>
        <v/>
      </c>
      <c r="AH64" s="34" t="str">
        <f t="shared" si="28"/>
        <v/>
      </c>
      <c r="AI64" s="33" t="str">
        <f t="shared" si="28"/>
        <v/>
      </c>
      <c r="AJ64" s="33" t="str">
        <f t="shared" si="28"/>
        <v/>
      </c>
      <c r="AK64" s="33" t="str">
        <f t="shared" si="28"/>
        <v/>
      </c>
      <c r="AL64" s="45"/>
      <c r="AM64" s="33" t="str">
        <f t="shared" ref="AM64:AO67" si="32">IF(AND(AM$8&gt;=$E64, AM$8&lt;=$F64),"1","")</f>
        <v/>
      </c>
      <c r="AN64" s="34"/>
      <c r="AO64" s="34"/>
      <c r="AP64" s="33" t="str">
        <f t="shared" si="31"/>
        <v/>
      </c>
      <c r="AQ64" s="33" t="str">
        <f t="shared" si="31"/>
        <v/>
      </c>
      <c r="AR64" s="33" t="str">
        <f t="shared" si="31"/>
        <v/>
      </c>
      <c r="AS64" s="33" t="str">
        <f t="shared" si="31"/>
        <v/>
      </c>
    </row>
    <row r="65" spans="3:45" ht="14.15" customHeight="1" x14ac:dyDescent="0.45">
      <c r="C65" s="11" t="s">
        <v>135</v>
      </c>
      <c r="D65" s="40" t="s">
        <v>136</v>
      </c>
      <c r="E65" s="41">
        <v>35</v>
      </c>
      <c r="F65" s="41">
        <v>35</v>
      </c>
      <c r="G65" s="33" t="str">
        <f t="shared" si="23"/>
        <v/>
      </c>
      <c r="H65" s="33" t="str">
        <f t="shared" si="29"/>
        <v/>
      </c>
      <c r="I65" s="33" t="str">
        <f t="shared" si="29"/>
        <v/>
      </c>
      <c r="J65" s="33" t="str">
        <f t="shared" si="29"/>
        <v/>
      </c>
      <c r="K65" s="33" t="str">
        <f t="shared" si="29"/>
        <v/>
      </c>
      <c r="L65" s="34" t="str">
        <f t="shared" si="29"/>
        <v/>
      </c>
      <c r="M65" s="34" t="str">
        <f t="shared" si="29"/>
        <v/>
      </c>
      <c r="N65" s="33" t="str">
        <f t="shared" si="29"/>
        <v/>
      </c>
      <c r="O65" s="33" t="str">
        <f t="shared" si="29"/>
        <v/>
      </c>
      <c r="P65" s="33" t="str">
        <f t="shared" si="29"/>
        <v/>
      </c>
      <c r="Q65" s="33" t="str">
        <f t="shared" si="29"/>
        <v/>
      </c>
      <c r="R65" s="33" t="str">
        <f t="shared" si="30"/>
        <v/>
      </c>
      <c r="S65" s="34" t="str">
        <f t="shared" si="30"/>
        <v/>
      </c>
      <c r="T65" s="34" t="str">
        <f t="shared" si="30"/>
        <v/>
      </c>
      <c r="U65" s="33" t="str">
        <f t="shared" si="30"/>
        <v/>
      </c>
      <c r="V65" s="33" t="str">
        <f t="shared" si="30"/>
        <v/>
      </c>
      <c r="W65" s="33" t="str">
        <f t="shared" si="30"/>
        <v/>
      </c>
      <c r="X65" s="33" t="str">
        <f t="shared" si="30"/>
        <v/>
      </c>
      <c r="Y65" s="33" t="str">
        <f t="shared" si="30"/>
        <v/>
      </c>
      <c r="Z65" s="34" t="str">
        <f t="shared" si="30"/>
        <v/>
      </c>
      <c r="AA65" s="34" t="str">
        <f t="shared" si="30"/>
        <v/>
      </c>
      <c r="AB65" s="33" t="str">
        <f t="shared" si="28"/>
        <v/>
      </c>
      <c r="AC65" s="33" t="str">
        <f t="shared" si="28"/>
        <v/>
      </c>
      <c r="AD65" s="33" t="str">
        <f t="shared" si="28"/>
        <v/>
      </c>
      <c r="AE65" s="33" t="str">
        <f t="shared" si="28"/>
        <v/>
      </c>
      <c r="AF65" s="33" t="str">
        <f t="shared" si="28"/>
        <v/>
      </c>
      <c r="AG65" s="34" t="str">
        <f t="shared" si="28"/>
        <v/>
      </c>
      <c r="AH65" s="34" t="str">
        <f t="shared" si="28"/>
        <v/>
      </c>
      <c r="AI65" s="33" t="str">
        <f t="shared" si="28"/>
        <v/>
      </c>
      <c r="AJ65" s="33" t="str">
        <f t="shared" si="28"/>
        <v/>
      </c>
      <c r="AK65" s="33" t="str">
        <f t="shared" si="28"/>
        <v/>
      </c>
      <c r="AM65" s="45"/>
      <c r="AN65" s="34"/>
      <c r="AO65" s="34"/>
      <c r="AP65" s="33" t="str">
        <f t="shared" si="31"/>
        <v/>
      </c>
      <c r="AQ65" s="33" t="str">
        <f t="shared" si="31"/>
        <v/>
      </c>
      <c r="AR65" s="33" t="str">
        <f t="shared" si="31"/>
        <v/>
      </c>
      <c r="AS65" s="33" t="str">
        <f t="shared" si="31"/>
        <v/>
      </c>
    </row>
    <row r="66" spans="3:45" ht="14.15" customHeight="1" x14ac:dyDescent="0.45">
      <c r="C66" s="11" t="s">
        <v>137</v>
      </c>
      <c r="D66" s="40" t="s">
        <v>104</v>
      </c>
      <c r="E66" s="41">
        <v>36</v>
      </c>
      <c r="F66" s="41">
        <v>36</v>
      </c>
      <c r="G66" s="33" t="str">
        <f t="shared" si="23"/>
        <v/>
      </c>
      <c r="H66" s="33" t="str">
        <f t="shared" si="29"/>
        <v/>
      </c>
      <c r="I66" s="33" t="str">
        <f t="shared" si="29"/>
        <v/>
      </c>
      <c r="J66" s="33" t="str">
        <f t="shared" si="29"/>
        <v/>
      </c>
      <c r="K66" s="33" t="str">
        <f t="shared" si="29"/>
        <v/>
      </c>
      <c r="L66" s="34" t="str">
        <f t="shared" si="29"/>
        <v/>
      </c>
      <c r="M66" s="34" t="str">
        <f t="shared" si="29"/>
        <v/>
      </c>
      <c r="N66" s="33" t="str">
        <f t="shared" si="29"/>
        <v/>
      </c>
      <c r="O66" s="33" t="str">
        <f t="shared" si="29"/>
        <v/>
      </c>
      <c r="P66" s="33" t="str">
        <f t="shared" si="29"/>
        <v/>
      </c>
      <c r="Q66" s="33" t="str">
        <f t="shared" si="29"/>
        <v/>
      </c>
      <c r="R66" s="33" t="str">
        <f t="shared" si="30"/>
        <v/>
      </c>
      <c r="S66" s="34" t="str">
        <f t="shared" si="30"/>
        <v/>
      </c>
      <c r="T66" s="34" t="str">
        <f t="shared" si="30"/>
        <v/>
      </c>
      <c r="U66" s="33" t="str">
        <f t="shared" si="30"/>
        <v/>
      </c>
      <c r="V66" s="33" t="str">
        <f t="shared" si="30"/>
        <v/>
      </c>
      <c r="W66" s="33" t="str">
        <f t="shared" si="30"/>
        <v/>
      </c>
      <c r="X66" s="33" t="str">
        <f t="shared" si="30"/>
        <v/>
      </c>
      <c r="Y66" s="33" t="str">
        <f t="shared" si="30"/>
        <v/>
      </c>
      <c r="Z66" s="34" t="str">
        <f t="shared" si="30"/>
        <v/>
      </c>
      <c r="AA66" s="34" t="str">
        <f t="shared" si="30"/>
        <v/>
      </c>
      <c r="AB66" s="33" t="str">
        <f t="shared" si="28"/>
        <v/>
      </c>
      <c r="AC66" s="33" t="str">
        <f t="shared" si="28"/>
        <v/>
      </c>
      <c r="AD66" s="33" t="str">
        <f t="shared" si="28"/>
        <v/>
      </c>
      <c r="AE66" s="33" t="str">
        <f t="shared" si="28"/>
        <v/>
      </c>
      <c r="AF66" s="33" t="str">
        <f t="shared" si="28"/>
        <v/>
      </c>
      <c r="AG66" s="34" t="str">
        <f t="shared" si="28"/>
        <v/>
      </c>
      <c r="AH66" s="34" t="str">
        <f t="shared" si="28"/>
        <v/>
      </c>
      <c r="AI66" s="33" t="str">
        <f t="shared" si="28"/>
        <v/>
      </c>
      <c r="AJ66" s="33" t="str">
        <f t="shared" si="28"/>
        <v/>
      </c>
      <c r="AK66" s="33" t="str">
        <f t="shared" si="28"/>
        <v/>
      </c>
      <c r="AL66" s="33" t="str">
        <f t="shared" si="31"/>
        <v/>
      </c>
      <c r="AM66" s="33" t="str">
        <f t="shared" si="31"/>
        <v/>
      </c>
      <c r="AN66" s="45"/>
      <c r="AO66" s="33"/>
      <c r="AP66" s="33"/>
      <c r="AQ66" s="33"/>
      <c r="AR66" s="33"/>
      <c r="AS66" s="33"/>
    </row>
    <row r="67" spans="3:45" ht="14.15" customHeight="1" x14ac:dyDescent="0.45">
      <c r="C67" s="11" t="s">
        <v>138</v>
      </c>
      <c r="D67" s="40" t="s">
        <v>106</v>
      </c>
      <c r="E67" s="41">
        <v>36</v>
      </c>
      <c r="F67" s="41">
        <v>36</v>
      </c>
      <c r="G67" s="33" t="str">
        <f t="shared" si="23"/>
        <v/>
      </c>
      <c r="H67" s="33" t="str">
        <f t="shared" si="29"/>
        <v/>
      </c>
      <c r="I67" s="33" t="str">
        <f t="shared" si="29"/>
        <v/>
      </c>
      <c r="J67" s="33" t="str">
        <f t="shared" si="29"/>
        <v/>
      </c>
      <c r="K67" s="33" t="str">
        <f t="shared" si="29"/>
        <v/>
      </c>
      <c r="L67" s="34" t="str">
        <f t="shared" si="29"/>
        <v/>
      </c>
      <c r="M67" s="34" t="str">
        <f t="shared" si="29"/>
        <v/>
      </c>
      <c r="N67" s="33" t="str">
        <f t="shared" si="29"/>
        <v/>
      </c>
      <c r="O67" s="33" t="str">
        <f t="shared" si="29"/>
        <v/>
      </c>
      <c r="P67" s="33" t="str">
        <f t="shared" si="29"/>
        <v/>
      </c>
      <c r="Q67" s="33" t="str">
        <f t="shared" si="29"/>
        <v/>
      </c>
      <c r="R67" s="33" t="str">
        <f t="shared" si="30"/>
        <v/>
      </c>
      <c r="S67" s="34" t="str">
        <f t="shared" si="30"/>
        <v/>
      </c>
      <c r="T67" s="34" t="str">
        <f t="shared" si="30"/>
        <v/>
      </c>
      <c r="U67" s="33" t="str">
        <f t="shared" si="30"/>
        <v/>
      </c>
      <c r="V67" s="33" t="str">
        <f t="shared" si="30"/>
        <v/>
      </c>
      <c r="W67" s="33" t="str">
        <f t="shared" si="30"/>
        <v/>
      </c>
      <c r="X67" s="33" t="str">
        <f t="shared" si="30"/>
        <v/>
      </c>
      <c r="Y67" s="33" t="str">
        <f t="shared" si="30"/>
        <v/>
      </c>
      <c r="Z67" s="34" t="str">
        <f t="shared" si="30"/>
        <v/>
      </c>
      <c r="AA67" s="34" t="str">
        <f t="shared" si="30"/>
        <v/>
      </c>
      <c r="AB67" s="33" t="str">
        <f t="shared" si="28"/>
        <v/>
      </c>
      <c r="AC67" s="33" t="str">
        <f t="shared" si="28"/>
        <v/>
      </c>
      <c r="AD67" s="33" t="str">
        <f t="shared" si="28"/>
        <v/>
      </c>
      <c r="AE67" s="33" t="str">
        <f t="shared" si="28"/>
        <v/>
      </c>
      <c r="AF67" s="33" t="str">
        <f t="shared" si="28"/>
        <v/>
      </c>
      <c r="AG67" s="34" t="str">
        <f t="shared" si="28"/>
        <v/>
      </c>
      <c r="AH67" s="34" t="str">
        <f t="shared" si="28"/>
        <v/>
      </c>
      <c r="AI67" s="33" t="str">
        <f t="shared" si="28"/>
        <v/>
      </c>
      <c r="AJ67" s="33" t="str">
        <f t="shared" si="28"/>
        <v/>
      </c>
      <c r="AK67" s="33" t="str">
        <f t="shared" si="28"/>
        <v/>
      </c>
      <c r="AL67" s="33" t="str">
        <f t="shared" si="31"/>
        <v/>
      </c>
      <c r="AM67" s="33" t="str">
        <f t="shared" si="31"/>
        <v/>
      </c>
      <c r="AN67" s="45"/>
      <c r="AO67" s="33" t="str">
        <f t="shared" si="32"/>
        <v/>
      </c>
      <c r="AP67" s="33"/>
      <c r="AQ67" s="33"/>
      <c r="AR67" s="33"/>
      <c r="AS67" s="33"/>
    </row>
    <row r="68" spans="3:45" ht="14.15" customHeight="1" x14ac:dyDescent="0.45">
      <c r="C68" s="11" t="s">
        <v>139</v>
      </c>
      <c r="D68" s="40" t="s">
        <v>140</v>
      </c>
      <c r="E68" s="41">
        <v>37</v>
      </c>
      <c r="F68" s="41">
        <v>37</v>
      </c>
      <c r="G68" s="33" t="str">
        <f t="shared" si="23"/>
        <v/>
      </c>
      <c r="H68" s="33" t="str">
        <f t="shared" si="29"/>
        <v/>
      </c>
      <c r="I68" s="33" t="str">
        <f t="shared" si="29"/>
        <v/>
      </c>
      <c r="J68" s="33" t="str">
        <f t="shared" si="29"/>
        <v/>
      </c>
      <c r="K68" s="33" t="str">
        <f t="shared" si="29"/>
        <v/>
      </c>
      <c r="L68" s="34" t="str">
        <f t="shared" si="29"/>
        <v/>
      </c>
      <c r="M68" s="34" t="str">
        <f t="shared" si="29"/>
        <v/>
      </c>
      <c r="N68" s="33" t="str">
        <f t="shared" si="29"/>
        <v/>
      </c>
      <c r="O68" s="33" t="str">
        <f t="shared" si="29"/>
        <v/>
      </c>
      <c r="P68" s="33" t="str">
        <f t="shared" si="29"/>
        <v/>
      </c>
      <c r="Q68" s="33" t="str">
        <f t="shared" si="29"/>
        <v/>
      </c>
      <c r="R68" s="33" t="str">
        <f t="shared" si="30"/>
        <v/>
      </c>
      <c r="S68" s="34" t="str">
        <f t="shared" si="30"/>
        <v/>
      </c>
      <c r="T68" s="34" t="str">
        <f t="shared" si="30"/>
        <v/>
      </c>
      <c r="U68" s="33" t="str">
        <f t="shared" si="30"/>
        <v/>
      </c>
      <c r="V68" s="33" t="str">
        <f t="shared" si="30"/>
        <v/>
      </c>
      <c r="W68" s="33" t="str">
        <f t="shared" si="30"/>
        <v/>
      </c>
      <c r="X68" s="33" t="str">
        <f t="shared" si="30"/>
        <v/>
      </c>
      <c r="Y68" s="33" t="str">
        <f t="shared" si="30"/>
        <v/>
      </c>
      <c r="Z68" s="34" t="str">
        <f t="shared" si="30"/>
        <v/>
      </c>
      <c r="AA68" s="34" t="str">
        <f t="shared" si="30"/>
        <v/>
      </c>
      <c r="AB68" s="33" t="str">
        <f t="shared" si="28"/>
        <v/>
      </c>
      <c r="AC68" s="33" t="str">
        <f t="shared" si="28"/>
        <v/>
      </c>
      <c r="AD68" s="33" t="str">
        <f t="shared" si="28"/>
        <v/>
      </c>
      <c r="AE68" s="33" t="str">
        <f t="shared" si="28"/>
        <v/>
      </c>
      <c r="AF68" s="33" t="str">
        <f t="shared" si="28"/>
        <v/>
      </c>
      <c r="AG68" s="34" t="str">
        <f t="shared" si="28"/>
        <v/>
      </c>
      <c r="AH68" s="34" t="str">
        <f t="shared" si="28"/>
        <v/>
      </c>
      <c r="AI68" s="33" t="str">
        <f t="shared" si="28"/>
        <v/>
      </c>
      <c r="AJ68" s="33" t="str">
        <f t="shared" si="28"/>
        <v/>
      </c>
      <c r="AK68" s="33" t="str">
        <f t="shared" si="28"/>
        <v/>
      </c>
      <c r="AL68" s="33" t="str">
        <f t="shared" si="31"/>
        <v/>
      </c>
      <c r="AM68" s="33" t="str">
        <f t="shared" si="31"/>
        <v/>
      </c>
      <c r="AO68" s="45"/>
      <c r="AP68" s="33"/>
      <c r="AQ68" s="33"/>
      <c r="AR68" s="33"/>
      <c r="AS68" s="33"/>
    </row>
    <row r="69" spans="3:45" ht="14.15" customHeight="1" x14ac:dyDescent="0.45">
      <c r="C69" s="11" t="s">
        <v>141</v>
      </c>
      <c r="D69" s="40" t="s">
        <v>104</v>
      </c>
      <c r="E69" s="41">
        <v>38</v>
      </c>
      <c r="F69" s="41">
        <v>38</v>
      </c>
      <c r="G69" s="33" t="str">
        <f t="shared" si="23"/>
        <v/>
      </c>
      <c r="H69" s="33" t="str">
        <f t="shared" si="29"/>
        <v/>
      </c>
      <c r="I69" s="33" t="str">
        <f t="shared" si="29"/>
        <v/>
      </c>
      <c r="J69" s="33" t="str">
        <f t="shared" si="29"/>
        <v/>
      </c>
      <c r="K69" s="33" t="str">
        <f t="shared" si="29"/>
        <v/>
      </c>
      <c r="L69" s="34" t="str">
        <f t="shared" si="29"/>
        <v/>
      </c>
      <c r="M69" s="34" t="str">
        <f t="shared" si="29"/>
        <v/>
      </c>
      <c r="N69" s="33" t="str">
        <f t="shared" si="29"/>
        <v/>
      </c>
      <c r="O69" s="33" t="str">
        <f t="shared" si="29"/>
        <v/>
      </c>
      <c r="P69" s="33" t="str">
        <f t="shared" si="29"/>
        <v/>
      </c>
      <c r="Q69" s="33" t="str">
        <f t="shared" si="29"/>
        <v/>
      </c>
      <c r="R69" s="33" t="str">
        <f t="shared" si="30"/>
        <v/>
      </c>
      <c r="S69" s="34" t="str">
        <f t="shared" si="30"/>
        <v/>
      </c>
      <c r="T69" s="34" t="str">
        <f t="shared" si="30"/>
        <v/>
      </c>
      <c r="U69" s="33" t="str">
        <f t="shared" si="30"/>
        <v/>
      </c>
      <c r="V69" s="33" t="str">
        <f t="shared" si="30"/>
        <v/>
      </c>
      <c r="W69" s="33" t="str">
        <f t="shared" si="30"/>
        <v/>
      </c>
      <c r="X69" s="33" t="str">
        <f t="shared" si="30"/>
        <v/>
      </c>
      <c r="Y69" s="33" t="str">
        <f t="shared" si="30"/>
        <v/>
      </c>
      <c r="Z69" s="34" t="str">
        <f t="shared" si="30"/>
        <v/>
      </c>
      <c r="AA69" s="34" t="str">
        <f t="shared" si="30"/>
        <v/>
      </c>
      <c r="AB69" s="33" t="str">
        <f t="shared" si="28"/>
        <v/>
      </c>
      <c r="AC69" s="33" t="str">
        <f t="shared" si="28"/>
        <v/>
      </c>
      <c r="AD69" s="33" t="str">
        <f t="shared" si="28"/>
        <v/>
      </c>
      <c r="AE69" s="33" t="str">
        <f t="shared" si="28"/>
        <v/>
      </c>
      <c r="AF69" s="33" t="str">
        <f t="shared" si="28"/>
        <v/>
      </c>
      <c r="AG69" s="34" t="str">
        <f t="shared" si="28"/>
        <v/>
      </c>
      <c r="AH69" s="34" t="str">
        <f t="shared" si="28"/>
        <v/>
      </c>
      <c r="AI69" s="33" t="str">
        <f t="shared" si="28"/>
        <v/>
      </c>
      <c r="AJ69" s="33" t="str">
        <f t="shared" si="28"/>
        <v/>
      </c>
      <c r="AK69" s="33" t="str">
        <f t="shared" si="28"/>
        <v/>
      </c>
      <c r="AL69" s="33" t="str">
        <f t="shared" si="31"/>
        <v/>
      </c>
      <c r="AM69" s="33" t="str">
        <f t="shared" si="31"/>
        <v/>
      </c>
      <c r="AN69" s="34"/>
      <c r="AO69" s="34"/>
      <c r="AP69" s="45"/>
      <c r="AQ69" s="33"/>
      <c r="AR69" s="33"/>
      <c r="AS69" s="33"/>
    </row>
    <row r="70" spans="3:45" ht="14.15" customHeight="1" x14ac:dyDescent="0.45">
      <c r="C70" s="11" t="s">
        <v>142</v>
      </c>
      <c r="D70" s="40" t="s">
        <v>106</v>
      </c>
      <c r="E70" s="41">
        <v>38</v>
      </c>
      <c r="F70" s="41">
        <v>38</v>
      </c>
      <c r="G70" s="33" t="str">
        <f t="shared" si="23"/>
        <v/>
      </c>
      <c r="H70" s="33" t="str">
        <f t="shared" si="29"/>
        <v/>
      </c>
      <c r="I70" s="33" t="str">
        <f t="shared" si="29"/>
        <v/>
      </c>
      <c r="J70" s="33" t="str">
        <f t="shared" si="29"/>
        <v/>
      </c>
      <c r="K70" s="33" t="str">
        <f t="shared" si="29"/>
        <v/>
      </c>
      <c r="L70" s="34" t="str">
        <f t="shared" si="29"/>
        <v/>
      </c>
      <c r="M70" s="34" t="str">
        <f t="shared" si="29"/>
        <v/>
      </c>
      <c r="N70" s="33" t="str">
        <f t="shared" si="29"/>
        <v/>
      </c>
      <c r="O70" s="33" t="str">
        <f t="shared" si="29"/>
        <v/>
      </c>
      <c r="P70" s="33" t="str">
        <f t="shared" si="29"/>
        <v/>
      </c>
      <c r="Q70" s="33" t="str">
        <f t="shared" si="29"/>
        <v/>
      </c>
      <c r="R70" s="33" t="str">
        <f t="shared" si="30"/>
        <v/>
      </c>
      <c r="S70" s="34" t="str">
        <f t="shared" si="30"/>
        <v/>
      </c>
      <c r="T70" s="34" t="str">
        <f t="shared" si="30"/>
        <v/>
      </c>
      <c r="U70" s="33" t="str">
        <f t="shared" si="30"/>
        <v/>
      </c>
      <c r="V70" s="33" t="str">
        <f t="shared" si="30"/>
        <v/>
      </c>
      <c r="W70" s="33" t="str">
        <f t="shared" si="30"/>
        <v/>
      </c>
      <c r="X70" s="33" t="str">
        <f t="shared" si="30"/>
        <v/>
      </c>
      <c r="Y70" s="33" t="str">
        <f t="shared" si="30"/>
        <v/>
      </c>
      <c r="Z70" s="34" t="str">
        <f t="shared" si="30"/>
        <v/>
      </c>
      <c r="AA70" s="34" t="str">
        <f t="shared" si="30"/>
        <v/>
      </c>
      <c r="AB70" s="33" t="str">
        <f t="shared" si="28"/>
        <v/>
      </c>
      <c r="AC70" s="33" t="str">
        <f t="shared" si="28"/>
        <v/>
      </c>
      <c r="AD70" s="33" t="str">
        <f t="shared" si="28"/>
        <v/>
      </c>
      <c r="AE70" s="33" t="str">
        <f t="shared" si="28"/>
        <v/>
      </c>
      <c r="AF70" s="33" t="str">
        <f t="shared" si="28"/>
        <v/>
      </c>
      <c r="AG70" s="34" t="str">
        <f t="shared" si="28"/>
        <v/>
      </c>
      <c r="AH70" s="34" t="str">
        <f t="shared" si="28"/>
        <v/>
      </c>
      <c r="AI70" s="33" t="str">
        <f t="shared" si="28"/>
        <v/>
      </c>
      <c r="AJ70" s="33" t="str">
        <f t="shared" si="28"/>
        <v/>
      </c>
      <c r="AK70" s="33" t="str">
        <f t="shared" si="28"/>
        <v/>
      </c>
      <c r="AL70" s="33" t="str">
        <f t="shared" si="31"/>
        <v/>
      </c>
      <c r="AM70" s="33" t="str">
        <f t="shared" si="31"/>
        <v/>
      </c>
      <c r="AN70" s="34"/>
      <c r="AO70" s="34"/>
      <c r="AP70" s="45"/>
      <c r="AQ70" s="33" t="str">
        <f t="shared" ref="AQ70" si="33">IF(AND(AQ$8&gt;=$E70, AQ$8&lt;=$F70),"1","")</f>
        <v/>
      </c>
      <c r="AR70" s="33"/>
      <c r="AS70" s="33"/>
    </row>
    <row r="71" spans="3:45" ht="14.15" customHeight="1" x14ac:dyDescent="0.45">
      <c r="C71" s="11" t="s">
        <v>143</v>
      </c>
      <c r="D71" s="40" t="s">
        <v>144</v>
      </c>
      <c r="E71" s="41">
        <v>39</v>
      </c>
      <c r="F71" s="41">
        <v>39</v>
      </c>
      <c r="G71" s="33" t="str">
        <f t="shared" si="23"/>
        <v/>
      </c>
      <c r="H71" s="33" t="str">
        <f t="shared" si="29"/>
        <v/>
      </c>
      <c r="I71" s="33" t="str">
        <f t="shared" si="29"/>
        <v/>
      </c>
      <c r="J71" s="33" t="str">
        <f t="shared" si="29"/>
        <v/>
      </c>
      <c r="K71" s="33" t="str">
        <f t="shared" si="29"/>
        <v/>
      </c>
      <c r="L71" s="34" t="str">
        <f t="shared" si="29"/>
        <v/>
      </c>
      <c r="M71" s="34" t="str">
        <f t="shared" si="29"/>
        <v/>
      </c>
      <c r="N71" s="33" t="str">
        <f t="shared" si="29"/>
        <v/>
      </c>
      <c r="O71" s="33" t="str">
        <f t="shared" si="29"/>
        <v/>
      </c>
      <c r="P71" s="33" t="str">
        <f t="shared" si="29"/>
        <v/>
      </c>
      <c r="Q71" s="33" t="str">
        <f t="shared" si="29"/>
        <v/>
      </c>
      <c r="R71" s="33" t="str">
        <f t="shared" si="30"/>
        <v/>
      </c>
      <c r="S71" s="34" t="str">
        <f t="shared" si="30"/>
        <v/>
      </c>
      <c r="T71" s="34" t="str">
        <f t="shared" si="30"/>
        <v/>
      </c>
      <c r="U71" s="33" t="str">
        <f t="shared" si="30"/>
        <v/>
      </c>
      <c r="V71" s="33" t="str">
        <f t="shared" si="30"/>
        <v/>
      </c>
      <c r="W71" s="33" t="str">
        <f t="shared" si="30"/>
        <v/>
      </c>
      <c r="X71" s="33" t="str">
        <f t="shared" si="30"/>
        <v/>
      </c>
      <c r="Y71" s="33" t="str">
        <f t="shared" si="30"/>
        <v/>
      </c>
      <c r="Z71" s="34" t="str">
        <f t="shared" si="30"/>
        <v/>
      </c>
      <c r="AA71" s="34" t="str">
        <f t="shared" si="30"/>
        <v/>
      </c>
      <c r="AB71" s="33" t="str">
        <f t="shared" si="28"/>
        <v/>
      </c>
      <c r="AC71" s="33" t="str">
        <f t="shared" si="28"/>
        <v/>
      </c>
      <c r="AD71" s="33" t="str">
        <f t="shared" si="28"/>
        <v/>
      </c>
      <c r="AE71" s="33" t="str">
        <f t="shared" si="28"/>
        <v/>
      </c>
      <c r="AF71" s="33" t="str">
        <f t="shared" si="28"/>
        <v/>
      </c>
      <c r="AG71" s="34" t="str">
        <f t="shared" si="28"/>
        <v/>
      </c>
      <c r="AH71" s="34" t="str">
        <f t="shared" si="28"/>
        <v/>
      </c>
      <c r="AI71" s="33" t="str">
        <f t="shared" si="28"/>
        <v/>
      </c>
      <c r="AJ71" s="33" t="str">
        <f t="shared" si="28"/>
        <v/>
      </c>
      <c r="AK71" s="33" t="str">
        <f t="shared" si="28"/>
        <v/>
      </c>
      <c r="AL71" s="33" t="str">
        <f t="shared" si="31"/>
        <v/>
      </c>
      <c r="AM71" s="33" t="str">
        <f t="shared" si="31"/>
        <v/>
      </c>
      <c r="AN71" s="34"/>
      <c r="AO71" s="34"/>
      <c r="AQ71" s="45"/>
      <c r="AR71" s="33"/>
      <c r="AS71" s="33"/>
    </row>
    <row r="72" spans="3:45" ht="21" x14ac:dyDescent="0.45">
      <c r="C72" s="11">
        <v>2.7</v>
      </c>
      <c r="D72" s="12" t="s">
        <v>145</v>
      </c>
      <c r="E72" s="41"/>
      <c r="F72" s="41"/>
      <c r="G72" s="33"/>
      <c r="H72" s="33"/>
      <c r="I72" s="33"/>
      <c r="J72" s="33"/>
      <c r="K72" s="33"/>
      <c r="L72" s="34" t="str">
        <f t="shared" ref="L72:M81" si="34">IF(AND(L$8&gt;=$E72, L$8&lt;=$F72),"1","")</f>
        <v/>
      </c>
      <c r="M72" s="34" t="str">
        <f t="shared" si="34"/>
        <v/>
      </c>
      <c r="N72" s="33"/>
      <c r="O72" s="33"/>
      <c r="P72" s="33"/>
      <c r="Q72" s="33"/>
      <c r="R72" s="33"/>
      <c r="S72" s="34"/>
      <c r="T72" s="34"/>
      <c r="U72" s="33"/>
      <c r="V72" s="33"/>
      <c r="W72" s="33"/>
      <c r="X72" s="33"/>
      <c r="Y72" s="33"/>
      <c r="Z72" s="34"/>
      <c r="AA72" s="34"/>
      <c r="AB72" s="33"/>
      <c r="AC72" s="33"/>
      <c r="AD72" s="33"/>
      <c r="AE72" s="33"/>
      <c r="AF72" s="33"/>
      <c r="AG72" s="34"/>
      <c r="AH72" s="34"/>
      <c r="AI72" s="33"/>
      <c r="AJ72" s="33"/>
      <c r="AK72" s="33"/>
      <c r="AL72" s="33"/>
      <c r="AM72" s="33"/>
      <c r="AN72" s="34"/>
      <c r="AO72" s="34"/>
      <c r="AP72" s="33"/>
      <c r="AQ72" s="33"/>
      <c r="AR72" s="33"/>
      <c r="AS72" s="33"/>
    </row>
    <row r="73" spans="3:45" ht="14.15" customHeight="1" x14ac:dyDescent="0.45">
      <c r="C73" s="11" t="s">
        <v>146</v>
      </c>
      <c r="D73" s="40" t="s">
        <v>104</v>
      </c>
      <c r="E73" s="41"/>
      <c r="F73" s="41"/>
      <c r="G73" s="33" t="str">
        <f t="shared" ref="G73:K81" si="35">IF(AND(G$8&gt;=$E73, G$8&lt;=$F73),"1","")</f>
        <v/>
      </c>
      <c r="H73" s="33" t="str">
        <f t="shared" si="35"/>
        <v/>
      </c>
      <c r="I73" s="33" t="str">
        <f t="shared" si="35"/>
        <v/>
      </c>
      <c r="J73" s="33" t="str">
        <f t="shared" si="35"/>
        <v/>
      </c>
      <c r="K73" s="33" t="str">
        <f t="shared" si="35"/>
        <v/>
      </c>
      <c r="L73" s="34" t="str">
        <f t="shared" si="34"/>
        <v/>
      </c>
      <c r="M73" s="34" t="str">
        <f t="shared" si="34"/>
        <v/>
      </c>
      <c r="N73" s="33" t="str">
        <f t="shared" ref="N73:W81" si="36">IF(AND(N$8&gt;=$E73, N$8&lt;=$F73),"1","")</f>
        <v/>
      </c>
      <c r="O73" s="33" t="str">
        <f t="shared" si="36"/>
        <v/>
      </c>
      <c r="P73" s="33" t="str">
        <f t="shared" si="36"/>
        <v/>
      </c>
      <c r="Q73" s="33" t="str">
        <f t="shared" si="36"/>
        <v/>
      </c>
      <c r="R73" s="33" t="str">
        <f t="shared" si="36"/>
        <v/>
      </c>
      <c r="S73" s="34" t="str">
        <f t="shared" si="36"/>
        <v/>
      </c>
      <c r="T73" s="34" t="str">
        <f t="shared" si="36"/>
        <v/>
      </c>
      <c r="U73" s="33" t="str">
        <f t="shared" si="36"/>
        <v/>
      </c>
      <c r="V73" s="33" t="str">
        <f t="shared" si="36"/>
        <v/>
      </c>
      <c r="W73" s="33" t="str">
        <f t="shared" si="36"/>
        <v/>
      </c>
      <c r="X73" s="33" t="str">
        <f t="shared" ref="X73:AG81" si="37">IF(AND(X$8&gt;=$E73, X$8&lt;=$F73),"1","")</f>
        <v/>
      </c>
      <c r="Y73" s="33" t="str">
        <f t="shared" si="37"/>
        <v/>
      </c>
      <c r="Z73" s="34" t="str">
        <f t="shared" si="37"/>
        <v/>
      </c>
      <c r="AA73" s="34" t="str">
        <f t="shared" si="37"/>
        <v/>
      </c>
      <c r="AB73" s="33" t="str">
        <f t="shared" si="37"/>
        <v/>
      </c>
      <c r="AC73" s="33" t="str">
        <f t="shared" si="37"/>
        <v/>
      </c>
      <c r="AD73" s="33" t="str">
        <f t="shared" si="37"/>
        <v/>
      </c>
      <c r="AE73" s="33" t="str">
        <f t="shared" si="37"/>
        <v/>
      </c>
      <c r="AF73" s="33" t="str">
        <f t="shared" si="37"/>
        <v/>
      </c>
      <c r="AG73" s="34" t="str">
        <f t="shared" si="37"/>
        <v/>
      </c>
      <c r="AH73" s="34" t="str">
        <f t="shared" ref="AH73:AS81" si="38">IF(AND(AH$8&gt;=$E73, AH$8&lt;=$F73),"1","")</f>
        <v/>
      </c>
      <c r="AI73" s="33" t="str">
        <f t="shared" si="38"/>
        <v/>
      </c>
      <c r="AJ73" s="33" t="str">
        <f t="shared" si="38"/>
        <v/>
      </c>
      <c r="AK73" s="33" t="str">
        <f t="shared" si="38"/>
        <v/>
      </c>
      <c r="AL73" s="33" t="str">
        <f t="shared" si="38"/>
        <v/>
      </c>
      <c r="AM73" s="33" t="str">
        <f t="shared" si="38"/>
        <v/>
      </c>
      <c r="AN73" s="34"/>
      <c r="AO73" s="34"/>
      <c r="AP73" s="33" t="str">
        <f t="shared" si="38"/>
        <v/>
      </c>
      <c r="AQ73" s="33" t="str">
        <f t="shared" si="38"/>
        <v/>
      </c>
      <c r="AR73" s="33" t="str">
        <f t="shared" si="38"/>
        <v/>
      </c>
      <c r="AS73" s="33" t="str">
        <f t="shared" si="38"/>
        <v/>
      </c>
    </row>
    <row r="74" spans="3:45" ht="14.15" customHeight="1" x14ac:dyDescent="0.45">
      <c r="C74" s="11" t="s">
        <v>147</v>
      </c>
      <c r="D74" s="40" t="s">
        <v>106</v>
      </c>
      <c r="E74" s="41"/>
      <c r="F74" s="41"/>
      <c r="G74" s="33" t="str">
        <f t="shared" si="35"/>
        <v/>
      </c>
      <c r="H74" s="33" t="str">
        <f t="shared" si="35"/>
        <v/>
      </c>
      <c r="I74" s="33" t="str">
        <f t="shared" si="35"/>
        <v/>
      </c>
      <c r="J74" s="33" t="str">
        <f t="shared" si="35"/>
        <v/>
      </c>
      <c r="K74" s="33" t="str">
        <f t="shared" si="35"/>
        <v/>
      </c>
      <c r="L74" s="34" t="str">
        <f t="shared" si="34"/>
        <v/>
      </c>
      <c r="M74" s="34" t="str">
        <f t="shared" si="34"/>
        <v/>
      </c>
      <c r="N74" s="33" t="str">
        <f t="shared" si="36"/>
        <v/>
      </c>
      <c r="O74" s="33" t="str">
        <f t="shared" si="36"/>
        <v/>
      </c>
      <c r="P74" s="33" t="str">
        <f t="shared" si="36"/>
        <v/>
      </c>
      <c r="Q74" s="33" t="str">
        <f t="shared" si="36"/>
        <v/>
      </c>
      <c r="R74" s="33" t="str">
        <f t="shared" si="36"/>
        <v/>
      </c>
      <c r="S74" s="34" t="str">
        <f t="shared" si="36"/>
        <v/>
      </c>
      <c r="T74" s="34" t="str">
        <f t="shared" si="36"/>
        <v/>
      </c>
      <c r="U74" s="33" t="str">
        <f t="shared" si="36"/>
        <v/>
      </c>
      <c r="V74" s="33" t="str">
        <f t="shared" si="36"/>
        <v/>
      </c>
      <c r="W74" s="33" t="str">
        <f t="shared" si="36"/>
        <v/>
      </c>
      <c r="X74" s="33" t="str">
        <f t="shared" si="37"/>
        <v/>
      </c>
      <c r="Y74" s="33" t="str">
        <f t="shared" si="37"/>
        <v/>
      </c>
      <c r="Z74" s="34" t="str">
        <f t="shared" si="37"/>
        <v/>
      </c>
      <c r="AA74" s="34" t="str">
        <f t="shared" si="37"/>
        <v/>
      </c>
      <c r="AB74" s="33" t="str">
        <f t="shared" si="37"/>
        <v/>
      </c>
      <c r="AC74" s="33" t="str">
        <f t="shared" si="37"/>
        <v/>
      </c>
      <c r="AD74" s="33" t="str">
        <f t="shared" si="37"/>
        <v/>
      </c>
      <c r="AE74" s="33" t="str">
        <f t="shared" si="37"/>
        <v/>
      </c>
      <c r="AF74" s="33" t="str">
        <f t="shared" si="37"/>
        <v/>
      </c>
      <c r="AG74" s="34" t="str">
        <f t="shared" si="37"/>
        <v/>
      </c>
      <c r="AH74" s="34" t="str">
        <f t="shared" si="38"/>
        <v/>
      </c>
      <c r="AI74" s="33" t="str">
        <f t="shared" si="38"/>
        <v/>
      </c>
      <c r="AJ74" s="33" t="str">
        <f t="shared" si="38"/>
        <v/>
      </c>
      <c r="AK74" s="33" t="str">
        <f t="shared" si="38"/>
        <v/>
      </c>
      <c r="AL74" s="33" t="str">
        <f t="shared" si="38"/>
        <v/>
      </c>
      <c r="AM74" s="33" t="str">
        <f t="shared" si="38"/>
        <v/>
      </c>
      <c r="AN74" s="34"/>
      <c r="AO74" s="34"/>
      <c r="AP74" s="33" t="str">
        <f t="shared" si="38"/>
        <v/>
      </c>
      <c r="AQ74" s="33" t="str">
        <f t="shared" si="38"/>
        <v/>
      </c>
      <c r="AR74" s="33" t="str">
        <f t="shared" si="38"/>
        <v/>
      </c>
      <c r="AS74" s="33" t="str">
        <f t="shared" si="38"/>
        <v/>
      </c>
    </row>
    <row r="75" spans="3:45" ht="14.15" customHeight="1" x14ac:dyDescent="0.45">
      <c r="C75" s="11" t="s">
        <v>148</v>
      </c>
      <c r="D75" s="12" t="s">
        <v>149</v>
      </c>
      <c r="E75" s="41"/>
      <c r="F75" s="41"/>
      <c r="G75" s="33" t="str">
        <f t="shared" si="35"/>
        <v/>
      </c>
      <c r="H75" s="33" t="str">
        <f t="shared" si="35"/>
        <v/>
      </c>
      <c r="I75" s="33" t="str">
        <f t="shared" si="35"/>
        <v/>
      </c>
      <c r="J75" s="33" t="str">
        <f t="shared" si="35"/>
        <v/>
      </c>
      <c r="K75" s="33" t="str">
        <f t="shared" si="35"/>
        <v/>
      </c>
      <c r="L75" s="34" t="str">
        <f t="shared" si="34"/>
        <v/>
      </c>
      <c r="M75" s="34" t="str">
        <f t="shared" si="34"/>
        <v/>
      </c>
      <c r="N75" s="33" t="str">
        <f t="shared" si="36"/>
        <v/>
      </c>
      <c r="O75" s="33" t="str">
        <f t="shared" si="36"/>
        <v/>
      </c>
      <c r="P75" s="33" t="str">
        <f t="shared" si="36"/>
        <v/>
      </c>
      <c r="Q75" s="33" t="str">
        <f t="shared" si="36"/>
        <v/>
      </c>
      <c r="R75" s="33" t="str">
        <f t="shared" si="36"/>
        <v/>
      </c>
      <c r="S75" s="34" t="str">
        <f t="shared" si="36"/>
        <v/>
      </c>
      <c r="T75" s="34" t="str">
        <f t="shared" si="36"/>
        <v/>
      </c>
      <c r="U75" s="33" t="str">
        <f t="shared" si="36"/>
        <v/>
      </c>
      <c r="V75" s="33" t="str">
        <f t="shared" si="36"/>
        <v/>
      </c>
      <c r="W75" s="33" t="str">
        <f t="shared" si="36"/>
        <v/>
      </c>
      <c r="X75" s="33" t="str">
        <f t="shared" si="37"/>
        <v/>
      </c>
      <c r="Y75" s="33" t="str">
        <f t="shared" si="37"/>
        <v/>
      </c>
      <c r="Z75" s="34" t="str">
        <f t="shared" si="37"/>
        <v/>
      </c>
      <c r="AA75" s="34" t="str">
        <f t="shared" si="37"/>
        <v/>
      </c>
      <c r="AB75" s="33" t="str">
        <f t="shared" si="37"/>
        <v/>
      </c>
      <c r="AC75" s="33" t="str">
        <f t="shared" si="37"/>
        <v/>
      </c>
      <c r="AD75" s="33" t="str">
        <f t="shared" si="37"/>
        <v/>
      </c>
      <c r="AE75" s="33" t="str">
        <f t="shared" si="37"/>
        <v/>
      </c>
      <c r="AF75" s="33" t="str">
        <f t="shared" si="37"/>
        <v/>
      </c>
      <c r="AG75" s="34" t="str">
        <f t="shared" si="37"/>
        <v/>
      </c>
      <c r="AH75" s="34" t="str">
        <f t="shared" si="38"/>
        <v/>
      </c>
      <c r="AI75" s="33" t="str">
        <f t="shared" si="38"/>
        <v/>
      </c>
      <c r="AJ75" s="33" t="str">
        <f t="shared" si="38"/>
        <v/>
      </c>
      <c r="AK75" s="33" t="str">
        <f t="shared" si="38"/>
        <v/>
      </c>
      <c r="AL75" s="33" t="str">
        <f t="shared" si="38"/>
        <v/>
      </c>
      <c r="AM75" s="33" t="str">
        <f t="shared" si="38"/>
        <v/>
      </c>
      <c r="AN75" s="34" t="str">
        <f t="shared" si="38"/>
        <v/>
      </c>
      <c r="AO75" s="34" t="str">
        <f t="shared" si="38"/>
        <v/>
      </c>
      <c r="AP75" s="33" t="str">
        <f t="shared" si="38"/>
        <v/>
      </c>
      <c r="AQ75" s="33" t="str">
        <f t="shared" si="38"/>
        <v/>
      </c>
      <c r="AR75" s="33" t="str">
        <f t="shared" si="38"/>
        <v/>
      </c>
      <c r="AS75" s="33" t="str">
        <f t="shared" si="38"/>
        <v/>
      </c>
    </row>
    <row r="76" spans="3:45" ht="14.15" customHeight="1" x14ac:dyDescent="0.45">
      <c r="C76" s="11" t="s">
        <v>150</v>
      </c>
      <c r="D76" s="40" t="s">
        <v>104</v>
      </c>
      <c r="E76" s="41"/>
      <c r="F76" s="41"/>
      <c r="G76" s="33" t="str">
        <f t="shared" si="35"/>
        <v/>
      </c>
      <c r="H76" s="33" t="str">
        <f t="shared" si="35"/>
        <v/>
      </c>
      <c r="I76" s="33" t="str">
        <f t="shared" si="35"/>
        <v/>
      </c>
      <c r="J76" s="33" t="str">
        <f t="shared" si="35"/>
        <v/>
      </c>
      <c r="K76" s="33" t="str">
        <f t="shared" si="35"/>
        <v/>
      </c>
      <c r="L76" s="34" t="str">
        <f t="shared" si="34"/>
        <v/>
      </c>
      <c r="M76" s="34" t="str">
        <f t="shared" si="34"/>
        <v/>
      </c>
      <c r="N76" s="33" t="str">
        <f t="shared" si="36"/>
        <v/>
      </c>
      <c r="O76" s="33" t="str">
        <f t="shared" si="36"/>
        <v/>
      </c>
      <c r="P76" s="33" t="str">
        <f t="shared" si="36"/>
        <v/>
      </c>
      <c r="Q76" s="33" t="str">
        <f t="shared" si="36"/>
        <v/>
      </c>
      <c r="R76" s="33" t="str">
        <f t="shared" si="36"/>
        <v/>
      </c>
      <c r="S76" s="34" t="str">
        <f t="shared" si="36"/>
        <v/>
      </c>
      <c r="T76" s="34" t="str">
        <f t="shared" si="36"/>
        <v/>
      </c>
      <c r="U76" s="33" t="str">
        <f t="shared" si="36"/>
        <v/>
      </c>
      <c r="V76" s="33" t="str">
        <f t="shared" si="36"/>
        <v/>
      </c>
      <c r="W76" s="33" t="str">
        <f t="shared" si="36"/>
        <v/>
      </c>
      <c r="X76" s="33" t="str">
        <f t="shared" si="37"/>
        <v/>
      </c>
      <c r="Y76" s="33" t="str">
        <f t="shared" si="37"/>
        <v/>
      </c>
      <c r="Z76" s="34" t="str">
        <f t="shared" si="37"/>
        <v/>
      </c>
      <c r="AA76" s="34" t="str">
        <f t="shared" si="37"/>
        <v/>
      </c>
      <c r="AB76" s="33" t="str">
        <f t="shared" si="37"/>
        <v/>
      </c>
      <c r="AC76" s="33" t="str">
        <f t="shared" si="37"/>
        <v/>
      </c>
      <c r="AD76" s="33" t="str">
        <f t="shared" si="37"/>
        <v/>
      </c>
      <c r="AE76" s="33" t="str">
        <f t="shared" si="37"/>
        <v/>
      </c>
      <c r="AF76" s="33" t="str">
        <f t="shared" si="37"/>
        <v/>
      </c>
      <c r="AG76" s="34" t="str">
        <f t="shared" si="37"/>
        <v/>
      </c>
      <c r="AH76" s="34" t="str">
        <f t="shared" si="38"/>
        <v/>
      </c>
      <c r="AI76" s="33" t="str">
        <f t="shared" si="38"/>
        <v/>
      </c>
      <c r="AJ76" s="33" t="str">
        <f t="shared" si="38"/>
        <v/>
      </c>
      <c r="AK76" s="33" t="str">
        <f t="shared" si="38"/>
        <v/>
      </c>
      <c r="AL76" s="33" t="str">
        <f t="shared" si="38"/>
        <v/>
      </c>
      <c r="AM76" s="33" t="str">
        <f t="shared" si="38"/>
        <v/>
      </c>
      <c r="AN76" s="34" t="str">
        <f t="shared" si="38"/>
        <v/>
      </c>
      <c r="AO76" s="34" t="str">
        <f t="shared" si="38"/>
        <v/>
      </c>
      <c r="AP76" s="33" t="str">
        <f t="shared" si="38"/>
        <v/>
      </c>
      <c r="AQ76" s="33" t="str">
        <f t="shared" si="38"/>
        <v/>
      </c>
      <c r="AR76" s="33" t="str">
        <f t="shared" si="38"/>
        <v/>
      </c>
      <c r="AS76" s="33" t="str">
        <f t="shared" si="38"/>
        <v/>
      </c>
    </row>
    <row r="77" spans="3:45" ht="14.15" customHeight="1" x14ac:dyDescent="0.45">
      <c r="C77" s="11" t="s">
        <v>151</v>
      </c>
      <c r="D77" s="40" t="s">
        <v>106</v>
      </c>
      <c r="E77" s="41"/>
      <c r="F77" s="41"/>
      <c r="G77" s="33" t="str">
        <f t="shared" si="35"/>
        <v/>
      </c>
      <c r="H77" s="33" t="str">
        <f t="shared" si="35"/>
        <v/>
      </c>
      <c r="I77" s="33" t="str">
        <f t="shared" si="35"/>
        <v/>
      </c>
      <c r="J77" s="33" t="str">
        <f t="shared" si="35"/>
        <v/>
      </c>
      <c r="K77" s="33" t="str">
        <f t="shared" si="35"/>
        <v/>
      </c>
      <c r="L77" s="34" t="str">
        <f t="shared" si="34"/>
        <v/>
      </c>
      <c r="M77" s="34" t="str">
        <f t="shared" si="34"/>
        <v/>
      </c>
      <c r="N77" s="33" t="str">
        <f t="shared" si="36"/>
        <v/>
      </c>
      <c r="O77" s="33" t="str">
        <f t="shared" si="36"/>
        <v/>
      </c>
      <c r="P77" s="33" t="str">
        <f t="shared" si="36"/>
        <v/>
      </c>
      <c r="Q77" s="33" t="str">
        <f t="shared" si="36"/>
        <v/>
      </c>
      <c r="R77" s="33" t="str">
        <f t="shared" si="36"/>
        <v/>
      </c>
      <c r="S77" s="34" t="str">
        <f t="shared" si="36"/>
        <v/>
      </c>
      <c r="T77" s="34" t="str">
        <f t="shared" si="36"/>
        <v/>
      </c>
      <c r="U77" s="33" t="str">
        <f t="shared" si="36"/>
        <v/>
      </c>
      <c r="V77" s="33" t="str">
        <f t="shared" si="36"/>
        <v/>
      </c>
      <c r="W77" s="33" t="str">
        <f t="shared" si="36"/>
        <v/>
      </c>
      <c r="X77" s="33" t="str">
        <f t="shared" si="37"/>
        <v/>
      </c>
      <c r="Y77" s="33" t="str">
        <f t="shared" si="37"/>
        <v/>
      </c>
      <c r="Z77" s="34" t="str">
        <f t="shared" si="37"/>
        <v/>
      </c>
      <c r="AA77" s="34" t="str">
        <f t="shared" si="37"/>
        <v/>
      </c>
      <c r="AB77" s="33" t="str">
        <f t="shared" si="37"/>
        <v/>
      </c>
      <c r="AC77" s="33" t="str">
        <f t="shared" si="37"/>
        <v/>
      </c>
      <c r="AD77" s="33" t="str">
        <f t="shared" si="37"/>
        <v/>
      </c>
      <c r="AE77" s="33" t="str">
        <f t="shared" si="37"/>
        <v/>
      </c>
      <c r="AF77" s="33" t="str">
        <f t="shared" si="37"/>
        <v/>
      </c>
      <c r="AG77" s="34" t="str">
        <f t="shared" si="37"/>
        <v/>
      </c>
      <c r="AH77" s="34" t="str">
        <f t="shared" si="38"/>
        <v/>
      </c>
      <c r="AI77" s="33" t="str">
        <f t="shared" si="38"/>
        <v/>
      </c>
      <c r="AJ77" s="33" t="str">
        <f t="shared" si="38"/>
        <v/>
      </c>
      <c r="AK77" s="33" t="str">
        <f t="shared" si="38"/>
        <v/>
      </c>
      <c r="AL77" s="33" t="str">
        <f t="shared" si="38"/>
        <v/>
      </c>
      <c r="AM77" s="33" t="str">
        <f t="shared" si="38"/>
        <v/>
      </c>
      <c r="AN77" s="34" t="str">
        <f t="shared" si="38"/>
        <v/>
      </c>
      <c r="AO77" s="34" t="str">
        <f t="shared" si="38"/>
        <v/>
      </c>
      <c r="AP77" s="33" t="str">
        <f t="shared" si="38"/>
        <v/>
      </c>
      <c r="AQ77" s="33" t="str">
        <f t="shared" si="38"/>
        <v/>
      </c>
      <c r="AR77" s="33" t="str">
        <f t="shared" si="38"/>
        <v/>
      </c>
      <c r="AS77" s="33" t="str">
        <f t="shared" si="38"/>
        <v/>
      </c>
    </row>
    <row r="78" spans="3:45" ht="14.15" customHeight="1" x14ac:dyDescent="0.45">
      <c r="C78" s="11" t="s">
        <v>152</v>
      </c>
      <c r="D78" s="12" t="s">
        <v>153</v>
      </c>
      <c r="E78" s="41"/>
      <c r="F78" s="41"/>
      <c r="G78" s="33" t="str">
        <f t="shared" si="35"/>
        <v/>
      </c>
      <c r="H78" s="33" t="str">
        <f t="shared" si="35"/>
        <v/>
      </c>
      <c r="I78" s="33" t="str">
        <f t="shared" si="35"/>
        <v/>
      </c>
      <c r="J78" s="33" t="str">
        <f t="shared" si="35"/>
        <v/>
      </c>
      <c r="K78" s="33" t="str">
        <f t="shared" si="35"/>
        <v/>
      </c>
      <c r="L78" s="34" t="str">
        <f t="shared" si="34"/>
        <v/>
      </c>
      <c r="M78" s="34" t="str">
        <f t="shared" si="34"/>
        <v/>
      </c>
      <c r="N78" s="33" t="str">
        <f t="shared" si="36"/>
        <v/>
      </c>
      <c r="O78" s="33" t="str">
        <f t="shared" si="36"/>
        <v/>
      </c>
      <c r="P78" s="33" t="str">
        <f t="shared" si="36"/>
        <v/>
      </c>
      <c r="Q78" s="33" t="str">
        <f t="shared" si="36"/>
        <v/>
      </c>
      <c r="R78" s="33" t="str">
        <f t="shared" si="36"/>
        <v/>
      </c>
      <c r="S78" s="34" t="str">
        <f t="shared" si="36"/>
        <v/>
      </c>
      <c r="T78" s="34" t="str">
        <f t="shared" si="36"/>
        <v/>
      </c>
      <c r="U78" s="33" t="str">
        <f t="shared" si="36"/>
        <v/>
      </c>
      <c r="V78" s="33" t="str">
        <f t="shared" si="36"/>
        <v/>
      </c>
      <c r="W78" s="33" t="str">
        <f t="shared" si="36"/>
        <v/>
      </c>
      <c r="X78" s="33" t="str">
        <f t="shared" si="37"/>
        <v/>
      </c>
      <c r="Y78" s="33" t="str">
        <f t="shared" si="37"/>
        <v/>
      </c>
      <c r="Z78" s="34" t="str">
        <f t="shared" si="37"/>
        <v/>
      </c>
      <c r="AA78" s="34" t="str">
        <f t="shared" si="37"/>
        <v/>
      </c>
      <c r="AB78" s="33" t="str">
        <f t="shared" si="37"/>
        <v/>
      </c>
      <c r="AC78" s="33" t="str">
        <f t="shared" si="37"/>
        <v/>
      </c>
      <c r="AD78" s="33" t="str">
        <f t="shared" si="37"/>
        <v/>
      </c>
      <c r="AE78" s="33" t="str">
        <f t="shared" si="37"/>
        <v/>
      </c>
      <c r="AF78" s="33" t="str">
        <f t="shared" si="37"/>
        <v/>
      </c>
      <c r="AG78" s="34" t="str">
        <f t="shared" si="37"/>
        <v/>
      </c>
      <c r="AH78" s="34" t="str">
        <f t="shared" si="38"/>
        <v/>
      </c>
      <c r="AI78" s="33" t="str">
        <f t="shared" si="38"/>
        <v/>
      </c>
      <c r="AJ78" s="33" t="str">
        <f t="shared" si="38"/>
        <v/>
      </c>
      <c r="AK78" s="33" t="str">
        <f t="shared" si="38"/>
        <v/>
      </c>
      <c r="AL78" s="33" t="str">
        <f t="shared" si="38"/>
        <v/>
      </c>
      <c r="AM78" s="33" t="str">
        <f t="shared" si="38"/>
        <v/>
      </c>
      <c r="AN78" s="34" t="str">
        <f t="shared" si="38"/>
        <v/>
      </c>
      <c r="AO78" s="34" t="str">
        <f t="shared" si="38"/>
        <v/>
      </c>
      <c r="AP78" s="33" t="str">
        <f t="shared" si="38"/>
        <v/>
      </c>
      <c r="AQ78" s="33" t="str">
        <f t="shared" si="38"/>
        <v/>
      </c>
      <c r="AR78" s="33" t="str">
        <f t="shared" si="38"/>
        <v/>
      </c>
      <c r="AS78" s="33" t="str">
        <f t="shared" si="38"/>
        <v/>
      </c>
    </row>
    <row r="79" spans="3:45" ht="14.15" customHeight="1" x14ac:dyDescent="0.45">
      <c r="C79" s="11" t="s">
        <v>154</v>
      </c>
      <c r="D79" s="40" t="s">
        <v>104</v>
      </c>
      <c r="E79" s="41"/>
      <c r="F79" s="41"/>
      <c r="G79" s="33" t="str">
        <f t="shared" si="35"/>
        <v/>
      </c>
      <c r="H79" s="33" t="str">
        <f t="shared" si="35"/>
        <v/>
      </c>
      <c r="I79" s="33" t="str">
        <f t="shared" si="35"/>
        <v/>
      </c>
      <c r="J79" s="33" t="str">
        <f t="shared" si="35"/>
        <v/>
      </c>
      <c r="K79" s="33" t="str">
        <f t="shared" si="35"/>
        <v/>
      </c>
      <c r="L79" s="34" t="str">
        <f t="shared" si="34"/>
        <v/>
      </c>
      <c r="M79" s="34" t="str">
        <f t="shared" si="34"/>
        <v/>
      </c>
      <c r="N79" s="33" t="str">
        <f t="shared" si="36"/>
        <v/>
      </c>
      <c r="O79" s="33" t="str">
        <f t="shared" si="36"/>
        <v/>
      </c>
      <c r="P79" s="33" t="str">
        <f t="shared" si="36"/>
        <v/>
      </c>
      <c r="Q79" s="33" t="str">
        <f t="shared" si="36"/>
        <v/>
      </c>
      <c r="R79" s="33" t="str">
        <f t="shared" si="36"/>
        <v/>
      </c>
      <c r="S79" s="34" t="str">
        <f t="shared" si="36"/>
        <v/>
      </c>
      <c r="T79" s="34" t="str">
        <f t="shared" si="36"/>
        <v/>
      </c>
      <c r="U79" s="33" t="str">
        <f t="shared" si="36"/>
        <v/>
      </c>
      <c r="V79" s="33" t="str">
        <f t="shared" si="36"/>
        <v/>
      </c>
      <c r="W79" s="33" t="str">
        <f t="shared" si="36"/>
        <v/>
      </c>
      <c r="X79" s="33" t="str">
        <f t="shared" si="37"/>
        <v/>
      </c>
      <c r="Y79" s="33" t="str">
        <f t="shared" si="37"/>
        <v/>
      </c>
      <c r="Z79" s="34" t="str">
        <f t="shared" si="37"/>
        <v/>
      </c>
      <c r="AA79" s="34" t="str">
        <f t="shared" si="37"/>
        <v/>
      </c>
      <c r="AB79" s="33" t="str">
        <f t="shared" si="37"/>
        <v/>
      </c>
      <c r="AC79" s="33" t="str">
        <f t="shared" si="37"/>
        <v/>
      </c>
      <c r="AD79" s="33" t="str">
        <f t="shared" si="37"/>
        <v/>
      </c>
      <c r="AE79" s="33" t="str">
        <f t="shared" si="37"/>
        <v/>
      </c>
      <c r="AF79" s="33" t="str">
        <f t="shared" si="37"/>
        <v/>
      </c>
      <c r="AG79" s="34" t="str">
        <f t="shared" si="37"/>
        <v/>
      </c>
      <c r="AH79" s="34" t="str">
        <f t="shared" si="38"/>
        <v/>
      </c>
      <c r="AI79" s="33" t="str">
        <f t="shared" si="38"/>
        <v/>
      </c>
      <c r="AJ79" s="33" t="str">
        <f t="shared" si="38"/>
        <v/>
      </c>
      <c r="AK79" s="33" t="str">
        <f t="shared" si="38"/>
        <v/>
      </c>
      <c r="AL79" s="33" t="str">
        <f t="shared" si="38"/>
        <v/>
      </c>
      <c r="AM79" s="33" t="str">
        <f t="shared" si="38"/>
        <v/>
      </c>
      <c r="AN79" s="34" t="str">
        <f t="shared" si="38"/>
        <v/>
      </c>
      <c r="AO79" s="34" t="str">
        <f t="shared" si="38"/>
        <v/>
      </c>
      <c r="AP79" s="33" t="str">
        <f t="shared" si="38"/>
        <v/>
      </c>
      <c r="AQ79" s="33" t="str">
        <f t="shared" si="38"/>
        <v/>
      </c>
      <c r="AR79" s="33" t="str">
        <f t="shared" si="38"/>
        <v/>
      </c>
      <c r="AS79" s="33" t="str">
        <f t="shared" si="38"/>
        <v/>
      </c>
    </row>
    <row r="80" spans="3:45" ht="14.15" customHeight="1" x14ac:dyDescent="0.45">
      <c r="C80" s="11" t="s">
        <v>155</v>
      </c>
      <c r="D80" s="40" t="s">
        <v>106</v>
      </c>
      <c r="E80" s="41"/>
      <c r="F80" s="41"/>
      <c r="G80" s="33" t="str">
        <f t="shared" si="35"/>
        <v/>
      </c>
      <c r="H80" s="33" t="str">
        <f t="shared" si="35"/>
        <v/>
      </c>
      <c r="I80" s="33" t="str">
        <f t="shared" si="35"/>
        <v/>
      </c>
      <c r="J80" s="33" t="str">
        <f t="shared" si="35"/>
        <v/>
      </c>
      <c r="K80" s="33" t="str">
        <f t="shared" si="35"/>
        <v/>
      </c>
      <c r="L80" s="34" t="str">
        <f t="shared" si="34"/>
        <v/>
      </c>
      <c r="M80" s="34" t="str">
        <f t="shared" si="34"/>
        <v/>
      </c>
      <c r="N80" s="33" t="str">
        <f t="shared" si="36"/>
        <v/>
      </c>
      <c r="O80" s="33" t="str">
        <f t="shared" si="36"/>
        <v/>
      </c>
      <c r="P80" s="33" t="str">
        <f t="shared" si="36"/>
        <v/>
      </c>
      <c r="Q80" s="33" t="str">
        <f t="shared" si="36"/>
        <v/>
      </c>
      <c r="R80" s="33" t="str">
        <f t="shared" si="36"/>
        <v/>
      </c>
      <c r="S80" s="34" t="str">
        <f t="shared" si="36"/>
        <v/>
      </c>
      <c r="T80" s="34" t="str">
        <f t="shared" si="36"/>
        <v/>
      </c>
      <c r="U80" s="33" t="str">
        <f t="shared" si="36"/>
        <v/>
      </c>
      <c r="V80" s="33" t="str">
        <f t="shared" si="36"/>
        <v/>
      </c>
      <c r="W80" s="33" t="str">
        <f t="shared" si="36"/>
        <v/>
      </c>
      <c r="X80" s="33" t="str">
        <f t="shared" si="37"/>
        <v/>
      </c>
      <c r="Y80" s="33" t="str">
        <f t="shared" si="37"/>
        <v/>
      </c>
      <c r="Z80" s="34" t="str">
        <f t="shared" si="37"/>
        <v/>
      </c>
      <c r="AA80" s="34" t="str">
        <f t="shared" si="37"/>
        <v/>
      </c>
      <c r="AB80" s="33" t="str">
        <f t="shared" si="37"/>
        <v/>
      </c>
      <c r="AC80" s="33" t="str">
        <f t="shared" si="37"/>
        <v/>
      </c>
      <c r="AD80" s="33" t="str">
        <f t="shared" si="37"/>
        <v/>
      </c>
      <c r="AE80" s="33" t="str">
        <f t="shared" si="37"/>
        <v/>
      </c>
      <c r="AF80" s="33" t="str">
        <f t="shared" si="37"/>
        <v/>
      </c>
      <c r="AG80" s="34" t="str">
        <f t="shared" si="37"/>
        <v/>
      </c>
      <c r="AH80" s="34" t="str">
        <f t="shared" si="38"/>
        <v/>
      </c>
      <c r="AI80" s="33" t="str">
        <f t="shared" si="38"/>
        <v/>
      </c>
      <c r="AJ80" s="33" t="str">
        <f t="shared" si="38"/>
        <v/>
      </c>
      <c r="AK80" s="33" t="str">
        <f t="shared" si="38"/>
        <v/>
      </c>
      <c r="AL80" s="33" t="str">
        <f t="shared" si="38"/>
        <v/>
      </c>
      <c r="AM80" s="33" t="str">
        <f t="shared" si="38"/>
        <v/>
      </c>
      <c r="AN80" s="34" t="str">
        <f t="shared" si="38"/>
        <v/>
      </c>
      <c r="AO80" s="34" t="str">
        <f t="shared" si="38"/>
        <v/>
      </c>
      <c r="AP80" s="33" t="str">
        <f t="shared" si="38"/>
        <v/>
      </c>
      <c r="AQ80" s="33" t="str">
        <f t="shared" si="38"/>
        <v/>
      </c>
      <c r="AR80" s="33" t="str">
        <f t="shared" si="38"/>
        <v/>
      </c>
      <c r="AS80" s="33" t="str">
        <f t="shared" si="38"/>
        <v/>
      </c>
    </row>
    <row r="81" spans="3:45" ht="14.15" customHeight="1" x14ac:dyDescent="0.45">
      <c r="C81" s="11" t="s">
        <v>156</v>
      </c>
      <c r="D81" s="12" t="s">
        <v>100</v>
      </c>
      <c r="E81" s="41"/>
      <c r="F81" s="41"/>
      <c r="G81" s="33" t="str">
        <f t="shared" si="35"/>
        <v/>
      </c>
      <c r="H81" s="33" t="str">
        <f t="shared" si="35"/>
        <v/>
      </c>
      <c r="I81" s="33" t="str">
        <f t="shared" si="35"/>
        <v/>
      </c>
      <c r="J81" s="33" t="str">
        <f t="shared" si="35"/>
        <v/>
      </c>
      <c r="K81" s="33" t="str">
        <f t="shared" si="35"/>
        <v/>
      </c>
      <c r="L81" s="34" t="str">
        <f t="shared" si="34"/>
        <v/>
      </c>
      <c r="M81" s="34" t="str">
        <f t="shared" si="34"/>
        <v/>
      </c>
      <c r="N81" s="33" t="str">
        <f t="shared" si="36"/>
        <v/>
      </c>
      <c r="O81" s="33" t="str">
        <f t="shared" si="36"/>
        <v/>
      </c>
      <c r="P81" s="33" t="str">
        <f t="shared" si="36"/>
        <v/>
      </c>
      <c r="Q81" s="33" t="str">
        <f t="shared" si="36"/>
        <v/>
      </c>
      <c r="R81" s="33" t="str">
        <f t="shared" si="36"/>
        <v/>
      </c>
      <c r="S81" s="34" t="str">
        <f t="shared" si="36"/>
        <v/>
      </c>
      <c r="T81" s="34" t="str">
        <f t="shared" si="36"/>
        <v/>
      </c>
      <c r="U81" s="33" t="str">
        <f t="shared" si="36"/>
        <v/>
      </c>
      <c r="V81" s="33" t="str">
        <f t="shared" si="36"/>
        <v/>
      </c>
      <c r="W81" s="33" t="str">
        <f t="shared" si="36"/>
        <v/>
      </c>
      <c r="X81" s="33" t="str">
        <f t="shared" si="37"/>
        <v/>
      </c>
      <c r="Y81" s="33" t="str">
        <f t="shared" si="37"/>
        <v/>
      </c>
      <c r="Z81" s="34" t="str">
        <f t="shared" si="37"/>
        <v/>
      </c>
      <c r="AA81" s="34" t="str">
        <f t="shared" si="37"/>
        <v/>
      </c>
      <c r="AB81" s="33" t="str">
        <f t="shared" si="37"/>
        <v/>
      </c>
      <c r="AC81" s="33" t="str">
        <f t="shared" si="37"/>
        <v/>
      </c>
      <c r="AD81" s="33" t="str">
        <f t="shared" si="37"/>
        <v/>
      </c>
      <c r="AE81" s="33" t="str">
        <f t="shared" si="37"/>
        <v/>
      </c>
      <c r="AF81" s="33" t="str">
        <f t="shared" si="37"/>
        <v/>
      </c>
      <c r="AG81" s="34" t="str">
        <f t="shared" si="37"/>
        <v/>
      </c>
      <c r="AH81" s="34" t="str">
        <f t="shared" si="38"/>
        <v/>
      </c>
      <c r="AI81" s="33" t="str">
        <f t="shared" si="38"/>
        <v/>
      </c>
      <c r="AJ81" s="33" t="str">
        <f t="shared" si="38"/>
        <v/>
      </c>
      <c r="AK81" s="33" t="str">
        <f t="shared" si="38"/>
        <v/>
      </c>
      <c r="AL81" s="33" t="str">
        <f t="shared" si="38"/>
        <v/>
      </c>
      <c r="AM81" s="33" t="str">
        <f t="shared" si="38"/>
        <v/>
      </c>
      <c r="AN81" s="34" t="str">
        <f t="shared" si="38"/>
        <v/>
      </c>
      <c r="AO81" s="34" t="str">
        <f t="shared" si="38"/>
        <v/>
      </c>
      <c r="AP81" s="33" t="str">
        <f t="shared" si="38"/>
        <v/>
      </c>
      <c r="AQ81" s="33" t="str">
        <f t="shared" si="38"/>
        <v/>
      </c>
      <c r="AR81" s="33" t="str">
        <f t="shared" si="38"/>
        <v/>
      </c>
      <c r="AS81" s="33" t="str">
        <f t="shared" si="38"/>
        <v/>
      </c>
    </row>
    <row r="82" spans="3:45" x14ac:dyDescent="0.45">
      <c r="C82" s="44"/>
      <c r="D82" s="13"/>
      <c r="E82" s="13"/>
      <c r="F82" s="14"/>
      <c r="G82" s="4">
        <v>1</v>
      </c>
      <c r="H82" s="4">
        <v>2</v>
      </c>
      <c r="I82" s="4">
        <v>3</v>
      </c>
      <c r="J82" s="4">
        <v>4</v>
      </c>
      <c r="K82" s="4">
        <v>5</v>
      </c>
      <c r="L82" s="5">
        <v>6</v>
      </c>
      <c r="M82" s="6">
        <v>7</v>
      </c>
      <c r="N82" s="4">
        <v>8</v>
      </c>
      <c r="O82" s="4">
        <v>9</v>
      </c>
      <c r="P82" s="4">
        <v>10</v>
      </c>
      <c r="Q82" s="4">
        <v>11</v>
      </c>
      <c r="R82" s="4">
        <v>12</v>
      </c>
      <c r="S82" s="5">
        <v>13</v>
      </c>
      <c r="T82" s="6">
        <v>14</v>
      </c>
      <c r="U82" s="4">
        <v>15</v>
      </c>
      <c r="V82" s="4">
        <v>16</v>
      </c>
      <c r="W82" s="4">
        <v>17</v>
      </c>
      <c r="X82" s="4">
        <v>18</v>
      </c>
      <c r="Y82" s="4">
        <v>19</v>
      </c>
      <c r="Z82" s="5">
        <v>20</v>
      </c>
      <c r="AA82" s="6">
        <v>21</v>
      </c>
      <c r="AB82" s="4">
        <v>22</v>
      </c>
      <c r="AC82" s="4">
        <v>23</v>
      </c>
      <c r="AD82" s="4">
        <v>24</v>
      </c>
      <c r="AE82" s="4">
        <v>25</v>
      </c>
      <c r="AF82" s="4">
        <v>26</v>
      </c>
      <c r="AG82" s="5">
        <v>27</v>
      </c>
      <c r="AH82" s="6">
        <v>28</v>
      </c>
      <c r="AI82" s="4">
        <v>29</v>
      </c>
      <c r="AJ82" s="4">
        <v>30</v>
      </c>
      <c r="AK82" s="4">
        <v>31</v>
      </c>
      <c r="AL82" s="4">
        <v>32</v>
      </c>
      <c r="AM82" s="4">
        <v>33</v>
      </c>
      <c r="AN82" s="5">
        <v>34</v>
      </c>
      <c r="AO82" s="7">
        <v>35</v>
      </c>
      <c r="AP82" s="18">
        <v>36</v>
      </c>
      <c r="AQ82" s="19">
        <v>37</v>
      </c>
      <c r="AR82" s="18">
        <v>38</v>
      </c>
      <c r="AS82" s="19">
        <v>39</v>
      </c>
    </row>
    <row r="83" spans="3:45" x14ac:dyDescent="0.45">
      <c r="C83" s="15"/>
      <c r="D83" s="15"/>
      <c r="E83" s="15"/>
      <c r="F83" s="15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3:45" x14ac:dyDescent="0.45"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spans="3:45" x14ac:dyDescent="0.45"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spans="3:45" x14ac:dyDescent="0.45"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spans="3:45" x14ac:dyDescent="0.45"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spans="3:45" x14ac:dyDescent="0.45"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3:45" x14ac:dyDescent="0.45"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3:45" x14ac:dyDescent="0.45"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3:45" x14ac:dyDescent="0.45"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3:45" x14ac:dyDescent="0.45"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3:45" x14ac:dyDescent="0.45"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spans="3:45" x14ac:dyDescent="0.45"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3:45" x14ac:dyDescent="0.45"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3:45" x14ac:dyDescent="0.45"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7:41" x14ac:dyDescent="0.45"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spans="7:41" x14ac:dyDescent="0.45"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spans="7:41" x14ac:dyDescent="0.45"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spans="7:41" x14ac:dyDescent="0.45"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spans="7:41" x14ac:dyDescent="0.45"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</row>
    <row r="102" spans="7:41" x14ac:dyDescent="0.45"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</row>
    <row r="103" spans="7:41" x14ac:dyDescent="0.45"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</row>
    <row r="104" spans="7:41" x14ac:dyDescent="0.45"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</row>
    <row r="105" spans="7:41" x14ac:dyDescent="0.45"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</row>
    <row r="106" spans="7:41" x14ac:dyDescent="0.45"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spans="7:41" x14ac:dyDescent="0.45"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spans="7:41" x14ac:dyDescent="0.45"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spans="7:41" x14ac:dyDescent="0.45"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spans="7:41" x14ac:dyDescent="0.45"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</row>
    <row r="111" spans="7:41" x14ac:dyDescent="0.45"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</row>
    <row r="112" spans="7:41" x14ac:dyDescent="0.45"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</row>
    <row r="113" spans="7:41" x14ac:dyDescent="0.45"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</row>
    <row r="114" spans="7:41" x14ac:dyDescent="0.45"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</row>
    <row r="115" spans="7:41" x14ac:dyDescent="0.45"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</row>
    <row r="116" spans="7:41" x14ac:dyDescent="0.45"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</row>
    <row r="117" spans="7:41" x14ac:dyDescent="0.45"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</row>
    <row r="118" spans="7:41" x14ac:dyDescent="0.45"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</row>
    <row r="119" spans="7:41" x14ac:dyDescent="0.45"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</row>
    <row r="120" spans="7:41" x14ac:dyDescent="0.45"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</row>
    <row r="121" spans="7:41" x14ac:dyDescent="0.45"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</row>
    <row r="122" spans="7:41" x14ac:dyDescent="0.45"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</row>
    <row r="123" spans="7:41" x14ac:dyDescent="0.45"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</row>
    <row r="124" spans="7:41" x14ac:dyDescent="0.45"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</row>
    <row r="125" spans="7:41" x14ac:dyDescent="0.45"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</row>
    <row r="126" spans="7:41" x14ac:dyDescent="0.45"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</row>
    <row r="127" spans="7:41" x14ac:dyDescent="0.45"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</row>
    <row r="128" spans="7:41" x14ac:dyDescent="0.45"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</row>
    <row r="129" spans="7:41" x14ac:dyDescent="0.45"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</row>
    <row r="130" spans="7:41" x14ac:dyDescent="0.45"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</row>
    <row r="131" spans="7:41" x14ac:dyDescent="0.45"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</row>
    <row r="132" spans="7:41" x14ac:dyDescent="0.45"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</row>
    <row r="133" spans="7:41" x14ac:dyDescent="0.45"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</row>
  </sheetData>
  <mergeCells count="3">
    <mergeCell ref="C6:AS6"/>
    <mergeCell ref="C2:D2"/>
    <mergeCell ref="D7:F7"/>
  </mergeCells>
  <phoneticPr fontId="3" type="noConversion"/>
  <conditionalFormatting sqref="G9:AS9">
    <cfRule type="cellIs" dxfId="413" priority="10" stopIfTrue="1" operator="equal">
      <formula>"1"</formula>
    </cfRule>
  </conditionalFormatting>
  <conditionalFormatting sqref="G10:AS47 G48:AD49 AF48:AS49 G50:AC50 AE50:AS50 G51:AS52 G53:AC53 AE53:AS53 G54:AE56 G60:AI62 AL60:AS62 G63:AK65 AN63:AS65 G66:AM68 AP66:AS68 G69:AO71 AR69:AS71 G72:AS81">
    <cfRule type="cellIs" dxfId="412" priority="9" stopIfTrue="1" operator="equal">
      <formula>"1"</formula>
    </cfRule>
  </conditionalFormatting>
  <conditionalFormatting sqref="G57:AS59">
    <cfRule type="cellIs" dxfId="411" priority="4" stopIfTrue="1" operator="equal">
      <formula>"1"</formula>
    </cfRule>
  </conditionalFormatting>
  <conditionalFormatting sqref="AF54:AF55">
    <cfRule type="cellIs" dxfId="410" priority="8" stopIfTrue="1" operator="equal">
      <formula>"1"</formula>
    </cfRule>
  </conditionalFormatting>
  <conditionalFormatting sqref="AG54:AS56">
    <cfRule type="cellIs" dxfId="409" priority="7" stopIfTrue="1" operator="equal">
      <formula>"1"</formula>
    </cfRule>
  </conditionalFormatting>
  <conditionalFormatting sqref="AJ60:AK61 AK62">
    <cfRule type="cellIs" dxfId="408" priority="5" stopIfTrue="1" operator="equal">
      <formula>"1"</formula>
    </cfRule>
  </conditionalFormatting>
  <conditionalFormatting sqref="AL63:AM64 AM65">
    <cfRule type="cellIs" dxfId="407" priority="3" stopIfTrue="1" operator="equal">
      <formula>"1"</formula>
    </cfRule>
  </conditionalFormatting>
  <conditionalFormatting sqref="AN66:AO67 AO68">
    <cfRule type="cellIs" dxfId="406" priority="2" stopIfTrue="1" operator="equal">
      <formula>"1"</formula>
    </cfRule>
  </conditionalFormatting>
  <conditionalFormatting sqref="AP69:AQ70 AQ71">
    <cfRule type="cellIs" dxfId="405" priority="1" stopIfTrue="1" operator="equal">
      <formula>"1"</formula>
    </cfRule>
  </conditionalFormatting>
  <printOptions horizontalCentered="1"/>
  <pageMargins left="7.874015748031496E-2" right="7.874015748031496E-2" top="0.39370078740157483" bottom="0.39370078740157483" header="0.39370078740157483" footer="0.39370078740157483"/>
  <pageSetup paperSize="9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4376-C7A0-4D22-BBF5-3F154F8E5ACF}">
  <dimension ref="A1:E110"/>
  <sheetViews>
    <sheetView workbookViewId="0">
      <selection activeCell="E15" sqref="E15"/>
    </sheetView>
  </sheetViews>
  <sheetFormatPr defaultRowHeight="14.5" x14ac:dyDescent="0.35"/>
  <cols>
    <col min="1" max="1" width="5.7265625" bestFit="1" customWidth="1"/>
    <col min="2" max="2" width="9.26953125" customWidth="1"/>
    <col min="3" max="3" width="21.54296875" bestFit="1" customWidth="1"/>
    <col min="4" max="4" width="15.453125" customWidth="1"/>
    <col min="5" max="5" width="49.7265625" bestFit="1" customWidth="1"/>
  </cols>
  <sheetData>
    <row r="1" spans="1:5" x14ac:dyDescent="0.35">
      <c r="A1" s="229" t="s">
        <v>157</v>
      </c>
      <c r="B1" s="229"/>
      <c r="C1" s="229"/>
      <c r="D1" s="229"/>
      <c r="E1" s="229"/>
    </row>
    <row r="2" spans="1:5" x14ac:dyDescent="0.35">
      <c r="A2" s="90" t="s">
        <v>158</v>
      </c>
      <c r="B2" s="90" t="s">
        <v>159</v>
      </c>
      <c r="C2" s="90" t="s">
        <v>160</v>
      </c>
      <c r="D2" s="90" t="s">
        <v>161</v>
      </c>
      <c r="E2" s="90" t="s">
        <v>162</v>
      </c>
    </row>
    <row r="3" spans="1:5" x14ac:dyDescent="0.35">
      <c r="A3" s="58">
        <v>1</v>
      </c>
      <c r="B3" s="91" t="s">
        <v>163</v>
      </c>
      <c r="C3" s="59" t="s">
        <v>164</v>
      </c>
      <c r="D3" s="123">
        <v>45047</v>
      </c>
      <c r="E3" s="59"/>
    </row>
    <row r="4" spans="1:5" x14ac:dyDescent="0.35">
      <c r="A4" s="58">
        <v>2</v>
      </c>
      <c r="B4" s="91" t="s">
        <v>163</v>
      </c>
      <c r="C4" s="59" t="s">
        <v>165</v>
      </c>
      <c r="D4" s="123">
        <v>45047</v>
      </c>
      <c r="E4" s="59"/>
    </row>
    <row r="5" spans="1:5" x14ac:dyDescent="0.35">
      <c r="A5" s="58">
        <v>3</v>
      </c>
      <c r="B5" s="91" t="s">
        <v>163</v>
      </c>
      <c r="C5" s="59" t="s">
        <v>166</v>
      </c>
      <c r="D5" s="123">
        <v>45047</v>
      </c>
      <c r="E5" s="59" t="s">
        <v>167</v>
      </c>
    </row>
    <row r="6" spans="1:5" x14ac:dyDescent="0.35">
      <c r="A6" s="58">
        <v>4</v>
      </c>
      <c r="B6" s="91" t="s">
        <v>163</v>
      </c>
      <c r="C6" s="59" t="s">
        <v>168</v>
      </c>
      <c r="D6" s="123">
        <v>45047</v>
      </c>
      <c r="E6" s="59" t="s">
        <v>167</v>
      </c>
    </row>
    <row r="7" spans="1:5" x14ac:dyDescent="0.35">
      <c r="A7" s="58">
        <v>5</v>
      </c>
      <c r="B7" s="91" t="s">
        <v>163</v>
      </c>
      <c r="C7" s="59" t="s">
        <v>169</v>
      </c>
      <c r="D7" s="123">
        <v>45047</v>
      </c>
      <c r="E7" s="59" t="s">
        <v>167</v>
      </c>
    </row>
    <row r="8" spans="1:5" x14ac:dyDescent="0.35">
      <c r="A8" s="58">
        <v>6</v>
      </c>
      <c r="B8" s="91" t="s">
        <v>170</v>
      </c>
      <c r="C8" s="59" t="s">
        <v>171</v>
      </c>
      <c r="D8" s="123">
        <v>45047</v>
      </c>
      <c r="E8" s="59" t="s">
        <v>172</v>
      </c>
    </row>
    <row r="9" spans="1:5" x14ac:dyDescent="0.35">
      <c r="A9" s="58">
        <v>7</v>
      </c>
      <c r="B9" s="91" t="s">
        <v>170</v>
      </c>
      <c r="C9" s="60" t="s">
        <v>173</v>
      </c>
      <c r="D9" s="123">
        <v>45047</v>
      </c>
      <c r="E9" s="59" t="s">
        <v>172</v>
      </c>
    </row>
    <row r="10" spans="1:5" x14ac:dyDescent="0.35">
      <c r="A10" s="58">
        <v>8</v>
      </c>
      <c r="B10" s="124" t="s">
        <v>170</v>
      </c>
      <c r="C10" s="125" t="s">
        <v>174</v>
      </c>
      <c r="D10" s="126">
        <v>45017</v>
      </c>
      <c r="E10" s="59"/>
    </row>
    <row r="11" spans="1:5" x14ac:dyDescent="0.35">
      <c r="A11" s="58">
        <v>9</v>
      </c>
      <c r="B11" s="124" t="s">
        <v>170</v>
      </c>
      <c r="C11" s="125" t="s">
        <v>175</v>
      </c>
      <c r="D11" s="126">
        <v>45017</v>
      </c>
      <c r="E11" s="59"/>
    </row>
    <row r="12" spans="1:5" x14ac:dyDescent="0.35">
      <c r="A12" s="58">
        <v>10</v>
      </c>
      <c r="B12" s="124" t="s">
        <v>170</v>
      </c>
      <c r="C12" s="125" t="s">
        <v>176</v>
      </c>
      <c r="D12" s="126">
        <v>45017</v>
      </c>
      <c r="E12" s="59"/>
    </row>
    <row r="13" spans="1:5" x14ac:dyDescent="0.35">
      <c r="A13" s="58">
        <v>11</v>
      </c>
      <c r="B13" s="124" t="s">
        <v>170</v>
      </c>
      <c r="C13" s="125" t="s">
        <v>177</v>
      </c>
      <c r="D13" s="126">
        <v>45017</v>
      </c>
      <c r="E13" s="59"/>
    </row>
    <row r="14" spans="1:5" x14ac:dyDescent="0.35">
      <c r="A14" s="58">
        <v>12</v>
      </c>
      <c r="B14" s="124" t="s">
        <v>170</v>
      </c>
      <c r="C14" s="125" t="s">
        <v>178</v>
      </c>
      <c r="D14" s="126">
        <v>45017</v>
      </c>
      <c r="E14" s="59"/>
    </row>
    <row r="15" spans="1:5" x14ac:dyDescent="0.35">
      <c r="A15" s="58">
        <v>13</v>
      </c>
      <c r="B15" s="91" t="s">
        <v>179</v>
      </c>
      <c r="C15" s="59" t="s">
        <v>180</v>
      </c>
      <c r="D15" s="123">
        <v>45108</v>
      </c>
      <c r="E15" s="59" t="s">
        <v>181</v>
      </c>
    </row>
    <row r="16" spans="1:5" x14ac:dyDescent="0.35">
      <c r="A16" s="58">
        <v>14</v>
      </c>
      <c r="B16" s="91" t="s">
        <v>179</v>
      </c>
      <c r="C16" s="59" t="s">
        <v>165</v>
      </c>
      <c r="D16" s="123">
        <v>45108</v>
      </c>
      <c r="E16" s="59"/>
    </row>
    <row r="17" spans="1:5" x14ac:dyDescent="0.35">
      <c r="A17" s="58">
        <v>15</v>
      </c>
      <c r="B17" s="91" t="s">
        <v>179</v>
      </c>
      <c r="C17" s="59" t="s">
        <v>182</v>
      </c>
      <c r="D17" s="123">
        <v>45108</v>
      </c>
      <c r="E17" s="59"/>
    </row>
    <row r="18" spans="1:5" x14ac:dyDescent="0.35">
      <c r="A18" s="58">
        <v>16</v>
      </c>
      <c r="B18" s="91" t="s">
        <v>179</v>
      </c>
      <c r="C18" s="59" t="s">
        <v>183</v>
      </c>
      <c r="D18" s="123">
        <v>45108</v>
      </c>
      <c r="E18" s="1"/>
    </row>
    <row r="19" spans="1:5" x14ac:dyDescent="0.35">
      <c r="A19" s="58">
        <v>17</v>
      </c>
      <c r="B19" s="91" t="s">
        <v>179</v>
      </c>
      <c r="C19" s="59" t="s">
        <v>174</v>
      </c>
      <c r="D19" s="123">
        <v>45108</v>
      </c>
      <c r="E19" s="59"/>
    </row>
    <row r="20" spans="1:5" x14ac:dyDescent="0.35">
      <c r="A20" s="58">
        <v>18</v>
      </c>
      <c r="B20" s="91" t="s">
        <v>179</v>
      </c>
      <c r="C20" s="59" t="s">
        <v>175</v>
      </c>
      <c r="D20" s="123">
        <v>45108</v>
      </c>
      <c r="E20" s="59"/>
    </row>
    <row r="21" spans="1:5" x14ac:dyDescent="0.35">
      <c r="A21" s="58">
        <v>19</v>
      </c>
      <c r="B21" s="91" t="s">
        <v>179</v>
      </c>
      <c r="C21" s="59" t="s">
        <v>176</v>
      </c>
      <c r="D21" s="123">
        <v>45108</v>
      </c>
      <c r="E21" s="1"/>
    </row>
    <row r="22" spans="1:5" x14ac:dyDescent="0.35">
      <c r="A22" s="58"/>
      <c r="B22" s="58"/>
      <c r="C22" s="61"/>
      <c r="D22" s="1"/>
      <c r="E22" s="1"/>
    </row>
    <row r="23" spans="1:5" x14ac:dyDescent="0.35">
      <c r="A23" s="58"/>
      <c r="B23" s="58"/>
      <c r="C23" s="61"/>
      <c r="D23" s="1"/>
      <c r="E23" s="1"/>
    </row>
    <row r="24" spans="1:5" x14ac:dyDescent="0.35">
      <c r="A24" s="58"/>
      <c r="B24" s="58"/>
      <c r="C24" s="61"/>
      <c r="D24" s="1"/>
      <c r="E24" s="1"/>
    </row>
    <row r="25" spans="1:5" x14ac:dyDescent="0.35">
      <c r="A25" s="62"/>
      <c r="B25" s="62"/>
      <c r="C25" s="61"/>
      <c r="D25" s="1"/>
      <c r="E25" s="1"/>
    </row>
    <row r="26" spans="1:5" x14ac:dyDescent="0.35">
      <c r="A26" s="58"/>
      <c r="B26" s="58"/>
      <c r="C26" s="1"/>
      <c r="D26" s="1"/>
      <c r="E26" s="1"/>
    </row>
    <row r="27" spans="1:5" x14ac:dyDescent="0.35">
      <c r="A27" s="1"/>
      <c r="B27" s="1"/>
      <c r="C27" s="1"/>
      <c r="D27" s="1"/>
      <c r="E27" s="1"/>
    </row>
    <row r="28" spans="1:5" x14ac:dyDescent="0.35">
      <c r="A28" s="1"/>
      <c r="B28" s="1"/>
      <c r="C28" s="1"/>
      <c r="D28" s="1"/>
      <c r="E28" s="1"/>
    </row>
    <row r="29" spans="1:5" x14ac:dyDescent="0.35">
      <c r="A29" s="1"/>
      <c r="B29" s="1"/>
      <c r="C29" s="1"/>
      <c r="D29" s="1"/>
      <c r="E29" s="1"/>
    </row>
    <row r="30" spans="1:5" x14ac:dyDescent="0.35">
      <c r="A30" s="1"/>
      <c r="B30" s="1"/>
      <c r="C30" s="1"/>
      <c r="D30" s="1"/>
      <c r="E30" s="1"/>
    </row>
    <row r="31" spans="1:5" x14ac:dyDescent="0.35">
      <c r="A31" s="1"/>
      <c r="B31" s="1"/>
      <c r="C31" s="1"/>
      <c r="D31" s="1"/>
      <c r="E31" s="1"/>
    </row>
    <row r="32" spans="1:5" x14ac:dyDescent="0.35">
      <c r="A32" s="1"/>
      <c r="B32" s="1"/>
      <c r="C32" s="1"/>
      <c r="D32" s="1"/>
      <c r="E32" s="1"/>
    </row>
    <row r="33" spans="1:5" x14ac:dyDescent="0.35">
      <c r="A33" s="1"/>
      <c r="B33" s="1"/>
      <c r="C33" s="1"/>
      <c r="D33" s="1"/>
      <c r="E33" s="1"/>
    </row>
    <row r="34" spans="1:5" x14ac:dyDescent="0.35">
      <c r="A34" s="1"/>
      <c r="B34" s="1"/>
      <c r="C34" s="1"/>
      <c r="D34" s="1"/>
      <c r="E34" s="1"/>
    </row>
    <row r="35" spans="1:5" x14ac:dyDescent="0.35">
      <c r="A35" s="1"/>
      <c r="B35" s="1"/>
      <c r="C35" s="1"/>
      <c r="D35" s="1"/>
      <c r="E35" s="1"/>
    </row>
    <row r="36" spans="1:5" x14ac:dyDescent="0.35">
      <c r="A36" s="1"/>
      <c r="B36" s="1"/>
      <c r="C36" s="1"/>
      <c r="D36" s="1"/>
      <c r="E36" s="1"/>
    </row>
    <row r="37" spans="1:5" x14ac:dyDescent="0.35">
      <c r="A37" s="1"/>
      <c r="B37" s="1"/>
      <c r="C37" s="1"/>
      <c r="D37" s="1"/>
      <c r="E37" s="1"/>
    </row>
    <row r="38" spans="1:5" x14ac:dyDescent="0.35">
      <c r="A38" s="1"/>
      <c r="B38" s="1"/>
      <c r="C38" s="1"/>
      <c r="D38" s="1"/>
      <c r="E38" s="1"/>
    </row>
    <row r="39" spans="1:5" x14ac:dyDescent="0.35">
      <c r="A39" s="1"/>
      <c r="B39" s="1"/>
      <c r="C39" s="1"/>
      <c r="D39" s="1"/>
      <c r="E39" s="1"/>
    </row>
    <row r="40" spans="1:5" x14ac:dyDescent="0.35">
      <c r="A40" s="1"/>
      <c r="B40" s="1"/>
      <c r="C40" s="1"/>
      <c r="D40" s="1"/>
      <c r="E40" s="1"/>
    </row>
    <row r="41" spans="1:5" x14ac:dyDescent="0.35">
      <c r="A41" s="1"/>
      <c r="B41" s="1"/>
      <c r="C41" s="1"/>
      <c r="D41" s="1"/>
      <c r="E41" s="1"/>
    </row>
    <row r="42" spans="1:5" x14ac:dyDescent="0.35">
      <c r="A42" s="1"/>
      <c r="B42" s="1"/>
      <c r="C42" s="1"/>
      <c r="D42" s="1"/>
      <c r="E42" s="1"/>
    </row>
    <row r="43" spans="1:5" x14ac:dyDescent="0.35">
      <c r="A43" s="1"/>
      <c r="B43" s="1"/>
      <c r="C43" s="1"/>
      <c r="D43" s="1"/>
      <c r="E43" s="1"/>
    </row>
    <row r="44" spans="1:5" x14ac:dyDescent="0.35">
      <c r="A44" s="1"/>
      <c r="B44" s="1"/>
      <c r="C44" s="1"/>
      <c r="D44" s="1"/>
      <c r="E44" s="1"/>
    </row>
    <row r="45" spans="1:5" x14ac:dyDescent="0.35">
      <c r="A45" s="1"/>
      <c r="B45" s="1"/>
      <c r="C45" s="1"/>
      <c r="D45" s="1"/>
      <c r="E45" s="1"/>
    </row>
    <row r="46" spans="1:5" x14ac:dyDescent="0.35">
      <c r="A46" s="1"/>
      <c r="B46" s="1"/>
      <c r="C46" s="1"/>
      <c r="D46" s="1"/>
      <c r="E46" s="1"/>
    </row>
    <row r="47" spans="1:5" x14ac:dyDescent="0.35">
      <c r="A47" s="1"/>
      <c r="B47" s="1"/>
      <c r="C47" s="1"/>
      <c r="D47" s="1"/>
      <c r="E47" s="1"/>
    </row>
    <row r="48" spans="1:5" x14ac:dyDescent="0.35">
      <c r="A48" s="1"/>
      <c r="B48" s="1"/>
      <c r="C48" s="1"/>
      <c r="D48" s="1"/>
      <c r="E48" s="1"/>
    </row>
    <row r="49" spans="1:5" x14ac:dyDescent="0.35">
      <c r="A49" s="1"/>
      <c r="B49" s="1"/>
      <c r="C49" s="1"/>
      <c r="D49" s="1"/>
      <c r="E49" s="1"/>
    </row>
    <row r="50" spans="1:5" x14ac:dyDescent="0.35">
      <c r="A50" s="1"/>
      <c r="B50" s="1"/>
      <c r="C50" s="1"/>
      <c r="D50" s="1"/>
      <c r="E50" s="1"/>
    </row>
    <row r="51" spans="1:5" x14ac:dyDescent="0.35">
      <c r="A51" s="1"/>
      <c r="B51" s="1"/>
      <c r="C51" s="1"/>
      <c r="D51" s="1"/>
      <c r="E51" s="1"/>
    </row>
    <row r="52" spans="1:5" x14ac:dyDescent="0.35">
      <c r="A52" s="1"/>
      <c r="B52" s="1"/>
      <c r="C52" s="1"/>
      <c r="D52" s="1"/>
      <c r="E52" s="1"/>
    </row>
    <row r="53" spans="1:5" x14ac:dyDescent="0.35">
      <c r="A53" s="1"/>
      <c r="B53" s="1"/>
      <c r="C53" s="1"/>
      <c r="D53" s="1"/>
      <c r="E53" s="1"/>
    </row>
    <row r="54" spans="1:5" x14ac:dyDescent="0.35">
      <c r="A54" s="1"/>
      <c r="B54" s="1"/>
      <c r="C54" s="1"/>
      <c r="D54" s="1"/>
      <c r="E54" s="1"/>
    </row>
    <row r="55" spans="1:5" x14ac:dyDescent="0.35">
      <c r="A55" s="1"/>
      <c r="B55" s="1"/>
      <c r="C55" s="1"/>
      <c r="D55" s="1"/>
      <c r="E55" s="1"/>
    </row>
    <row r="56" spans="1:5" x14ac:dyDescent="0.35">
      <c r="A56" s="1"/>
      <c r="B56" s="1"/>
      <c r="C56" s="1"/>
      <c r="D56" s="1"/>
      <c r="E56" s="1"/>
    </row>
    <row r="57" spans="1:5" x14ac:dyDescent="0.35">
      <c r="A57" s="1"/>
      <c r="B57" s="1"/>
      <c r="C57" s="1"/>
      <c r="D57" s="1"/>
      <c r="E57" s="1"/>
    </row>
    <row r="58" spans="1:5" x14ac:dyDescent="0.35">
      <c r="A58" s="1"/>
      <c r="B58" s="1"/>
      <c r="C58" s="1"/>
      <c r="D58" s="1"/>
      <c r="E58" s="1"/>
    </row>
    <row r="59" spans="1:5" x14ac:dyDescent="0.35">
      <c r="A59" s="1"/>
      <c r="B59" s="1"/>
      <c r="C59" s="1"/>
      <c r="D59" s="1"/>
      <c r="E59" s="1"/>
    </row>
    <row r="60" spans="1:5" x14ac:dyDescent="0.35">
      <c r="A60" s="1"/>
      <c r="B60" s="1"/>
      <c r="C60" s="1"/>
      <c r="D60" s="1"/>
      <c r="E60" s="1"/>
    </row>
    <row r="61" spans="1:5" x14ac:dyDescent="0.35">
      <c r="A61" s="1"/>
      <c r="B61" s="1"/>
      <c r="C61" s="1"/>
      <c r="D61" s="1"/>
      <c r="E61" s="1"/>
    </row>
    <row r="62" spans="1:5" x14ac:dyDescent="0.35">
      <c r="A62" s="1"/>
      <c r="B62" s="1"/>
      <c r="C62" s="1"/>
      <c r="D62" s="1"/>
      <c r="E62" s="1"/>
    </row>
    <row r="63" spans="1:5" x14ac:dyDescent="0.35">
      <c r="A63" s="1"/>
      <c r="B63" s="1"/>
      <c r="C63" s="1"/>
      <c r="D63" s="1"/>
      <c r="E63" s="1"/>
    </row>
    <row r="64" spans="1:5" x14ac:dyDescent="0.35">
      <c r="A64" s="1"/>
      <c r="B64" s="1"/>
      <c r="C64" s="1"/>
      <c r="D64" s="1"/>
      <c r="E64" s="1"/>
    </row>
    <row r="65" spans="1:5" x14ac:dyDescent="0.35">
      <c r="A65" s="1"/>
      <c r="B65" s="1"/>
      <c r="C65" s="1"/>
      <c r="D65" s="1"/>
      <c r="E65" s="1"/>
    </row>
    <row r="66" spans="1:5" x14ac:dyDescent="0.35">
      <c r="A66" s="1"/>
      <c r="B66" s="1"/>
      <c r="C66" s="1"/>
      <c r="D66" s="1"/>
      <c r="E66" s="1"/>
    </row>
    <row r="67" spans="1:5" x14ac:dyDescent="0.35">
      <c r="A67" s="1"/>
      <c r="B67" s="1"/>
      <c r="C67" s="1"/>
      <c r="D67" s="1"/>
      <c r="E67" s="1"/>
    </row>
    <row r="68" spans="1:5" x14ac:dyDescent="0.35">
      <c r="A68" s="1"/>
      <c r="B68" s="1"/>
      <c r="C68" s="1"/>
      <c r="D68" s="1"/>
      <c r="E68" s="1"/>
    </row>
    <row r="69" spans="1:5" x14ac:dyDescent="0.35">
      <c r="A69" s="1"/>
      <c r="B69" s="1"/>
      <c r="C69" s="1"/>
      <c r="D69" s="1"/>
      <c r="E69" s="1"/>
    </row>
    <row r="70" spans="1:5" x14ac:dyDescent="0.35">
      <c r="A70" s="1"/>
      <c r="B70" s="1"/>
      <c r="C70" s="1"/>
      <c r="D70" s="1"/>
      <c r="E70" s="1"/>
    </row>
    <row r="71" spans="1:5" x14ac:dyDescent="0.35">
      <c r="A71" s="1"/>
      <c r="B71" s="1"/>
      <c r="C71" s="1"/>
      <c r="D71" s="1"/>
      <c r="E71" s="1"/>
    </row>
    <row r="72" spans="1:5" x14ac:dyDescent="0.35">
      <c r="A72" s="1"/>
      <c r="B72" s="1"/>
      <c r="C72" s="1"/>
      <c r="D72" s="1"/>
      <c r="E72" s="1"/>
    </row>
    <row r="73" spans="1:5" x14ac:dyDescent="0.35">
      <c r="A73" s="1"/>
      <c r="B73" s="1"/>
      <c r="C73" s="1"/>
      <c r="D73" s="1"/>
      <c r="E73" s="1"/>
    </row>
    <row r="74" spans="1:5" x14ac:dyDescent="0.35">
      <c r="A74" s="1"/>
      <c r="B74" s="1"/>
      <c r="C74" s="1"/>
      <c r="D74" s="1"/>
      <c r="E74" s="1"/>
    </row>
    <row r="75" spans="1:5" x14ac:dyDescent="0.35">
      <c r="A75" s="1"/>
      <c r="B75" s="1"/>
      <c r="C75" s="1"/>
      <c r="D75" s="1"/>
      <c r="E75" s="1"/>
    </row>
    <row r="76" spans="1:5" x14ac:dyDescent="0.35">
      <c r="A76" s="1"/>
      <c r="B76" s="1"/>
      <c r="C76" s="1"/>
      <c r="D76" s="1"/>
      <c r="E76" s="1"/>
    </row>
    <row r="77" spans="1:5" x14ac:dyDescent="0.35">
      <c r="A77" s="1"/>
      <c r="B77" s="1"/>
      <c r="C77" s="1"/>
      <c r="D77" s="1"/>
      <c r="E77" s="1"/>
    </row>
    <row r="78" spans="1:5" x14ac:dyDescent="0.35">
      <c r="A78" s="1"/>
      <c r="B78" s="1"/>
      <c r="C78" s="1"/>
      <c r="D78" s="1"/>
      <c r="E78" s="1"/>
    </row>
    <row r="79" spans="1:5" x14ac:dyDescent="0.35">
      <c r="A79" s="1"/>
      <c r="B79" s="1"/>
      <c r="C79" s="1"/>
      <c r="D79" s="1"/>
      <c r="E79" s="1"/>
    </row>
    <row r="80" spans="1:5" x14ac:dyDescent="0.35">
      <c r="A80" s="1"/>
      <c r="B80" s="1"/>
      <c r="C80" s="1"/>
      <c r="D80" s="1"/>
      <c r="E80" s="1"/>
    </row>
    <row r="81" spans="1:5" x14ac:dyDescent="0.35">
      <c r="A81" s="1"/>
      <c r="B81" s="1"/>
      <c r="C81" s="1"/>
      <c r="D81" s="1"/>
      <c r="E81" s="1"/>
    </row>
    <row r="82" spans="1:5" x14ac:dyDescent="0.35">
      <c r="A82" s="1"/>
      <c r="B82" s="1"/>
      <c r="C82" s="1"/>
      <c r="D82" s="1"/>
      <c r="E82" s="1"/>
    </row>
    <row r="83" spans="1:5" x14ac:dyDescent="0.35">
      <c r="A83" s="1"/>
      <c r="B83" s="1"/>
      <c r="C83" s="1"/>
      <c r="D83" s="1"/>
      <c r="E83" s="1"/>
    </row>
    <row r="84" spans="1:5" x14ac:dyDescent="0.35">
      <c r="A84" s="1"/>
      <c r="B84" s="1"/>
      <c r="C84" s="1"/>
      <c r="D84" s="1"/>
      <c r="E84" s="1"/>
    </row>
    <row r="85" spans="1:5" x14ac:dyDescent="0.35">
      <c r="A85" s="1"/>
      <c r="B85" s="1"/>
      <c r="C85" s="1"/>
      <c r="D85" s="1"/>
      <c r="E85" s="1"/>
    </row>
    <row r="86" spans="1:5" x14ac:dyDescent="0.35">
      <c r="A86" s="1"/>
      <c r="B86" s="1"/>
      <c r="C86" s="1"/>
      <c r="D86" s="1"/>
      <c r="E86" s="1"/>
    </row>
    <row r="87" spans="1:5" x14ac:dyDescent="0.35">
      <c r="A87" s="1"/>
      <c r="B87" s="1"/>
      <c r="C87" s="1"/>
      <c r="D87" s="1"/>
      <c r="E87" s="1"/>
    </row>
    <row r="88" spans="1:5" x14ac:dyDescent="0.35">
      <c r="A88" s="1"/>
      <c r="B88" s="1"/>
      <c r="C88" s="1"/>
      <c r="D88" s="1"/>
      <c r="E88" s="1"/>
    </row>
    <row r="89" spans="1:5" x14ac:dyDescent="0.35">
      <c r="A89" s="1"/>
      <c r="B89" s="1"/>
      <c r="C89" s="1"/>
      <c r="D89" s="1"/>
      <c r="E89" s="1"/>
    </row>
    <row r="90" spans="1:5" x14ac:dyDescent="0.35">
      <c r="A90" s="1"/>
      <c r="B90" s="1"/>
      <c r="C90" s="1"/>
      <c r="D90" s="1"/>
      <c r="E90" s="1"/>
    </row>
    <row r="91" spans="1:5" x14ac:dyDescent="0.35">
      <c r="A91" s="1"/>
      <c r="B91" s="1"/>
      <c r="C91" s="1"/>
      <c r="D91" s="1"/>
      <c r="E91" s="1"/>
    </row>
    <row r="92" spans="1:5" x14ac:dyDescent="0.35">
      <c r="A92" s="1"/>
      <c r="B92" s="1"/>
      <c r="C92" s="1"/>
      <c r="D92" s="1"/>
      <c r="E92" s="1"/>
    </row>
    <row r="93" spans="1:5" x14ac:dyDescent="0.35">
      <c r="A93" s="1"/>
      <c r="B93" s="1"/>
      <c r="C93" s="1"/>
      <c r="D93" s="1"/>
      <c r="E93" s="1"/>
    </row>
    <row r="94" spans="1:5" x14ac:dyDescent="0.35">
      <c r="A94" s="1"/>
      <c r="B94" s="1"/>
      <c r="C94" s="1"/>
      <c r="D94" s="1"/>
      <c r="E94" s="1"/>
    </row>
    <row r="95" spans="1:5" x14ac:dyDescent="0.35">
      <c r="A95" s="1"/>
      <c r="B95" s="1"/>
      <c r="C95" s="1"/>
      <c r="D95" s="1"/>
      <c r="E95" s="1"/>
    </row>
    <row r="96" spans="1:5" x14ac:dyDescent="0.35">
      <c r="A96" s="1"/>
      <c r="B96" s="1"/>
      <c r="C96" s="1"/>
      <c r="D96" s="1"/>
      <c r="E96" s="1"/>
    </row>
    <row r="97" spans="1:5" x14ac:dyDescent="0.35">
      <c r="A97" s="1"/>
      <c r="B97" s="1"/>
      <c r="C97" s="1"/>
      <c r="D97" s="1"/>
      <c r="E97" s="1"/>
    </row>
    <row r="98" spans="1:5" x14ac:dyDescent="0.35">
      <c r="A98" s="1"/>
      <c r="B98" s="1"/>
      <c r="C98" s="1"/>
      <c r="D98" s="1"/>
      <c r="E98" s="1"/>
    </row>
    <row r="99" spans="1:5" x14ac:dyDescent="0.35">
      <c r="A99" s="1"/>
      <c r="B99" s="1"/>
      <c r="C99" s="1"/>
      <c r="D99" s="1"/>
      <c r="E99" s="1"/>
    </row>
    <row r="100" spans="1:5" x14ac:dyDescent="0.35">
      <c r="A100" s="1"/>
      <c r="B100" s="1"/>
      <c r="C100" s="1"/>
      <c r="D100" s="1"/>
      <c r="E100" s="1"/>
    </row>
    <row r="101" spans="1:5" x14ac:dyDescent="0.35">
      <c r="A101" s="1"/>
      <c r="B101" s="1"/>
      <c r="C101" s="1"/>
      <c r="D101" s="1"/>
      <c r="E101" s="1"/>
    </row>
    <row r="102" spans="1:5" x14ac:dyDescent="0.35">
      <c r="A102" s="1"/>
      <c r="B102" s="1"/>
      <c r="C102" s="1"/>
      <c r="D102" s="1"/>
      <c r="E102" s="1"/>
    </row>
    <row r="103" spans="1:5" x14ac:dyDescent="0.35">
      <c r="A103" s="1"/>
      <c r="B103" s="1"/>
      <c r="C103" s="1"/>
      <c r="D103" s="1"/>
      <c r="E103" s="1"/>
    </row>
    <row r="104" spans="1:5" x14ac:dyDescent="0.35">
      <c r="A104" s="1"/>
      <c r="B104" s="1"/>
      <c r="C104" s="1"/>
      <c r="D104" s="1"/>
      <c r="E104" s="1"/>
    </row>
    <row r="105" spans="1:5" x14ac:dyDescent="0.35">
      <c r="A105" s="1"/>
      <c r="B105" s="1"/>
      <c r="C105" s="1"/>
      <c r="D105" s="1"/>
      <c r="E105" s="1"/>
    </row>
    <row r="106" spans="1:5" x14ac:dyDescent="0.35">
      <c r="A106" s="1"/>
      <c r="B106" s="1"/>
      <c r="C106" s="1"/>
      <c r="D106" s="1"/>
      <c r="E106" s="1"/>
    </row>
    <row r="107" spans="1:5" x14ac:dyDescent="0.35">
      <c r="A107" s="1"/>
      <c r="B107" s="1"/>
      <c r="C107" s="1"/>
      <c r="D107" s="1"/>
      <c r="E107" s="1"/>
    </row>
    <row r="108" spans="1:5" x14ac:dyDescent="0.35">
      <c r="A108" s="1"/>
      <c r="B108" s="1"/>
      <c r="C108" s="1"/>
      <c r="D108" s="1"/>
      <c r="E108" s="1"/>
    </row>
    <row r="109" spans="1:5" x14ac:dyDescent="0.35">
      <c r="A109" s="1"/>
      <c r="B109" s="1"/>
      <c r="C109" s="1"/>
      <c r="D109" s="1"/>
      <c r="E109" s="1"/>
    </row>
    <row r="110" spans="1:5" x14ac:dyDescent="0.35">
      <c r="A110" s="1"/>
      <c r="B110" s="1"/>
      <c r="C110" s="1"/>
      <c r="D110" s="1"/>
      <c r="E110" s="1"/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7207-D108-4DD2-8CBB-ADBD6A7DDC2B}">
  <sheetPr>
    <tabColor theme="8"/>
  </sheetPr>
  <dimension ref="A1:R82"/>
  <sheetViews>
    <sheetView showGridLines="0" tabSelected="1" topLeftCell="E45" workbookViewId="0">
      <selection activeCell="E53" sqref="E53:I61"/>
    </sheetView>
  </sheetViews>
  <sheetFormatPr defaultRowHeight="14.5" x14ac:dyDescent="0.35"/>
  <cols>
    <col min="1" max="1" width="26.6328125" style="192" hidden="1" customWidth="1"/>
    <col min="2" max="3" width="0" style="192" hidden="1" customWidth="1"/>
    <col min="4" max="4" width="9.08984375" style="192" hidden="1" customWidth="1"/>
    <col min="5" max="5" width="54.7265625" style="192" customWidth="1"/>
    <col min="6" max="6" width="25.36328125" style="193" customWidth="1"/>
    <col min="7" max="7" width="8.7265625" style="193"/>
    <col min="8" max="8" width="11.36328125" style="193" customWidth="1"/>
    <col min="9" max="9" width="16.6328125" style="193" customWidth="1"/>
    <col min="10" max="10" width="8.7265625" style="193"/>
    <col min="11" max="11" width="12.453125" style="193" customWidth="1"/>
    <col min="12" max="12" width="15" style="193" customWidth="1"/>
    <col min="13" max="13" width="12.26953125" style="193" customWidth="1"/>
    <col min="14" max="14" width="15.7265625" style="193" customWidth="1"/>
    <col min="15" max="17" width="8.7265625" style="192"/>
    <col min="18" max="18" width="47.54296875" style="192" bestFit="1" customWidth="1"/>
    <col min="19" max="16384" width="8.7265625" style="192"/>
  </cols>
  <sheetData>
    <row r="1" spans="1:14" ht="36" hidden="1" x14ac:dyDescent="0.8">
      <c r="A1" s="191" t="s">
        <v>484</v>
      </c>
      <c r="F1" s="191" t="s">
        <v>485</v>
      </c>
    </row>
    <row r="2" spans="1:14" s="191" customFormat="1" ht="36" hidden="1" x14ac:dyDescent="0.8">
      <c r="F2" s="194" t="s">
        <v>186</v>
      </c>
      <c r="G2" s="195"/>
      <c r="H2" s="195"/>
      <c r="I2" s="195"/>
      <c r="J2" s="195"/>
      <c r="K2" s="195"/>
      <c r="L2" s="195"/>
      <c r="M2" s="195"/>
      <c r="N2" s="195"/>
    </row>
    <row r="3" spans="1:14" hidden="1" x14ac:dyDescent="0.35">
      <c r="A3" s="196" t="s">
        <v>198</v>
      </c>
      <c r="F3" s="196"/>
    </row>
    <row r="4" spans="1:14" hidden="1" x14ac:dyDescent="0.35">
      <c r="A4" s="236" t="s">
        <v>199</v>
      </c>
      <c r="F4" s="196" t="s">
        <v>198</v>
      </c>
    </row>
    <row r="5" spans="1:14" hidden="1" x14ac:dyDescent="0.35">
      <c r="A5" s="237"/>
      <c r="F5" s="236" t="s">
        <v>199</v>
      </c>
    </row>
    <row r="6" spans="1:14" hidden="1" x14ac:dyDescent="0.35">
      <c r="A6" s="237"/>
      <c r="F6" s="237"/>
    </row>
    <row r="7" spans="1:14" hidden="1" x14ac:dyDescent="0.35">
      <c r="A7" s="237"/>
      <c r="F7" s="237"/>
    </row>
    <row r="8" spans="1:14" hidden="1" x14ac:dyDescent="0.35">
      <c r="A8" s="237"/>
      <c r="F8" s="237"/>
    </row>
    <row r="9" spans="1:14" hidden="1" x14ac:dyDescent="0.35">
      <c r="A9" s="238"/>
      <c r="F9" s="237"/>
    </row>
    <row r="10" spans="1:14" hidden="1" x14ac:dyDescent="0.35">
      <c r="A10" s="196" t="s">
        <v>215</v>
      </c>
      <c r="F10" s="238"/>
    </row>
    <row r="11" spans="1:14" hidden="1" x14ac:dyDescent="0.35">
      <c r="A11" s="230" t="s">
        <v>216</v>
      </c>
      <c r="F11" s="196" t="s">
        <v>215</v>
      </c>
    </row>
    <row r="12" spans="1:14" hidden="1" x14ac:dyDescent="0.35">
      <c r="A12" s="231"/>
      <c r="F12" s="230" t="s">
        <v>216</v>
      </c>
    </row>
    <row r="13" spans="1:14" hidden="1" x14ac:dyDescent="0.35">
      <c r="A13" s="235"/>
      <c r="F13" s="231"/>
    </row>
    <row r="14" spans="1:14" hidden="1" x14ac:dyDescent="0.35">
      <c r="A14" s="196" t="s">
        <v>226</v>
      </c>
      <c r="F14" s="235"/>
    </row>
    <row r="15" spans="1:14" hidden="1" x14ac:dyDescent="0.35">
      <c r="A15" s="230" t="s">
        <v>227</v>
      </c>
      <c r="F15" s="196" t="s">
        <v>226</v>
      </c>
    </row>
    <row r="16" spans="1:14" hidden="1" x14ac:dyDescent="0.35">
      <c r="A16" s="231"/>
      <c r="F16" s="230" t="s">
        <v>227</v>
      </c>
    </row>
    <row r="17" spans="1:6" hidden="1" x14ac:dyDescent="0.35">
      <c r="A17" s="231"/>
      <c r="F17" s="231"/>
    </row>
    <row r="18" spans="1:6" hidden="1" x14ac:dyDescent="0.35">
      <c r="A18" s="231"/>
      <c r="F18" s="231"/>
    </row>
    <row r="19" spans="1:6" hidden="1" x14ac:dyDescent="0.35">
      <c r="A19" s="231"/>
      <c r="F19" s="231"/>
    </row>
    <row r="20" spans="1:6" hidden="1" x14ac:dyDescent="0.35">
      <c r="A20" s="196" t="s">
        <v>247</v>
      </c>
      <c r="F20" s="231"/>
    </row>
    <row r="21" spans="1:6" hidden="1" x14ac:dyDescent="0.35">
      <c r="A21" s="230" t="s">
        <v>248</v>
      </c>
      <c r="F21" s="231"/>
    </row>
    <row r="22" spans="1:6" hidden="1" x14ac:dyDescent="0.35">
      <c r="A22" s="231"/>
      <c r="F22" s="196" t="s">
        <v>247</v>
      </c>
    </row>
    <row r="23" spans="1:6" hidden="1" x14ac:dyDescent="0.35">
      <c r="A23" s="231"/>
      <c r="F23" s="230" t="s">
        <v>248</v>
      </c>
    </row>
    <row r="24" spans="1:6" hidden="1" x14ac:dyDescent="0.35">
      <c r="A24" s="197" t="s">
        <v>257</v>
      </c>
      <c r="F24" s="231"/>
    </row>
    <row r="25" spans="1:6" hidden="1" x14ac:dyDescent="0.35">
      <c r="A25" s="231"/>
      <c r="F25" s="231"/>
    </row>
    <row r="26" spans="1:6" hidden="1" x14ac:dyDescent="0.35">
      <c r="A26" s="231"/>
      <c r="F26" s="197" t="s">
        <v>257</v>
      </c>
    </row>
    <row r="27" spans="1:6" hidden="1" x14ac:dyDescent="0.35">
      <c r="A27" s="231"/>
      <c r="F27" s="230"/>
    </row>
    <row r="28" spans="1:6" hidden="1" x14ac:dyDescent="0.35">
      <c r="A28" s="196" t="s">
        <v>271</v>
      </c>
      <c r="F28" s="231"/>
    </row>
    <row r="29" spans="1:6" hidden="1" x14ac:dyDescent="0.35">
      <c r="A29" s="230" t="s">
        <v>272</v>
      </c>
      <c r="F29" s="231"/>
    </row>
    <row r="30" spans="1:6" hidden="1" x14ac:dyDescent="0.35">
      <c r="A30" s="231"/>
      <c r="F30" s="231"/>
    </row>
    <row r="31" spans="1:6" hidden="1" x14ac:dyDescent="0.35">
      <c r="A31" s="231"/>
      <c r="F31" s="231"/>
    </row>
    <row r="32" spans="1:6" hidden="1" x14ac:dyDescent="0.35">
      <c r="A32" s="231"/>
      <c r="F32" s="196" t="s">
        <v>271</v>
      </c>
    </row>
    <row r="33" spans="1:18" hidden="1" x14ac:dyDescent="0.35">
      <c r="A33" s="235"/>
      <c r="F33" s="230" t="s">
        <v>272</v>
      </c>
    </row>
    <row r="34" spans="1:18" hidden="1" x14ac:dyDescent="0.35">
      <c r="A34" s="196" t="s">
        <v>324</v>
      </c>
      <c r="F34" s="231"/>
    </row>
    <row r="35" spans="1:18" hidden="1" x14ac:dyDescent="0.35">
      <c r="A35" s="231" t="s">
        <v>325</v>
      </c>
      <c r="F35" s="231"/>
    </row>
    <row r="36" spans="1:18" hidden="1" x14ac:dyDescent="0.35">
      <c r="A36" s="235"/>
      <c r="F36" s="231"/>
    </row>
    <row r="37" spans="1:18" hidden="1" x14ac:dyDescent="0.35">
      <c r="F37" s="231"/>
    </row>
    <row r="38" spans="1:18" hidden="1" x14ac:dyDescent="0.35">
      <c r="F38" s="235"/>
    </row>
    <row r="39" spans="1:18" hidden="1" x14ac:dyDescent="0.35">
      <c r="F39" s="196" t="s">
        <v>281</v>
      </c>
    </row>
    <row r="40" spans="1:18" hidden="1" x14ac:dyDescent="0.35">
      <c r="F40" s="230" t="s">
        <v>282</v>
      </c>
    </row>
    <row r="41" spans="1:18" hidden="1" x14ac:dyDescent="0.35">
      <c r="F41" s="231"/>
    </row>
    <row r="42" spans="1:18" hidden="1" x14ac:dyDescent="0.35">
      <c r="F42" s="231"/>
    </row>
    <row r="43" spans="1:18" hidden="1" x14ac:dyDescent="0.35">
      <c r="F43" s="231"/>
    </row>
    <row r="44" spans="1:18" ht="15" hidden="1" thickBot="1" x14ac:dyDescent="0.4">
      <c r="F44" s="232"/>
    </row>
    <row r="46" spans="1:18" s="198" customFormat="1" ht="26.5" thickBot="1" x14ac:dyDescent="0.65">
      <c r="E46" s="234" t="s">
        <v>503</v>
      </c>
      <c r="F46" s="234"/>
      <c r="G46" s="234"/>
      <c r="H46" s="234"/>
      <c r="I46" s="234"/>
      <c r="J46" s="199"/>
      <c r="K46" s="233" t="s">
        <v>493</v>
      </c>
      <c r="L46" s="233"/>
      <c r="M46" s="233"/>
      <c r="N46" s="233"/>
      <c r="P46" s="234" t="s">
        <v>496</v>
      </c>
      <c r="Q46" s="234"/>
      <c r="R46" s="234"/>
    </row>
    <row r="47" spans="1:18" s="200" customFormat="1" ht="21" x14ac:dyDescent="0.5">
      <c r="E47" s="208" t="s">
        <v>494</v>
      </c>
      <c r="F47" s="209" t="s">
        <v>489</v>
      </c>
      <c r="G47" s="209" t="s">
        <v>490</v>
      </c>
      <c r="H47" s="209" t="s">
        <v>170</v>
      </c>
      <c r="I47" s="209" t="s">
        <v>488</v>
      </c>
      <c r="K47" s="210" t="s">
        <v>489</v>
      </c>
      <c r="L47" s="210" t="s">
        <v>490</v>
      </c>
      <c r="M47" s="210" t="s">
        <v>170</v>
      </c>
      <c r="N47" s="211" t="s">
        <v>488</v>
      </c>
      <c r="P47" s="239" t="s">
        <v>501</v>
      </c>
      <c r="Q47" s="257"/>
      <c r="R47" s="258"/>
    </row>
    <row r="48" spans="1:18" s="198" customFormat="1" ht="26" x14ac:dyDescent="0.6">
      <c r="E48" s="201" t="s">
        <v>491</v>
      </c>
      <c r="F48" s="202">
        <f>'CV '!F47</f>
        <v>0.47799999999999998</v>
      </c>
      <c r="G48" s="202">
        <f>'CV '!G47</f>
        <v>0.33796296296296297</v>
      </c>
      <c r="H48" s="202">
        <f>'CV '!H47</f>
        <v>0.26851851851851855</v>
      </c>
      <c r="I48" s="202">
        <f>'CV '!J47</f>
        <v>0.37019230769230754</v>
      </c>
      <c r="J48" s="199"/>
      <c r="K48" s="203">
        <f>Table1[[#This Row],[Tunu]]+5%</f>
        <v>0.52800000000000002</v>
      </c>
      <c r="L48" s="203">
        <f>Table1[[#This Row],[SOKU]]+5%</f>
        <v>0.38796296296296295</v>
      </c>
      <c r="M48" s="203">
        <f>Table1[[#This Row],[EA]]+5%</f>
        <v>0.31851851851851853</v>
      </c>
      <c r="N48" s="203">
        <f>Table1[[#This Row],[Overall]]+5%</f>
        <v>0.42019230769230753</v>
      </c>
      <c r="P48" s="259"/>
      <c r="Q48" s="260"/>
      <c r="R48" s="261"/>
    </row>
    <row r="49" spans="5:18" s="198" customFormat="1" ht="26" x14ac:dyDescent="0.6">
      <c r="E49" s="201" t="s">
        <v>492</v>
      </c>
      <c r="F49" s="202">
        <f>' CE '!F40</f>
        <v>0.66</v>
      </c>
      <c r="G49" s="202">
        <f>' CE '!G40</f>
        <v>0.65600000000000014</v>
      </c>
      <c r="H49" s="202">
        <f>' CE '!H40</f>
        <v>0.72</v>
      </c>
      <c r="I49" s="202">
        <f>' CE '!J40</f>
        <v>0.67866666666666664</v>
      </c>
      <c r="J49" s="199"/>
      <c r="K49" s="204">
        <f>Table1[[#This Row],[Tunu]]+3%</f>
        <v>0.69000000000000006</v>
      </c>
      <c r="L49" s="204">
        <f>Table1[[#This Row],[SOKU]]+3%</f>
        <v>0.68600000000000017</v>
      </c>
      <c r="M49" s="204">
        <f>Table1[[#This Row],[EA]]+3%</f>
        <v>0.75</v>
      </c>
      <c r="N49" s="204">
        <f>Table1[[#This Row],[Overall]]+3%</f>
        <v>0.70866666666666667</v>
      </c>
      <c r="P49" s="259"/>
      <c r="Q49" s="260"/>
      <c r="R49" s="261"/>
    </row>
    <row r="50" spans="5:18" s="198" customFormat="1" ht="26.5" thickBot="1" x14ac:dyDescent="0.65">
      <c r="E50" s="201"/>
      <c r="F50" s="202"/>
      <c r="G50" s="202"/>
      <c r="H50" s="202"/>
      <c r="I50" s="202"/>
      <c r="J50" s="199"/>
      <c r="K50" s="205"/>
      <c r="L50" s="205"/>
      <c r="M50" s="205"/>
      <c r="N50" s="205"/>
      <c r="P50" s="259"/>
      <c r="Q50" s="260"/>
      <c r="R50" s="261"/>
    </row>
    <row r="51" spans="5:18" s="198" customFormat="1" ht="26" x14ac:dyDescent="0.6">
      <c r="E51" s="219" t="s">
        <v>491</v>
      </c>
      <c r="F51" s="220"/>
      <c r="G51" s="220"/>
      <c r="H51" s="220"/>
      <c r="I51" s="221"/>
      <c r="J51" s="199"/>
      <c r="K51" s="265" t="s">
        <v>498</v>
      </c>
      <c r="L51" s="266"/>
      <c r="M51" s="266"/>
      <c r="N51" s="267"/>
      <c r="P51" s="259"/>
      <c r="Q51" s="260"/>
      <c r="R51" s="261"/>
    </row>
    <row r="52" spans="5:18" s="198" customFormat="1" ht="26" x14ac:dyDescent="0.6">
      <c r="E52" s="206"/>
      <c r="F52" s="202"/>
      <c r="G52" s="202"/>
      <c r="H52" s="202"/>
      <c r="I52" s="207"/>
      <c r="J52" s="199"/>
      <c r="K52" s="268"/>
      <c r="L52" s="269"/>
      <c r="M52" s="269"/>
      <c r="N52" s="270"/>
      <c r="P52" s="259"/>
      <c r="Q52" s="260"/>
      <c r="R52" s="261"/>
    </row>
    <row r="53" spans="5:18" s="198" customFormat="1" ht="130" customHeight="1" x14ac:dyDescent="0.6">
      <c r="E53" s="259" t="s">
        <v>497</v>
      </c>
      <c r="F53" s="260"/>
      <c r="G53" s="260"/>
      <c r="H53" s="260"/>
      <c r="I53" s="261"/>
      <c r="J53" s="199"/>
      <c r="K53" s="268"/>
      <c r="L53" s="269"/>
      <c r="M53" s="269"/>
      <c r="N53" s="270"/>
      <c r="P53" s="259"/>
      <c r="Q53" s="260"/>
      <c r="R53" s="261"/>
    </row>
    <row r="54" spans="5:18" s="198" customFormat="1" ht="26" x14ac:dyDescent="0.6">
      <c r="E54" s="259"/>
      <c r="F54" s="260"/>
      <c r="G54" s="260"/>
      <c r="H54" s="260"/>
      <c r="I54" s="261"/>
      <c r="J54" s="199"/>
      <c r="K54" s="268"/>
      <c r="L54" s="269"/>
      <c r="M54" s="269"/>
      <c r="N54" s="270"/>
      <c r="P54" s="259"/>
      <c r="Q54" s="260"/>
      <c r="R54" s="261"/>
    </row>
    <row r="55" spans="5:18" s="198" customFormat="1" ht="26" x14ac:dyDescent="0.6">
      <c r="E55" s="259"/>
      <c r="F55" s="260"/>
      <c r="G55" s="260"/>
      <c r="H55" s="260"/>
      <c r="I55" s="261"/>
      <c r="J55" s="199"/>
      <c r="K55" s="268"/>
      <c r="L55" s="269"/>
      <c r="M55" s="269"/>
      <c r="N55" s="270"/>
      <c r="P55" s="259"/>
      <c r="Q55" s="260"/>
      <c r="R55" s="261"/>
    </row>
    <row r="56" spans="5:18" s="198" customFormat="1" ht="26" x14ac:dyDescent="0.6">
      <c r="E56" s="259"/>
      <c r="F56" s="260"/>
      <c r="G56" s="260"/>
      <c r="H56" s="260"/>
      <c r="I56" s="261"/>
      <c r="J56" s="199"/>
      <c r="K56" s="268"/>
      <c r="L56" s="269"/>
      <c r="M56" s="269"/>
      <c r="N56" s="270"/>
      <c r="P56" s="259"/>
      <c r="Q56" s="260"/>
      <c r="R56" s="261"/>
    </row>
    <row r="57" spans="5:18" s="198" customFormat="1" ht="26" x14ac:dyDescent="0.6">
      <c r="E57" s="259"/>
      <c r="F57" s="260"/>
      <c r="G57" s="260"/>
      <c r="H57" s="260"/>
      <c r="I57" s="261"/>
      <c r="J57" s="199"/>
      <c r="K57" s="268"/>
      <c r="L57" s="269"/>
      <c r="M57" s="269"/>
      <c r="N57" s="270"/>
      <c r="P57" s="259"/>
      <c r="Q57" s="260"/>
      <c r="R57" s="261"/>
    </row>
    <row r="58" spans="5:18" s="198" customFormat="1" ht="26" x14ac:dyDescent="0.6">
      <c r="E58" s="259"/>
      <c r="F58" s="260"/>
      <c r="G58" s="260"/>
      <c r="H58" s="260"/>
      <c r="I58" s="261"/>
      <c r="J58" s="199"/>
      <c r="K58" s="268"/>
      <c r="L58" s="269"/>
      <c r="M58" s="269"/>
      <c r="N58" s="270"/>
      <c r="P58" s="259"/>
      <c r="Q58" s="260"/>
      <c r="R58" s="261"/>
    </row>
    <row r="59" spans="5:18" s="198" customFormat="1" ht="26" x14ac:dyDescent="0.6">
      <c r="E59" s="259"/>
      <c r="F59" s="260"/>
      <c r="G59" s="260"/>
      <c r="H59" s="260"/>
      <c r="I59" s="261"/>
      <c r="J59" s="199"/>
      <c r="K59" s="268"/>
      <c r="L59" s="269"/>
      <c r="M59" s="269"/>
      <c r="N59" s="270"/>
      <c r="P59" s="259"/>
      <c r="Q59" s="260"/>
      <c r="R59" s="261"/>
    </row>
    <row r="60" spans="5:18" s="198" customFormat="1" ht="26.5" thickBot="1" x14ac:dyDescent="0.65">
      <c r="E60" s="259"/>
      <c r="F60" s="260"/>
      <c r="G60" s="260"/>
      <c r="H60" s="260"/>
      <c r="I60" s="261"/>
      <c r="J60" s="199"/>
      <c r="K60" s="271"/>
      <c r="L60" s="272"/>
      <c r="M60" s="272"/>
      <c r="N60" s="273"/>
      <c r="P60" s="259"/>
      <c r="Q60" s="260"/>
      <c r="R60" s="261"/>
    </row>
    <row r="61" spans="5:18" s="198" customFormat="1" ht="26.5" thickBot="1" x14ac:dyDescent="0.65">
      <c r="E61" s="262"/>
      <c r="F61" s="263"/>
      <c r="G61" s="263"/>
      <c r="H61" s="263"/>
      <c r="I61" s="264"/>
      <c r="J61" s="199"/>
      <c r="K61" s="205"/>
      <c r="L61" s="205"/>
      <c r="M61" s="205"/>
      <c r="N61" s="205"/>
      <c r="P61" s="259"/>
      <c r="Q61" s="260"/>
      <c r="R61" s="261"/>
    </row>
    <row r="62" spans="5:18" s="198" customFormat="1" ht="26.5" thickBot="1" x14ac:dyDescent="0.65">
      <c r="E62" s="190" t="s">
        <v>492</v>
      </c>
      <c r="F62" s="202"/>
      <c r="G62" s="202"/>
      <c r="H62" s="202"/>
      <c r="I62" s="202"/>
      <c r="J62" s="199"/>
      <c r="K62" s="205"/>
      <c r="L62" s="205"/>
      <c r="M62" s="205"/>
      <c r="N62" s="205"/>
      <c r="P62" s="259"/>
      <c r="Q62" s="260"/>
      <c r="R62" s="261"/>
    </row>
    <row r="63" spans="5:18" x14ac:dyDescent="0.35">
      <c r="E63" s="239" t="s">
        <v>500</v>
      </c>
      <c r="F63" s="240"/>
      <c r="G63" s="240"/>
      <c r="H63" s="240"/>
      <c r="I63" s="241"/>
      <c r="K63" s="248" t="s">
        <v>499</v>
      </c>
      <c r="L63" s="249"/>
      <c r="M63" s="249"/>
      <c r="N63" s="250"/>
      <c r="P63" s="259"/>
      <c r="Q63" s="260"/>
      <c r="R63" s="261"/>
    </row>
    <row r="64" spans="5:18" x14ac:dyDescent="0.35">
      <c r="E64" s="242"/>
      <c r="F64" s="243"/>
      <c r="G64" s="243"/>
      <c r="H64" s="243"/>
      <c r="I64" s="244"/>
      <c r="K64" s="251"/>
      <c r="L64" s="252"/>
      <c r="M64" s="252"/>
      <c r="N64" s="253"/>
      <c r="P64" s="259"/>
      <c r="Q64" s="260"/>
      <c r="R64" s="261"/>
    </row>
    <row r="65" spans="5:18" x14ac:dyDescent="0.35">
      <c r="E65" s="242"/>
      <c r="F65" s="243"/>
      <c r="G65" s="243"/>
      <c r="H65" s="243"/>
      <c r="I65" s="244"/>
      <c r="K65" s="251"/>
      <c r="L65" s="252"/>
      <c r="M65" s="252"/>
      <c r="N65" s="253"/>
      <c r="P65" s="259"/>
      <c r="Q65" s="260"/>
      <c r="R65" s="261"/>
    </row>
    <row r="66" spans="5:18" x14ac:dyDescent="0.35">
      <c r="E66" s="242"/>
      <c r="F66" s="243"/>
      <c r="G66" s="243"/>
      <c r="H66" s="243"/>
      <c r="I66" s="244"/>
      <c r="K66" s="251"/>
      <c r="L66" s="252"/>
      <c r="M66" s="252"/>
      <c r="N66" s="253"/>
      <c r="P66" s="259"/>
      <c r="Q66" s="260"/>
      <c r="R66" s="261"/>
    </row>
    <row r="67" spans="5:18" x14ac:dyDescent="0.35">
      <c r="E67" s="242"/>
      <c r="F67" s="243"/>
      <c r="G67" s="243"/>
      <c r="H67" s="243"/>
      <c r="I67" s="244"/>
      <c r="K67" s="251"/>
      <c r="L67" s="252"/>
      <c r="M67" s="252"/>
      <c r="N67" s="253"/>
      <c r="P67" s="259"/>
      <c r="Q67" s="260"/>
      <c r="R67" s="261"/>
    </row>
    <row r="68" spans="5:18" x14ac:dyDescent="0.35">
      <c r="E68" s="242"/>
      <c r="F68" s="243"/>
      <c r="G68" s="243"/>
      <c r="H68" s="243"/>
      <c r="I68" s="244"/>
      <c r="K68" s="251"/>
      <c r="L68" s="252"/>
      <c r="M68" s="252"/>
      <c r="N68" s="253"/>
      <c r="P68" s="259"/>
      <c r="Q68" s="260"/>
      <c r="R68" s="261"/>
    </row>
    <row r="69" spans="5:18" x14ac:dyDescent="0.35">
      <c r="E69" s="242"/>
      <c r="F69" s="243"/>
      <c r="G69" s="243"/>
      <c r="H69" s="243"/>
      <c r="I69" s="244"/>
      <c r="K69" s="251"/>
      <c r="L69" s="252"/>
      <c r="M69" s="252"/>
      <c r="N69" s="253"/>
      <c r="P69" s="259"/>
      <c r="Q69" s="260"/>
      <c r="R69" s="261"/>
    </row>
    <row r="70" spans="5:18" x14ac:dyDescent="0.35">
      <c r="E70" s="242"/>
      <c r="F70" s="243"/>
      <c r="G70" s="243"/>
      <c r="H70" s="243"/>
      <c r="I70" s="244"/>
      <c r="K70" s="251"/>
      <c r="L70" s="252"/>
      <c r="M70" s="252"/>
      <c r="N70" s="253"/>
      <c r="P70" s="259"/>
      <c r="Q70" s="260"/>
      <c r="R70" s="261"/>
    </row>
    <row r="71" spans="5:18" x14ac:dyDescent="0.35">
      <c r="E71" s="242"/>
      <c r="F71" s="243"/>
      <c r="G71" s="243"/>
      <c r="H71" s="243"/>
      <c r="I71" s="244"/>
      <c r="K71" s="251"/>
      <c r="L71" s="252"/>
      <c r="M71" s="252"/>
      <c r="N71" s="253"/>
      <c r="P71" s="259"/>
      <c r="Q71" s="260"/>
      <c r="R71" s="261"/>
    </row>
    <row r="72" spans="5:18" x14ac:dyDescent="0.35">
      <c r="E72" s="242"/>
      <c r="F72" s="243"/>
      <c r="G72" s="243"/>
      <c r="H72" s="243"/>
      <c r="I72" s="244"/>
      <c r="K72" s="251"/>
      <c r="L72" s="252"/>
      <c r="M72" s="252"/>
      <c r="N72" s="253"/>
      <c r="P72" s="259"/>
      <c r="Q72" s="260"/>
      <c r="R72" s="261"/>
    </row>
    <row r="73" spans="5:18" x14ac:dyDescent="0.35">
      <c r="E73" s="242"/>
      <c r="F73" s="243"/>
      <c r="G73" s="243"/>
      <c r="H73" s="243"/>
      <c r="I73" s="244"/>
      <c r="K73" s="251"/>
      <c r="L73" s="252"/>
      <c r="M73" s="252"/>
      <c r="N73" s="253"/>
      <c r="P73" s="259"/>
      <c r="Q73" s="260"/>
      <c r="R73" s="261"/>
    </row>
    <row r="74" spans="5:18" x14ac:dyDescent="0.35">
      <c r="E74" s="242"/>
      <c r="F74" s="243"/>
      <c r="G74" s="243"/>
      <c r="H74" s="243"/>
      <c r="I74" s="244"/>
      <c r="K74" s="251"/>
      <c r="L74" s="252"/>
      <c r="M74" s="252"/>
      <c r="N74" s="253"/>
      <c r="P74" s="259"/>
      <c r="Q74" s="260"/>
      <c r="R74" s="261"/>
    </row>
    <row r="75" spans="5:18" ht="15" thickBot="1" x14ac:dyDescent="0.4">
      <c r="E75" s="245"/>
      <c r="F75" s="246"/>
      <c r="G75" s="246"/>
      <c r="H75" s="246"/>
      <c r="I75" s="247"/>
      <c r="K75" s="254"/>
      <c r="L75" s="255"/>
      <c r="M75" s="255"/>
      <c r="N75" s="256"/>
      <c r="P75" s="262"/>
      <c r="Q75" s="263"/>
      <c r="R75" s="264"/>
    </row>
    <row r="79" spans="5:18" x14ac:dyDescent="0.35">
      <c r="E79" s="218" t="s">
        <v>502</v>
      </c>
    </row>
    <row r="80" spans="5:18" ht="21" x14ac:dyDescent="0.5">
      <c r="E80" s="212" t="s">
        <v>494</v>
      </c>
      <c r="F80" s="213" t="s">
        <v>489</v>
      </c>
      <c r="G80" s="213" t="s">
        <v>490</v>
      </c>
      <c r="H80" s="213" t="s">
        <v>170</v>
      </c>
      <c r="I80" s="214" t="s">
        <v>488</v>
      </c>
    </row>
    <row r="81" spans="5:9" ht="26" x14ac:dyDescent="0.6">
      <c r="E81" s="215" t="s">
        <v>491</v>
      </c>
      <c r="F81" s="216">
        <v>0.47799999999999998</v>
      </c>
      <c r="G81" s="216">
        <v>0.33796296296296297</v>
      </c>
      <c r="H81" s="216">
        <v>0.26851851851851855</v>
      </c>
      <c r="I81" s="217">
        <v>0.37019230769230754</v>
      </c>
    </row>
    <row r="82" spans="5:9" ht="26" x14ac:dyDescent="0.6">
      <c r="E82" s="215" t="s">
        <v>492</v>
      </c>
      <c r="F82" s="216">
        <v>0.66</v>
      </c>
      <c r="G82" s="216">
        <v>0.65600000000000014</v>
      </c>
      <c r="H82" s="216">
        <v>0.72</v>
      </c>
      <c r="I82" s="217">
        <v>0.67866666666666664</v>
      </c>
    </row>
  </sheetData>
  <mergeCells count="22">
    <mergeCell ref="E63:I75"/>
    <mergeCell ref="K63:N75"/>
    <mergeCell ref="P46:R46"/>
    <mergeCell ref="P47:R75"/>
    <mergeCell ref="E53:I61"/>
    <mergeCell ref="K51:N60"/>
    <mergeCell ref="F40:F44"/>
    <mergeCell ref="K46:N46"/>
    <mergeCell ref="E46:I46"/>
    <mergeCell ref="A35:A36"/>
    <mergeCell ref="F5:F10"/>
    <mergeCell ref="F12:F14"/>
    <mergeCell ref="F16:F21"/>
    <mergeCell ref="F23:F25"/>
    <mergeCell ref="F27:F31"/>
    <mergeCell ref="F33:F38"/>
    <mergeCell ref="A4:A9"/>
    <mergeCell ref="A11:A13"/>
    <mergeCell ref="A15:A19"/>
    <mergeCell ref="A21:A23"/>
    <mergeCell ref="A25:A27"/>
    <mergeCell ref="A29:A33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3E1E-0667-4CFE-A9C0-E52731867F0D}">
  <sheetPr>
    <tabColor rgb="FFFFC000"/>
  </sheetPr>
  <dimension ref="A1:Q47"/>
  <sheetViews>
    <sheetView showGridLines="0" topLeftCell="A28" zoomScale="80" zoomScaleNormal="80" workbookViewId="0">
      <selection activeCell="F37" sqref="F37"/>
    </sheetView>
  </sheetViews>
  <sheetFormatPr defaultRowHeight="14.5" x14ac:dyDescent="0.35"/>
  <cols>
    <col min="1" max="1" width="4.453125" style="101" customWidth="1"/>
    <col min="2" max="2" width="27.7265625" customWidth="1"/>
    <col min="3" max="3" width="70.453125" style="96" customWidth="1"/>
    <col min="4" max="4" width="15.7265625" style="102" customWidth="1"/>
    <col min="5" max="5" width="24.36328125" style="102" customWidth="1"/>
    <col min="6" max="6" width="16.453125" style="148" customWidth="1"/>
    <col min="7" max="7" width="16.453125" style="102" customWidth="1"/>
    <col min="8" max="8" width="13.26953125" customWidth="1"/>
    <col min="9" max="9" width="17.81640625" customWidth="1"/>
    <col min="10" max="10" width="20.26953125" style="139" customWidth="1"/>
    <col min="11" max="11" width="53.7265625" style="96" customWidth="1"/>
    <col min="12" max="12" width="40.26953125" style="96" customWidth="1"/>
    <col min="13" max="13" width="24.7265625" customWidth="1"/>
    <col min="14" max="14" width="19.26953125" customWidth="1"/>
    <col min="15" max="15" width="18.7265625" customWidth="1"/>
    <col min="16" max="16" width="20" customWidth="1"/>
    <col min="17" max="17" width="36.7265625" bestFit="1" customWidth="1"/>
  </cols>
  <sheetData>
    <row r="1" spans="1:17" ht="15" thickBot="1" x14ac:dyDescent="0.4"/>
    <row r="2" spans="1:17" ht="18.5" x14ac:dyDescent="0.45">
      <c r="A2" s="278" t="s">
        <v>184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80"/>
    </row>
    <row r="3" spans="1:17" x14ac:dyDescent="0.35">
      <c r="A3" s="103"/>
      <c r="N3" s="104"/>
    </row>
    <row r="4" spans="1:17" s="109" customFormat="1" ht="55.5" customHeight="1" x14ac:dyDescent="0.35">
      <c r="A4" s="105" t="s">
        <v>185</v>
      </c>
      <c r="B4" s="106" t="s">
        <v>186</v>
      </c>
      <c r="C4" s="107" t="s">
        <v>60</v>
      </c>
      <c r="D4" s="108" t="s">
        <v>187</v>
      </c>
      <c r="E4" s="108" t="s">
        <v>188</v>
      </c>
      <c r="F4" s="149" t="s">
        <v>189</v>
      </c>
      <c r="G4" s="106" t="s">
        <v>190</v>
      </c>
      <c r="H4" s="106" t="s">
        <v>191</v>
      </c>
      <c r="I4" s="107" t="s">
        <v>482</v>
      </c>
      <c r="J4" s="156" t="s">
        <v>483</v>
      </c>
      <c r="K4" s="107" t="s">
        <v>192</v>
      </c>
      <c r="L4" s="107" t="s">
        <v>193</v>
      </c>
      <c r="M4" s="106" t="s">
        <v>194</v>
      </c>
      <c r="N4" s="141" t="s">
        <v>195</v>
      </c>
      <c r="O4" s="141" t="s">
        <v>196</v>
      </c>
      <c r="P4" s="141" t="s">
        <v>197</v>
      </c>
    </row>
    <row r="5" spans="1:17" s="109" customFormat="1" x14ac:dyDescent="0.35">
      <c r="A5" s="110"/>
      <c r="B5" s="99"/>
      <c r="C5" s="111"/>
      <c r="D5" s="93"/>
      <c r="E5" s="93"/>
      <c r="F5" s="150"/>
      <c r="G5" s="93"/>
      <c r="H5" s="99"/>
      <c r="I5" s="99"/>
      <c r="J5" s="91"/>
      <c r="K5" s="111"/>
      <c r="L5" s="111"/>
      <c r="M5" s="99"/>
      <c r="N5" s="112"/>
    </row>
    <row r="6" spans="1:17" x14ac:dyDescent="0.35">
      <c r="A6" s="113">
        <v>1</v>
      </c>
      <c r="B6" s="171" t="s">
        <v>198</v>
      </c>
      <c r="C6" s="171"/>
      <c r="D6" s="171"/>
      <c r="E6" s="171"/>
      <c r="F6" s="181">
        <f>AVERAGE(F7:F12)</f>
        <v>1</v>
      </c>
      <c r="G6" s="181">
        <f t="shared" ref="G6:H6" si="0">AVERAGE(G7:G12)</f>
        <v>1</v>
      </c>
      <c r="H6" s="181">
        <f t="shared" si="0"/>
        <v>1</v>
      </c>
      <c r="I6" s="181"/>
      <c r="J6" s="181">
        <f t="shared" ref="J6" si="1">AVERAGE(J7:J12)</f>
        <v>1</v>
      </c>
      <c r="K6" s="171"/>
      <c r="L6" s="171"/>
      <c r="M6" s="171"/>
      <c r="N6" s="172"/>
      <c r="P6" s="109"/>
    </row>
    <row r="7" spans="1:17" x14ac:dyDescent="0.35">
      <c r="A7" s="114"/>
      <c r="B7" s="281" t="s">
        <v>199</v>
      </c>
      <c r="C7" s="94" t="s">
        <v>200</v>
      </c>
      <c r="D7" s="115" t="s">
        <v>201</v>
      </c>
      <c r="E7" s="115"/>
      <c r="F7" s="174">
        <v>1</v>
      </c>
      <c r="G7" s="174">
        <v>1</v>
      </c>
      <c r="H7" s="174">
        <v>1</v>
      </c>
      <c r="I7" s="1"/>
      <c r="J7" s="174">
        <f>+AVERAGE(F7:I7)</f>
        <v>1</v>
      </c>
      <c r="K7" s="94"/>
      <c r="L7" s="94"/>
      <c r="M7" s="1" t="s">
        <v>202</v>
      </c>
      <c r="N7" s="284" t="s">
        <v>203</v>
      </c>
      <c r="O7" s="287" t="s">
        <v>203</v>
      </c>
      <c r="P7" s="287" t="s">
        <v>203</v>
      </c>
    </row>
    <row r="8" spans="1:17" x14ac:dyDescent="0.35">
      <c r="A8" s="114"/>
      <c r="B8" s="282"/>
      <c r="C8" s="94" t="s">
        <v>204</v>
      </c>
      <c r="D8" s="115" t="s">
        <v>201</v>
      </c>
      <c r="E8" s="115"/>
      <c r="F8" s="174">
        <v>1</v>
      </c>
      <c r="G8" s="174">
        <v>1</v>
      </c>
      <c r="H8" s="174">
        <v>1</v>
      </c>
      <c r="I8" s="1"/>
      <c r="J8" s="174">
        <f t="shared" ref="J8:J16" si="2">+AVERAGE(F8:I8)</f>
        <v>1</v>
      </c>
      <c r="K8" s="94"/>
      <c r="L8" s="94"/>
      <c r="M8" s="1" t="s">
        <v>205</v>
      </c>
      <c r="N8" s="285"/>
      <c r="O8" s="287"/>
      <c r="P8" s="287"/>
    </row>
    <row r="9" spans="1:17" x14ac:dyDescent="0.35">
      <c r="A9" s="114"/>
      <c r="B9" s="282"/>
      <c r="C9" s="94" t="s">
        <v>206</v>
      </c>
      <c r="D9" s="115" t="s">
        <v>201</v>
      </c>
      <c r="E9" s="115"/>
      <c r="F9" s="174">
        <v>1</v>
      </c>
      <c r="G9" s="174">
        <v>1</v>
      </c>
      <c r="H9" s="174">
        <v>1</v>
      </c>
      <c r="I9" s="1"/>
      <c r="J9" s="174">
        <f t="shared" si="2"/>
        <v>1</v>
      </c>
      <c r="K9" s="94"/>
      <c r="L9" s="94"/>
      <c r="M9" s="1" t="s">
        <v>205</v>
      </c>
      <c r="N9" s="285"/>
      <c r="O9" s="287"/>
      <c r="P9" s="287"/>
    </row>
    <row r="10" spans="1:17" x14ac:dyDescent="0.35">
      <c r="A10" s="114"/>
      <c r="B10" s="282"/>
      <c r="C10" s="94" t="s">
        <v>207</v>
      </c>
      <c r="D10" s="115" t="s">
        <v>208</v>
      </c>
      <c r="E10" s="115"/>
      <c r="F10" s="174">
        <v>1</v>
      </c>
      <c r="G10" s="174">
        <v>1</v>
      </c>
      <c r="H10" s="174">
        <v>1</v>
      </c>
      <c r="I10" s="1"/>
      <c r="J10" s="174">
        <f t="shared" si="2"/>
        <v>1</v>
      </c>
      <c r="K10" s="94"/>
      <c r="L10" s="94"/>
      <c r="M10" s="1" t="s">
        <v>209</v>
      </c>
      <c r="N10" s="285"/>
      <c r="O10" s="287"/>
      <c r="P10" s="287"/>
    </row>
    <row r="11" spans="1:17" x14ac:dyDescent="0.35">
      <c r="A11" s="114"/>
      <c r="B11" s="282"/>
      <c r="C11" s="94" t="s">
        <v>210</v>
      </c>
      <c r="D11" s="115" t="s">
        <v>208</v>
      </c>
      <c r="E11" s="115"/>
      <c r="F11" s="174">
        <v>1</v>
      </c>
      <c r="G11" s="174">
        <v>1</v>
      </c>
      <c r="H11" s="174">
        <v>1</v>
      </c>
      <c r="I11" s="1"/>
      <c r="J11" s="174">
        <f t="shared" si="2"/>
        <v>1</v>
      </c>
      <c r="K11" s="94"/>
      <c r="L11" s="94"/>
      <c r="M11" s="1" t="s">
        <v>211</v>
      </c>
      <c r="N11" s="285"/>
      <c r="O11" s="287"/>
      <c r="P11" s="287"/>
    </row>
    <row r="12" spans="1:17" x14ac:dyDescent="0.35">
      <c r="A12" s="114"/>
      <c r="B12" s="283"/>
      <c r="C12" s="94" t="s">
        <v>212</v>
      </c>
      <c r="D12" s="115" t="s">
        <v>213</v>
      </c>
      <c r="E12" s="115"/>
      <c r="F12" s="174">
        <v>1</v>
      </c>
      <c r="G12" s="174">
        <v>1</v>
      </c>
      <c r="H12" s="174">
        <v>1</v>
      </c>
      <c r="I12" s="1"/>
      <c r="J12" s="174">
        <f t="shared" si="2"/>
        <v>1</v>
      </c>
      <c r="K12" s="94"/>
      <c r="L12" s="94"/>
      <c r="M12" s="1" t="s">
        <v>214</v>
      </c>
      <c r="N12" s="286"/>
      <c r="O12" s="287"/>
      <c r="P12" s="287"/>
    </row>
    <row r="13" spans="1:17" x14ac:dyDescent="0.35">
      <c r="A13" s="113">
        <v>2</v>
      </c>
      <c r="B13" s="171" t="s">
        <v>215</v>
      </c>
      <c r="C13" s="171"/>
      <c r="D13" s="171"/>
      <c r="E13" s="171"/>
      <c r="F13" s="181">
        <f>AVERAGE(F14:F16)</f>
        <v>1</v>
      </c>
      <c r="G13" s="181">
        <f t="shared" ref="G13:H13" si="3">AVERAGE(G14:G16)</f>
        <v>1</v>
      </c>
      <c r="H13" s="181">
        <f t="shared" si="3"/>
        <v>1</v>
      </c>
      <c r="I13" s="181"/>
      <c r="J13" s="181">
        <f t="shared" ref="J13" si="4">AVERAGE(J14:J16)</f>
        <v>1</v>
      </c>
      <c r="K13" s="171"/>
      <c r="L13" s="171"/>
      <c r="M13" s="171"/>
      <c r="N13" s="173"/>
      <c r="O13" s="159"/>
      <c r="P13" s="160"/>
    </row>
    <row r="14" spans="1:17" x14ac:dyDescent="0.35">
      <c r="A14" s="114"/>
      <c r="B14" s="274" t="s">
        <v>216</v>
      </c>
      <c r="C14" s="94" t="s">
        <v>217</v>
      </c>
      <c r="D14" s="115" t="s">
        <v>218</v>
      </c>
      <c r="E14" s="115"/>
      <c r="F14" s="174">
        <v>1</v>
      </c>
      <c r="G14" s="174">
        <v>1</v>
      </c>
      <c r="H14" s="174">
        <v>1</v>
      </c>
      <c r="I14" s="1"/>
      <c r="J14" s="174">
        <f>AVERAGE(F14:I14)</f>
        <v>1</v>
      </c>
      <c r="K14" s="94" t="s">
        <v>219</v>
      </c>
      <c r="L14" s="94"/>
      <c r="M14" s="1" t="s">
        <v>220</v>
      </c>
      <c r="N14" s="163">
        <v>44941</v>
      </c>
      <c r="O14" s="161">
        <v>44941</v>
      </c>
      <c r="P14" s="161">
        <v>44941</v>
      </c>
    </row>
    <row r="15" spans="1:17" x14ac:dyDescent="0.35">
      <c r="A15" s="114"/>
      <c r="B15" s="275"/>
      <c r="C15" s="94" t="s">
        <v>221</v>
      </c>
      <c r="D15" s="115" t="s">
        <v>213</v>
      </c>
      <c r="E15" s="115"/>
      <c r="F15" s="174">
        <v>1</v>
      </c>
      <c r="G15" s="174">
        <v>1</v>
      </c>
      <c r="H15" s="174">
        <v>1</v>
      </c>
      <c r="I15" s="1"/>
      <c r="J15" s="174">
        <f t="shared" si="2"/>
        <v>1</v>
      </c>
      <c r="K15" s="94"/>
      <c r="L15" s="94"/>
      <c r="M15" s="1" t="s">
        <v>222</v>
      </c>
      <c r="N15" s="163">
        <v>44941</v>
      </c>
      <c r="O15" s="161">
        <v>44941</v>
      </c>
      <c r="P15" s="161">
        <v>44941</v>
      </c>
    </row>
    <row r="16" spans="1:17" x14ac:dyDescent="0.35">
      <c r="A16" s="114"/>
      <c r="B16" s="276"/>
      <c r="C16" s="94" t="s">
        <v>223</v>
      </c>
      <c r="D16" s="115" t="s">
        <v>224</v>
      </c>
      <c r="E16" s="115" t="s">
        <v>224</v>
      </c>
      <c r="F16" s="174">
        <v>1</v>
      </c>
      <c r="G16" s="174">
        <v>1</v>
      </c>
      <c r="H16" s="174">
        <v>1</v>
      </c>
      <c r="I16" s="1"/>
      <c r="J16" s="174">
        <f t="shared" si="2"/>
        <v>1</v>
      </c>
      <c r="K16" s="94"/>
      <c r="L16" s="94"/>
      <c r="M16" s="1" t="s">
        <v>225</v>
      </c>
      <c r="N16" s="163">
        <v>44941</v>
      </c>
      <c r="O16" s="161">
        <v>44941</v>
      </c>
      <c r="P16" s="161">
        <v>44941</v>
      </c>
      <c r="Q16" s="116"/>
    </row>
    <row r="17" spans="1:17" x14ac:dyDescent="0.35">
      <c r="A17" s="113">
        <v>3</v>
      </c>
      <c r="B17" s="171" t="s">
        <v>226</v>
      </c>
      <c r="C17" s="171"/>
      <c r="D17" s="171"/>
      <c r="E17" s="171"/>
      <c r="F17" s="181">
        <f>AVERAGE(F19,F20,F22,F23)</f>
        <v>0.75</v>
      </c>
      <c r="G17" s="181">
        <f t="shared" ref="G17:J17" si="5">AVERAGE(G19,G20,G22,G23)</f>
        <v>0.625</v>
      </c>
      <c r="H17" s="181">
        <f t="shared" si="5"/>
        <v>0.25</v>
      </c>
      <c r="I17" s="181"/>
      <c r="J17" s="181">
        <f t="shared" si="5"/>
        <v>0.54166666666666663</v>
      </c>
      <c r="K17" s="171"/>
      <c r="L17" s="171"/>
      <c r="M17" s="171"/>
      <c r="N17" s="173"/>
      <c r="O17" s="159"/>
      <c r="P17" s="162"/>
      <c r="Q17" s="116"/>
    </row>
    <row r="18" spans="1:17" x14ac:dyDescent="0.35">
      <c r="A18" s="1"/>
      <c r="B18" s="274" t="s">
        <v>227</v>
      </c>
      <c r="C18" s="94" t="s">
        <v>228</v>
      </c>
      <c r="D18" s="115" t="s">
        <v>229</v>
      </c>
      <c r="E18" s="115" t="s">
        <v>224</v>
      </c>
      <c r="F18" s="151" t="s">
        <v>230</v>
      </c>
      <c r="G18" s="174">
        <v>1</v>
      </c>
      <c r="H18" s="174">
        <v>1</v>
      </c>
      <c r="I18" s="1"/>
      <c r="J18" s="174">
        <f>AVERAGE(F18:I18)</f>
        <v>1</v>
      </c>
      <c r="K18" s="94" t="s">
        <v>231</v>
      </c>
      <c r="L18" s="94" t="s">
        <v>232</v>
      </c>
      <c r="M18" s="1" t="s">
        <v>233</v>
      </c>
      <c r="N18" s="164">
        <v>44957</v>
      </c>
      <c r="O18" s="161">
        <v>45031</v>
      </c>
      <c r="P18" s="161">
        <v>45031</v>
      </c>
      <c r="Q18" s="116"/>
    </row>
    <row r="19" spans="1:17" x14ac:dyDescent="0.35">
      <c r="A19" s="1"/>
      <c r="B19" s="275"/>
      <c r="C19" s="94" t="s">
        <v>234</v>
      </c>
      <c r="D19" s="115"/>
      <c r="E19" s="115"/>
      <c r="F19" s="174">
        <v>1</v>
      </c>
      <c r="G19" s="174">
        <v>1</v>
      </c>
      <c r="H19" s="174">
        <v>1</v>
      </c>
      <c r="I19" s="1"/>
      <c r="J19" s="174">
        <f t="shared" ref="J19:J23" si="6">AVERAGE(F19:I19)</f>
        <v>1</v>
      </c>
      <c r="K19" s="94" t="s">
        <v>235</v>
      </c>
      <c r="L19" s="94"/>
      <c r="M19" s="1"/>
      <c r="N19" s="164">
        <v>44957</v>
      </c>
      <c r="O19" s="161">
        <v>45032</v>
      </c>
      <c r="P19" s="161">
        <v>45032</v>
      </c>
      <c r="Q19" s="116"/>
    </row>
    <row r="20" spans="1:17" ht="58" x14ac:dyDescent="0.35">
      <c r="A20" s="1"/>
      <c r="B20" s="275"/>
      <c r="C20" s="94" t="s">
        <v>236</v>
      </c>
      <c r="D20" s="115"/>
      <c r="E20" s="115"/>
      <c r="F20" s="174">
        <v>1</v>
      </c>
      <c r="G20" s="174">
        <v>0.5</v>
      </c>
      <c r="H20" s="174">
        <v>0</v>
      </c>
      <c r="I20" s="132"/>
      <c r="J20" s="174">
        <f t="shared" si="6"/>
        <v>0.5</v>
      </c>
      <c r="K20" s="94" t="s">
        <v>237</v>
      </c>
      <c r="L20" s="94" t="s">
        <v>238</v>
      </c>
      <c r="M20" s="1"/>
      <c r="N20" s="164"/>
      <c r="O20" s="161"/>
      <c r="P20" s="161"/>
      <c r="Q20" s="116"/>
    </row>
    <row r="21" spans="1:17" x14ac:dyDescent="0.35">
      <c r="A21" s="1"/>
      <c r="B21" s="275"/>
      <c r="C21" s="94" t="s">
        <v>239</v>
      </c>
      <c r="D21" s="115" t="s">
        <v>218</v>
      </c>
      <c r="E21" s="115" t="s">
        <v>240</v>
      </c>
      <c r="F21" s="151" t="s">
        <v>230</v>
      </c>
      <c r="G21" s="174">
        <v>0.5</v>
      </c>
      <c r="H21" s="174">
        <v>0</v>
      </c>
      <c r="I21" s="132"/>
      <c r="J21" s="174">
        <f t="shared" si="6"/>
        <v>0.25</v>
      </c>
      <c r="K21" s="94" t="s">
        <v>241</v>
      </c>
      <c r="L21" s="94"/>
      <c r="M21" s="1" t="s">
        <v>242</v>
      </c>
      <c r="N21" s="164">
        <v>44957</v>
      </c>
      <c r="O21" s="161">
        <v>44957</v>
      </c>
      <c r="P21" s="161">
        <v>44957</v>
      </c>
    </row>
    <row r="22" spans="1:17" x14ac:dyDescent="0.35">
      <c r="A22" s="1"/>
      <c r="B22" s="275"/>
      <c r="C22" s="117" t="s">
        <v>243</v>
      </c>
      <c r="D22" s="118" t="s">
        <v>218</v>
      </c>
      <c r="E22" s="115" t="s">
        <v>240</v>
      </c>
      <c r="F22" s="174">
        <v>0.5</v>
      </c>
      <c r="G22" s="174">
        <v>0.5</v>
      </c>
      <c r="H22" s="174">
        <v>0</v>
      </c>
      <c r="I22" s="132"/>
      <c r="J22" s="174">
        <f t="shared" si="6"/>
        <v>0.33333333333333331</v>
      </c>
      <c r="K22" s="94" t="s">
        <v>244</v>
      </c>
      <c r="L22" s="94"/>
      <c r="M22" s="1" t="s">
        <v>233</v>
      </c>
      <c r="N22" s="164">
        <v>44964</v>
      </c>
      <c r="O22" s="161">
        <v>44964</v>
      </c>
      <c r="P22" s="161">
        <v>44964</v>
      </c>
    </row>
    <row r="23" spans="1:17" x14ac:dyDescent="0.35">
      <c r="A23" s="1"/>
      <c r="B23" s="275"/>
      <c r="C23" s="117" t="s">
        <v>245</v>
      </c>
      <c r="D23" s="118" t="s">
        <v>246</v>
      </c>
      <c r="E23" s="118" t="s">
        <v>229</v>
      </c>
      <c r="F23" s="174">
        <v>0.5</v>
      </c>
      <c r="G23" s="174">
        <v>0.5</v>
      </c>
      <c r="H23" s="174">
        <v>0</v>
      </c>
      <c r="I23" s="132"/>
      <c r="J23" s="174">
        <f t="shared" si="6"/>
        <v>0.33333333333333331</v>
      </c>
      <c r="K23" s="94"/>
      <c r="L23" s="94"/>
      <c r="M23" s="1"/>
      <c r="N23" s="164">
        <v>44964</v>
      </c>
      <c r="O23" s="161">
        <v>44964</v>
      </c>
      <c r="P23" s="161">
        <v>44964</v>
      </c>
    </row>
    <row r="24" spans="1:17" x14ac:dyDescent="0.35">
      <c r="A24" s="113">
        <v>4</v>
      </c>
      <c r="B24" s="171" t="s">
        <v>247</v>
      </c>
      <c r="C24" s="171"/>
      <c r="D24" s="171"/>
      <c r="E24" s="171"/>
      <c r="F24" s="180">
        <f>AVERAGE(F25:F27)</f>
        <v>1</v>
      </c>
      <c r="G24" s="180">
        <f t="shared" ref="G24:H24" si="7">AVERAGE(G25:G27)</f>
        <v>0.66666666666666663</v>
      </c>
      <c r="H24" s="180">
        <f t="shared" si="7"/>
        <v>0.66666666666666663</v>
      </c>
      <c r="I24" s="180"/>
      <c r="J24" s="181">
        <f t="shared" ref="J24" si="8">AVERAGE(J25:J27)</f>
        <v>0.77777777777777768</v>
      </c>
      <c r="K24" s="171"/>
      <c r="L24" s="171"/>
      <c r="M24" s="171"/>
      <c r="N24" s="173"/>
      <c r="O24" s="159"/>
      <c r="P24" s="159"/>
    </row>
    <row r="25" spans="1:17" ht="14.65" customHeight="1" x14ac:dyDescent="0.35">
      <c r="A25" s="114"/>
      <c r="B25" s="274" t="s">
        <v>248</v>
      </c>
      <c r="C25" s="94" t="s">
        <v>249</v>
      </c>
      <c r="D25" s="115" t="s">
        <v>250</v>
      </c>
      <c r="E25" s="115" t="s">
        <v>224</v>
      </c>
      <c r="F25" s="174">
        <v>1</v>
      </c>
      <c r="G25" s="174">
        <v>1</v>
      </c>
      <c r="H25" s="174">
        <v>1</v>
      </c>
      <c r="I25" s="1"/>
      <c r="J25" s="174">
        <f>AVERAGE(F25:I25)</f>
        <v>1</v>
      </c>
      <c r="K25" s="94"/>
      <c r="L25" s="94"/>
      <c r="M25" s="1"/>
      <c r="N25" s="164">
        <v>44946</v>
      </c>
      <c r="O25" s="161">
        <v>45041</v>
      </c>
      <c r="P25" s="161">
        <v>45041</v>
      </c>
    </row>
    <row r="26" spans="1:17" ht="72.5" x14ac:dyDescent="0.35">
      <c r="A26" s="114"/>
      <c r="B26" s="275"/>
      <c r="C26" s="94" t="s">
        <v>251</v>
      </c>
      <c r="D26" s="115" t="s">
        <v>252</v>
      </c>
      <c r="E26" s="115" t="s">
        <v>224</v>
      </c>
      <c r="F26" s="174">
        <v>1</v>
      </c>
      <c r="G26" s="174">
        <v>0.5</v>
      </c>
      <c r="H26" s="174">
        <v>0.5</v>
      </c>
      <c r="I26" s="132"/>
      <c r="J26" s="174">
        <f t="shared" ref="J26:J27" si="9">AVERAGE(F26:I26)</f>
        <v>0.66666666666666663</v>
      </c>
      <c r="K26" s="94"/>
      <c r="L26" s="94" t="s">
        <v>253</v>
      </c>
      <c r="M26" s="1"/>
      <c r="N26" s="164">
        <v>44953</v>
      </c>
      <c r="O26" s="161">
        <v>45068</v>
      </c>
      <c r="P26" s="161">
        <v>45068</v>
      </c>
    </row>
    <row r="27" spans="1:17" ht="108.75" customHeight="1" x14ac:dyDescent="0.35">
      <c r="A27" s="114"/>
      <c r="B27" s="275"/>
      <c r="C27" s="94" t="s">
        <v>254</v>
      </c>
      <c r="D27" s="115" t="s">
        <v>252</v>
      </c>
      <c r="E27" s="115" t="s">
        <v>224</v>
      </c>
      <c r="F27" s="174">
        <v>1</v>
      </c>
      <c r="G27" s="174">
        <v>0.5</v>
      </c>
      <c r="H27" s="174">
        <v>0.5</v>
      </c>
      <c r="I27" s="132"/>
      <c r="J27" s="174">
        <f t="shared" si="9"/>
        <v>0.66666666666666663</v>
      </c>
      <c r="K27" s="94"/>
      <c r="L27" s="94" t="s">
        <v>255</v>
      </c>
      <c r="M27" s="94" t="s">
        <v>256</v>
      </c>
      <c r="N27" s="165">
        <v>44960</v>
      </c>
      <c r="O27" s="161">
        <v>45075</v>
      </c>
      <c r="P27" s="161">
        <v>45075</v>
      </c>
    </row>
    <row r="28" spans="1:17" x14ac:dyDescent="0.35">
      <c r="A28" s="113">
        <v>5</v>
      </c>
      <c r="B28" s="177" t="s">
        <v>257</v>
      </c>
      <c r="C28" s="178"/>
      <c r="D28" s="178"/>
      <c r="E28" s="178"/>
      <c r="F28" s="182">
        <f>AVERAGE(F29:F33)</f>
        <v>0.7</v>
      </c>
      <c r="G28" s="182">
        <f t="shared" ref="G28:H28" si="10">AVERAGE(G29:G33)</f>
        <v>0</v>
      </c>
      <c r="H28" s="182">
        <f t="shared" si="10"/>
        <v>0</v>
      </c>
      <c r="I28" s="178"/>
      <c r="J28" s="189"/>
      <c r="K28" s="178"/>
      <c r="L28" s="178"/>
      <c r="M28" s="178"/>
      <c r="N28" s="178"/>
      <c r="O28" s="161"/>
      <c r="P28" s="161"/>
    </row>
    <row r="29" spans="1:17" ht="14.65" customHeight="1" x14ac:dyDescent="0.35">
      <c r="A29" s="114"/>
      <c r="B29" s="274"/>
      <c r="C29" s="94" t="s">
        <v>258</v>
      </c>
      <c r="D29" s="115" t="s">
        <v>259</v>
      </c>
      <c r="E29" s="115" t="s">
        <v>260</v>
      </c>
      <c r="F29" s="174">
        <v>1</v>
      </c>
      <c r="G29" s="174">
        <v>0</v>
      </c>
      <c r="H29" s="174">
        <v>0</v>
      </c>
      <c r="I29" s="132"/>
      <c r="J29" s="174">
        <f>AVERAGE(F29:I29)</f>
        <v>0.33333333333333331</v>
      </c>
      <c r="K29" s="94"/>
      <c r="L29" s="94"/>
      <c r="M29" s="1" t="s">
        <v>261</v>
      </c>
      <c r="N29" s="165">
        <v>45016</v>
      </c>
      <c r="O29" s="161">
        <v>45071</v>
      </c>
      <c r="P29" s="161">
        <v>45071</v>
      </c>
    </row>
    <row r="30" spans="1:17" ht="62.25" customHeight="1" x14ac:dyDescent="0.35">
      <c r="A30" s="114"/>
      <c r="B30" s="275"/>
      <c r="C30" s="94" t="s">
        <v>262</v>
      </c>
      <c r="D30" s="115" t="s">
        <v>263</v>
      </c>
      <c r="E30" s="115" t="s">
        <v>264</v>
      </c>
      <c r="F30" s="174">
        <v>1</v>
      </c>
      <c r="G30" s="174">
        <v>0</v>
      </c>
      <c r="H30" s="174">
        <v>0</v>
      </c>
      <c r="I30" s="132"/>
      <c r="J30" s="174">
        <f t="shared" ref="J30:J33" si="11">AVERAGE(F30:I30)</f>
        <v>0.33333333333333331</v>
      </c>
      <c r="K30" s="94"/>
      <c r="L30" s="94"/>
      <c r="M30" s="1" t="s">
        <v>261</v>
      </c>
      <c r="N30" s="165">
        <v>45016</v>
      </c>
      <c r="O30" s="161">
        <v>45075</v>
      </c>
      <c r="P30" s="161">
        <v>45075</v>
      </c>
    </row>
    <row r="31" spans="1:17" ht="29.15" customHeight="1" x14ac:dyDescent="0.35">
      <c r="A31" s="114"/>
      <c r="B31" s="275"/>
      <c r="C31" s="94" t="s">
        <v>265</v>
      </c>
      <c r="D31" s="115" t="s">
        <v>266</v>
      </c>
      <c r="E31" s="115" t="s">
        <v>267</v>
      </c>
      <c r="F31" s="174">
        <v>0.5</v>
      </c>
      <c r="G31" s="174">
        <v>0</v>
      </c>
      <c r="H31" s="174">
        <v>0</v>
      </c>
      <c r="I31" s="132"/>
      <c r="J31" s="174">
        <f t="shared" si="11"/>
        <v>0.16666666666666666</v>
      </c>
      <c r="K31" s="94"/>
      <c r="L31" s="94"/>
      <c r="M31" s="1" t="s">
        <v>211</v>
      </c>
      <c r="N31" s="165">
        <v>45076</v>
      </c>
      <c r="O31" s="161">
        <v>45110</v>
      </c>
      <c r="P31" s="161">
        <v>45110</v>
      </c>
    </row>
    <row r="32" spans="1:17" ht="14.65" customHeight="1" x14ac:dyDescent="0.35">
      <c r="A32" s="114"/>
      <c r="B32" s="275"/>
      <c r="C32" s="94" t="s">
        <v>268</v>
      </c>
      <c r="D32" s="115" t="s">
        <v>269</v>
      </c>
      <c r="E32" s="115" t="s">
        <v>260</v>
      </c>
      <c r="F32" s="174">
        <v>0.5</v>
      </c>
      <c r="G32" s="174">
        <v>0</v>
      </c>
      <c r="H32" s="174">
        <v>0</v>
      </c>
      <c r="I32" s="132"/>
      <c r="J32" s="174">
        <f t="shared" si="11"/>
        <v>0.16666666666666666</v>
      </c>
      <c r="K32" s="94"/>
      <c r="L32" s="94"/>
      <c r="M32" s="1"/>
      <c r="N32" s="165">
        <v>45082</v>
      </c>
      <c r="O32" s="161">
        <v>45124</v>
      </c>
      <c r="P32" s="161">
        <v>45124</v>
      </c>
    </row>
    <row r="33" spans="1:16" ht="14.65" customHeight="1" x14ac:dyDescent="0.35">
      <c r="A33" s="114"/>
      <c r="B33" s="275"/>
      <c r="C33" s="94" t="s">
        <v>270</v>
      </c>
      <c r="D33" s="115" t="s">
        <v>269</v>
      </c>
      <c r="E33" s="115" t="s">
        <v>260</v>
      </c>
      <c r="F33" s="174">
        <v>0.5</v>
      </c>
      <c r="G33" s="174">
        <v>0</v>
      </c>
      <c r="H33" s="174">
        <v>0</v>
      </c>
      <c r="I33" s="132"/>
      <c r="J33" s="174">
        <f t="shared" si="11"/>
        <v>0.16666666666666666</v>
      </c>
      <c r="K33" s="94"/>
      <c r="L33" s="94"/>
      <c r="M33" s="1"/>
      <c r="N33" s="165">
        <v>45107</v>
      </c>
      <c r="O33" s="161">
        <v>45136</v>
      </c>
      <c r="P33" s="161">
        <v>45136</v>
      </c>
    </row>
    <row r="34" spans="1:16" x14ac:dyDescent="0.35">
      <c r="A34" s="113">
        <v>6</v>
      </c>
      <c r="B34" s="171" t="s">
        <v>271</v>
      </c>
      <c r="C34" s="171"/>
      <c r="D34" s="171"/>
      <c r="E34" s="171"/>
      <c r="F34" s="180">
        <f>AVERAGE(F35:F40)</f>
        <v>0</v>
      </c>
      <c r="G34" s="180">
        <f t="shared" ref="G34:H34" si="12">AVERAGE(G35:G40)</f>
        <v>0</v>
      </c>
      <c r="H34" s="180">
        <f t="shared" si="12"/>
        <v>0</v>
      </c>
      <c r="I34" s="180"/>
      <c r="J34" s="181">
        <f t="shared" ref="J34" si="13">AVERAGE(J35:J40)</f>
        <v>0</v>
      </c>
      <c r="K34" s="171"/>
      <c r="L34" s="171"/>
      <c r="M34" s="171"/>
      <c r="N34" s="166"/>
      <c r="O34" s="159"/>
      <c r="P34" s="159"/>
    </row>
    <row r="35" spans="1:16" ht="14.65" customHeight="1" x14ac:dyDescent="0.35">
      <c r="A35" s="114"/>
      <c r="B35" s="274" t="s">
        <v>272</v>
      </c>
      <c r="C35" s="94" t="s">
        <v>273</v>
      </c>
      <c r="D35" s="115" t="s">
        <v>213</v>
      </c>
      <c r="E35" s="115"/>
      <c r="F35" s="174">
        <v>0</v>
      </c>
      <c r="G35" s="174">
        <v>0</v>
      </c>
      <c r="H35" s="174">
        <v>0</v>
      </c>
      <c r="I35" s="1"/>
      <c r="J35" s="174">
        <v>0</v>
      </c>
      <c r="K35" s="94"/>
      <c r="L35" s="94"/>
      <c r="M35" s="1"/>
      <c r="N35" s="165">
        <v>45125</v>
      </c>
      <c r="O35" s="170">
        <v>45156</v>
      </c>
      <c r="P35" s="170">
        <v>45156</v>
      </c>
    </row>
    <row r="36" spans="1:16" ht="14.65" customHeight="1" x14ac:dyDescent="0.35">
      <c r="A36" s="114"/>
      <c r="B36" s="275"/>
      <c r="C36" s="94" t="s">
        <v>274</v>
      </c>
      <c r="D36" s="115" t="s">
        <v>275</v>
      </c>
      <c r="E36" s="115"/>
      <c r="F36" s="174">
        <v>0</v>
      </c>
      <c r="G36" s="174">
        <v>0</v>
      </c>
      <c r="H36" s="174">
        <v>0</v>
      </c>
      <c r="I36" s="1"/>
      <c r="J36" s="174">
        <v>0</v>
      </c>
      <c r="K36" s="94"/>
      <c r="L36" s="94"/>
      <c r="M36" s="1"/>
      <c r="N36" s="165">
        <v>45125</v>
      </c>
      <c r="O36" s="170">
        <v>45156</v>
      </c>
      <c r="P36" s="170">
        <v>45156</v>
      </c>
    </row>
    <row r="37" spans="1:16" ht="14.65" customHeight="1" x14ac:dyDescent="0.35">
      <c r="A37" s="114"/>
      <c r="B37" s="275"/>
      <c r="C37" s="94" t="s">
        <v>276</v>
      </c>
      <c r="D37" s="115" t="s">
        <v>218</v>
      </c>
      <c r="E37" s="115"/>
      <c r="F37" s="174">
        <v>0</v>
      </c>
      <c r="G37" s="174">
        <v>0</v>
      </c>
      <c r="H37" s="174">
        <v>0</v>
      </c>
      <c r="I37" s="1"/>
      <c r="J37" s="174">
        <v>0</v>
      </c>
      <c r="K37" s="94"/>
      <c r="L37" s="94"/>
      <c r="M37" s="1"/>
      <c r="N37" s="165">
        <v>45125</v>
      </c>
      <c r="O37" s="170">
        <v>45156</v>
      </c>
      <c r="P37" s="170">
        <v>45156</v>
      </c>
    </row>
    <row r="38" spans="1:16" x14ac:dyDescent="0.35">
      <c r="A38" s="114"/>
      <c r="B38" s="275"/>
      <c r="C38" s="94" t="s">
        <v>277</v>
      </c>
      <c r="D38" s="115" t="s">
        <v>213</v>
      </c>
      <c r="E38" s="115"/>
      <c r="F38" s="174">
        <v>0</v>
      </c>
      <c r="G38" s="174">
        <v>0</v>
      </c>
      <c r="H38" s="174">
        <v>0</v>
      </c>
      <c r="I38" s="1"/>
      <c r="J38" s="174">
        <v>0</v>
      </c>
      <c r="K38" s="94"/>
      <c r="L38" s="94"/>
      <c r="M38" s="1"/>
      <c r="N38" s="165">
        <v>45125</v>
      </c>
      <c r="O38" s="170">
        <v>45156</v>
      </c>
      <c r="P38" s="170">
        <v>45156</v>
      </c>
    </row>
    <row r="39" spans="1:16" x14ac:dyDescent="0.35">
      <c r="A39" s="114"/>
      <c r="B39" s="275"/>
      <c r="C39" s="94" t="s">
        <v>278</v>
      </c>
      <c r="D39" s="115" t="s">
        <v>269</v>
      </c>
      <c r="E39" s="115" t="s">
        <v>279</v>
      </c>
      <c r="F39" s="174">
        <v>0</v>
      </c>
      <c r="G39" s="174">
        <v>0</v>
      </c>
      <c r="H39" s="174">
        <v>0</v>
      </c>
      <c r="I39" s="1"/>
      <c r="J39" s="174">
        <v>0</v>
      </c>
      <c r="K39" s="94"/>
      <c r="L39" s="94"/>
      <c r="M39" s="1"/>
      <c r="N39" s="165">
        <v>45125</v>
      </c>
      <c r="O39" s="170">
        <v>45156</v>
      </c>
      <c r="P39" s="170">
        <v>45156</v>
      </c>
    </row>
    <row r="40" spans="1:16" x14ac:dyDescent="0.35">
      <c r="A40" s="114"/>
      <c r="B40" s="276"/>
      <c r="C40" s="94" t="s">
        <v>280</v>
      </c>
      <c r="D40" s="115" t="s">
        <v>269</v>
      </c>
      <c r="E40" s="115" t="s">
        <v>279</v>
      </c>
      <c r="F40" s="174">
        <v>0</v>
      </c>
      <c r="G40" s="174">
        <v>0</v>
      </c>
      <c r="H40" s="174">
        <v>0</v>
      </c>
      <c r="I40" s="1"/>
      <c r="J40" s="174">
        <v>0</v>
      </c>
      <c r="K40" s="94"/>
      <c r="L40" s="94"/>
      <c r="M40" s="1"/>
      <c r="N40" s="165">
        <v>45125</v>
      </c>
      <c r="O40" s="170">
        <v>45156</v>
      </c>
      <c r="P40" s="170">
        <v>45156</v>
      </c>
    </row>
    <row r="41" spans="1:16" x14ac:dyDescent="0.35">
      <c r="A41" s="113">
        <v>7</v>
      </c>
      <c r="B41" s="171" t="s">
        <v>281</v>
      </c>
      <c r="C41" s="171"/>
      <c r="D41" s="171"/>
      <c r="E41" s="171"/>
      <c r="F41" s="180">
        <f>AVERAGE(F42:F46)</f>
        <v>0</v>
      </c>
      <c r="G41" s="180">
        <f t="shared" ref="G41:H41" si="14">AVERAGE(G42:G46)</f>
        <v>0</v>
      </c>
      <c r="H41" s="180">
        <f t="shared" si="14"/>
        <v>0</v>
      </c>
      <c r="I41" s="180"/>
      <c r="J41" s="181">
        <f t="shared" ref="J41" si="15">AVERAGE(J42:J46)</f>
        <v>0</v>
      </c>
      <c r="K41" s="171"/>
      <c r="L41" s="171"/>
      <c r="M41" s="171"/>
      <c r="N41" s="168"/>
      <c r="O41" s="169"/>
      <c r="P41" s="169"/>
    </row>
    <row r="42" spans="1:16" ht="14.65" customHeight="1" x14ac:dyDescent="0.35">
      <c r="A42" s="114"/>
      <c r="B42" s="274" t="s">
        <v>282</v>
      </c>
      <c r="C42" s="94" t="s">
        <v>283</v>
      </c>
      <c r="D42" s="115" t="s">
        <v>275</v>
      </c>
      <c r="E42" s="115" t="s">
        <v>284</v>
      </c>
      <c r="F42" s="174">
        <v>0</v>
      </c>
      <c r="G42" s="174">
        <v>0</v>
      </c>
      <c r="H42" s="174">
        <v>0</v>
      </c>
      <c r="I42" s="1"/>
      <c r="J42" s="174">
        <v>0</v>
      </c>
      <c r="K42" s="94"/>
      <c r="L42" s="94"/>
      <c r="M42" s="167"/>
      <c r="N42" s="277" t="s">
        <v>285</v>
      </c>
      <c r="O42" s="277"/>
      <c r="P42" s="277"/>
    </row>
    <row r="43" spans="1:16" x14ac:dyDescent="0.35">
      <c r="A43" s="114"/>
      <c r="B43" s="275"/>
      <c r="C43" s="94" t="s">
        <v>286</v>
      </c>
      <c r="D43" s="115" t="s">
        <v>275</v>
      </c>
      <c r="E43" s="115" t="s">
        <v>218</v>
      </c>
      <c r="F43" s="174">
        <v>0</v>
      </c>
      <c r="G43" s="174">
        <v>0</v>
      </c>
      <c r="H43" s="174">
        <v>0</v>
      </c>
      <c r="I43" s="1"/>
      <c r="J43" s="174">
        <v>0</v>
      </c>
      <c r="K43" s="94"/>
      <c r="L43" s="94"/>
      <c r="M43" s="167"/>
      <c r="N43" s="277"/>
      <c r="O43" s="277"/>
      <c r="P43" s="277"/>
    </row>
    <row r="44" spans="1:16" x14ac:dyDescent="0.35">
      <c r="A44" s="114"/>
      <c r="B44" s="275"/>
      <c r="C44" s="94" t="s">
        <v>287</v>
      </c>
      <c r="D44" s="115" t="s">
        <v>288</v>
      </c>
      <c r="E44" s="115" t="s">
        <v>246</v>
      </c>
      <c r="F44" s="174">
        <v>0</v>
      </c>
      <c r="G44" s="174">
        <v>0</v>
      </c>
      <c r="H44" s="174">
        <v>0</v>
      </c>
      <c r="I44" s="1"/>
      <c r="J44" s="174">
        <v>0</v>
      </c>
      <c r="K44" s="94"/>
      <c r="L44" s="94"/>
      <c r="M44" s="167"/>
      <c r="N44" s="277"/>
      <c r="O44" s="277"/>
      <c r="P44" s="277"/>
    </row>
    <row r="45" spans="1:16" x14ac:dyDescent="0.35">
      <c r="A45" s="114"/>
      <c r="B45" s="275"/>
      <c r="C45" s="94" t="s">
        <v>289</v>
      </c>
      <c r="D45" s="115" t="s">
        <v>266</v>
      </c>
      <c r="E45" s="115" t="s">
        <v>288</v>
      </c>
      <c r="F45" s="174">
        <v>0</v>
      </c>
      <c r="G45" s="174">
        <v>0</v>
      </c>
      <c r="H45" s="174">
        <v>0</v>
      </c>
      <c r="I45" s="1"/>
      <c r="J45" s="174">
        <v>0</v>
      </c>
      <c r="K45" s="94"/>
      <c r="L45" s="94"/>
      <c r="M45" s="167"/>
      <c r="N45" s="277"/>
      <c r="O45" s="277"/>
      <c r="P45" s="277"/>
    </row>
    <row r="46" spans="1:16" x14ac:dyDescent="0.35">
      <c r="A46" s="119"/>
      <c r="B46" s="288"/>
      <c r="C46" s="94" t="s">
        <v>290</v>
      </c>
      <c r="D46" s="115" t="s">
        <v>291</v>
      </c>
      <c r="E46" s="115" t="s">
        <v>292</v>
      </c>
      <c r="F46" s="174">
        <v>0</v>
      </c>
      <c r="G46" s="174">
        <v>0</v>
      </c>
      <c r="H46" s="174">
        <v>0</v>
      </c>
      <c r="I46" s="1"/>
      <c r="J46" s="174">
        <v>0</v>
      </c>
      <c r="K46" s="94"/>
      <c r="L46" s="94"/>
      <c r="M46" s="167"/>
      <c r="N46" s="277"/>
      <c r="O46" s="277"/>
      <c r="P46" s="277"/>
    </row>
    <row r="47" spans="1:16" ht="36" x14ac:dyDescent="0.8">
      <c r="E47" s="183" t="s">
        <v>488</v>
      </c>
      <c r="F47" s="186">
        <f>AVERAGE(F14:F19,F21:F23,F25:F29,F31:F33,F35:F37,F39:F43,F45:F46)</f>
        <v>0.47799999999999998</v>
      </c>
      <c r="G47" s="186">
        <f t="shared" ref="G47:H47" si="16">AVERAGE(G14:G19,G21:G23,G25:G29,G31:G33,G35:G37,G39:G43,G45:G46)</f>
        <v>0.33796296296296297</v>
      </c>
      <c r="H47" s="186">
        <f t="shared" si="16"/>
        <v>0.26851851851851855</v>
      </c>
      <c r="I47" s="187"/>
      <c r="J47" s="186">
        <f>AVERAGE(J14:J19,J21:J23,J25:J29,J31:J33,J35:J37,J39:J43,J45:J46)</f>
        <v>0.37019230769230754</v>
      </c>
    </row>
  </sheetData>
  <mergeCells count="12">
    <mergeCell ref="B35:B40"/>
    <mergeCell ref="B18:B23"/>
    <mergeCell ref="B25:B27"/>
    <mergeCell ref="N42:P46"/>
    <mergeCell ref="A2:N2"/>
    <mergeCell ref="B7:B12"/>
    <mergeCell ref="B14:B16"/>
    <mergeCell ref="N7:N12"/>
    <mergeCell ref="O7:O12"/>
    <mergeCell ref="P7:P12"/>
    <mergeCell ref="B42:B46"/>
    <mergeCell ref="B29:B33"/>
  </mergeCells>
  <conditionalFormatting sqref="F7:H12">
    <cfRule type="cellIs" dxfId="397" priority="272" operator="equal">
      <formula>1</formula>
    </cfRule>
  </conditionalFormatting>
  <conditionalFormatting sqref="F7:F12">
    <cfRule type="cellIs" dxfId="396" priority="271" operator="lessThan">
      <formula>1</formula>
    </cfRule>
  </conditionalFormatting>
  <conditionalFormatting sqref="F14:H16">
    <cfRule type="cellIs" dxfId="395" priority="268" operator="equal">
      <formula>1</formula>
    </cfRule>
  </conditionalFormatting>
  <conditionalFormatting sqref="F14:H16">
    <cfRule type="cellIs" dxfId="394" priority="267" operator="lessThan">
      <formula>1</formula>
    </cfRule>
  </conditionalFormatting>
  <conditionalFormatting sqref="G18:H19">
    <cfRule type="cellIs" dxfId="393" priority="258" operator="equal">
      <formula>1</formula>
    </cfRule>
  </conditionalFormatting>
  <conditionalFormatting sqref="G18:H19">
    <cfRule type="cellIs" dxfId="392" priority="257" operator="lessThan">
      <formula>1</formula>
    </cfRule>
  </conditionalFormatting>
  <conditionalFormatting sqref="F19:F20 F22:F23 G20:H23">
    <cfRule type="cellIs" dxfId="391" priority="248" operator="equal">
      <formula>1</formula>
    </cfRule>
  </conditionalFormatting>
  <conditionalFormatting sqref="F19:F20 F22:F23 G20:H23">
    <cfRule type="cellIs" dxfId="390" priority="247" operator="lessThan">
      <formula>1</formula>
    </cfRule>
  </conditionalFormatting>
  <conditionalFormatting sqref="F25:H25 F26:F27">
    <cfRule type="cellIs" dxfId="389" priority="238" operator="equal">
      <formula>1</formula>
    </cfRule>
  </conditionalFormatting>
  <conditionalFormatting sqref="F25:H25 F26:F27">
    <cfRule type="cellIs" dxfId="388" priority="237" operator="lessThan">
      <formula>1</formula>
    </cfRule>
  </conditionalFormatting>
  <conditionalFormatting sqref="G26:H27">
    <cfRule type="cellIs" dxfId="387" priority="228" operator="equal">
      <formula>1</formula>
    </cfRule>
  </conditionalFormatting>
  <conditionalFormatting sqref="G26:H27">
    <cfRule type="cellIs" dxfId="386" priority="227" operator="lessThan">
      <formula>1</formula>
    </cfRule>
  </conditionalFormatting>
  <conditionalFormatting sqref="F29:F30">
    <cfRule type="cellIs" dxfId="385" priority="218" operator="equal">
      <formula>1</formula>
    </cfRule>
  </conditionalFormatting>
  <conditionalFormatting sqref="F29:F30">
    <cfRule type="cellIs" dxfId="384" priority="217" operator="lessThan">
      <formula>1</formula>
    </cfRule>
  </conditionalFormatting>
  <conditionalFormatting sqref="F31:F33">
    <cfRule type="cellIs" dxfId="383" priority="208" operator="equal">
      <formula>1</formula>
    </cfRule>
  </conditionalFormatting>
  <conditionalFormatting sqref="F31:F33">
    <cfRule type="cellIs" dxfId="382" priority="207" operator="lessThan">
      <formula>1</formula>
    </cfRule>
  </conditionalFormatting>
  <conditionalFormatting sqref="G29:H33">
    <cfRule type="cellIs" dxfId="381" priority="198" operator="equal">
      <formula>1</formula>
    </cfRule>
  </conditionalFormatting>
  <conditionalFormatting sqref="G29:H33">
    <cfRule type="cellIs" dxfId="380" priority="197" operator="lessThan">
      <formula>1</formula>
    </cfRule>
  </conditionalFormatting>
  <conditionalFormatting sqref="H20:H23">
    <cfRule type="cellIs" dxfId="379" priority="176" operator="equal">
      <formula>0</formula>
    </cfRule>
  </conditionalFormatting>
  <conditionalFormatting sqref="J47">
    <cfRule type="cellIs" dxfId="378" priority="124" operator="equal">
      <formula>1</formula>
    </cfRule>
  </conditionalFormatting>
  <conditionalFormatting sqref="J47">
    <cfRule type="cellIs" dxfId="377" priority="123" operator="lessThan">
      <formula>1</formula>
    </cfRule>
  </conditionalFormatting>
  <conditionalFormatting sqref="F47:H47">
    <cfRule type="cellIs" dxfId="376" priority="114" operator="equal">
      <formula>1</formula>
    </cfRule>
  </conditionalFormatting>
  <conditionalFormatting sqref="F47:H47">
    <cfRule type="cellIs" dxfId="375" priority="113" operator="lessThan">
      <formula>1</formula>
    </cfRule>
  </conditionalFormatting>
  <conditionalFormatting sqref="F35:H40">
    <cfRule type="cellIs" dxfId="374" priority="83" operator="equal">
      <formula>1</formula>
    </cfRule>
  </conditionalFormatting>
  <conditionalFormatting sqref="F35:H40">
    <cfRule type="cellIs" dxfId="373" priority="82" operator="lessThan">
      <formula>1</formula>
    </cfRule>
  </conditionalFormatting>
  <conditionalFormatting sqref="F42:H46">
    <cfRule type="cellIs" dxfId="372" priority="73" operator="equal">
      <formula>1</formula>
    </cfRule>
  </conditionalFormatting>
  <conditionalFormatting sqref="F42:H46">
    <cfRule type="cellIs" dxfId="371" priority="72" operator="lessThan">
      <formula>1</formula>
    </cfRule>
  </conditionalFormatting>
  <conditionalFormatting sqref="J35:J40">
    <cfRule type="cellIs" dxfId="370" priority="63" operator="equal">
      <formula>1</formula>
    </cfRule>
  </conditionalFormatting>
  <conditionalFormatting sqref="J35:J40">
    <cfRule type="cellIs" dxfId="369" priority="62" operator="lessThan">
      <formula>1</formula>
    </cfRule>
  </conditionalFormatting>
  <conditionalFormatting sqref="J42:J46">
    <cfRule type="cellIs" dxfId="368" priority="53" operator="equal">
      <formula>1</formula>
    </cfRule>
  </conditionalFormatting>
  <conditionalFormatting sqref="J42:J46">
    <cfRule type="cellIs" dxfId="367" priority="52" operator="lessThan">
      <formula>1</formula>
    </cfRule>
  </conditionalFormatting>
  <conditionalFormatting sqref="J7:J12">
    <cfRule type="cellIs" dxfId="366" priority="49" operator="equal">
      <formula>1</formula>
    </cfRule>
  </conditionalFormatting>
  <conditionalFormatting sqref="J14:J16">
    <cfRule type="cellIs" dxfId="365" priority="43" operator="equal">
      <formula>1</formula>
    </cfRule>
  </conditionalFormatting>
  <conditionalFormatting sqref="J14:J16">
    <cfRule type="cellIs" dxfId="364" priority="42" operator="lessThan">
      <formula>1</formula>
    </cfRule>
  </conditionalFormatting>
  <conditionalFormatting sqref="J18:J19">
    <cfRule type="cellIs" dxfId="363" priority="33" operator="equal">
      <formula>1</formula>
    </cfRule>
  </conditionalFormatting>
  <conditionalFormatting sqref="J18:J19">
    <cfRule type="cellIs" dxfId="362" priority="32" operator="lessThan">
      <formula>1</formula>
    </cfRule>
  </conditionalFormatting>
  <conditionalFormatting sqref="J20:J23">
    <cfRule type="cellIs" dxfId="361" priority="23" operator="equal">
      <formula>1</formula>
    </cfRule>
  </conditionalFormatting>
  <conditionalFormatting sqref="J20:J23">
    <cfRule type="cellIs" dxfId="360" priority="22" operator="lessThan">
      <formula>1</formula>
    </cfRule>
  </conditionalFormatting>
  <conditionalFormatting sqref="J20:J23">
    <cfRule type="cellIs" dxfId="359" priority="21" operator="equal">
      <formula>0</formula>
    </cfRule>
  </conditionalFormatting>
  <conditionalFormatting sqref="J25:J27">
    <cfRule type="cellIs" dxfId="358" priority="12" operator="equal">
      <formula>1</formula>
    </cfRule>
  </conditionalFormatting>
  <conditionalFormatting sqref="J25:J27">
    <cfRule type="cellIs" dxfId="357" priority="11" operator="lessThan">
      <formula>1</formula>
    </cfRule>
  </conditionalFormatting>
  <conditionalFormatting sqref="J29:J33">
    <cfRule type="cellIs" dxfId="356" priority="2" operator="equal">
      <formula>1</formula>
    </cfRule>
  </conditionalFormatting>
  <conditionalFormatting sqref="J29:J33">
    <cfRule type="cellIs" dxfId="355" priority="1" operator="lessThan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4" operator="containsText" id="{528D9F8D-A618-457A-B64D-23A0D8AA3327}">
            <xm:f>NOT(ISERROR(SEARCH("In-Progress",F10)))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55" operator="containsText" id="{4421155F-0501-4F48-96B7-FDEB2FA61CC9}">
            <xm:f>NOT(ISERROR(SEARCH("Delayed",F10)))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6" operator="containsText" id="{9DFEB0C5-20FF-4205-8B4D-C27CD8683263}">
            <xm:f>NOT(ISERROR(SEARCH("Completed",F10)))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F10:H10</xm:sqref>
        </x14:conditionalFormatting>
        <x14:conditionalFormatting xmlns:xm="http://schemas.microsoft.com/office/excel/2006/main">
          <x14:cfRule type="containsText" priority="390" operator="containsText" id="{E85CCF49-5059-440B-9A55-071EC07368A4}">
            <xm:f>NOT(ISERROR(SEARCH("Completed",F18)))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374" operator="containsText" id="{E0CE5313-4F71-493F-89C2-F1AE5928F425}">
            <xm:f>NOT(ISERROR(SEARCH("progress",F18)))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F18 F21</xm:sqref>
        </x14:conditionalFormatting>
        <x14:conditionalFormatting xmlns:xm="http://schemas.microsoft.com/office/excel/2006/main">
          <x14:cfRule type="containsText" priority="375" operator="containsText" id="{8C923199-61A8-4573-89CA-792FFD2ED7A9}">
            <xm:f>NOT(ISERROR(SEARCH("Completed",F21)))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400" operator="containsText" id="{4A7BAC55-D454-4BFC-9CB5-8283ED8E8DE1}">
            <xm:f>NOT(ISERROR(SEARCH("progress",F4)))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F4:G4 F14:H16</xm:sqref>
        </x14:conditionalFormatting>
        <x14:conditionalFormatting xmlns:xm="http://schemas.microsoft.com/office/excel/2006/main">
          <x14:cfRule type="containsText" priority="341" operator="containsText" id="{3A2E6B5D-9DBA-42B6-AB95-7D0396038B0E}">
            <xm:f>NOT(ISERROR(SEARCH("In-Progress",F7)))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95" operator="containsText" id="{9BD6E76A-7A38-4457-976D-A71F2379133A}">
            <xm:f>NOT(ISERROR(SEARCH("progress",F7)))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F7:H12</xm:sqref>
        </x14:conditionalFormatting>
        <x14:conditionalFormatting xmlns:xm="http://schemas.microsoft.com/office/excel/2006/main">
          <x14:cfRule type="containsText" priority="342" operator="containsText" id="{C965871E-816A-4592-B75B-45AD062E9DA3}">
            <xm:f>NOT(ISERROR(SEARCH("Delayed",F10)))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3" operator="containsText" id="{779AEA0A-4855-49A0-992D-2EC9B523DFC8}">
            <xm:f>NOT(ISERROR(SEARCH("Completed",F10)))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96" operator="containsText" id="{E38F3E80-5A88-48A6-B7EC-DC9EB227B117}">
            <xm:f>NOT(ISERROR(SEARCH("Completed",F10)))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F10:H10</xm:sqref>
        </x14:conditionalFormatting>
        <x14:conditionalFormatting xmlns:xm="http://schemas.microsoft.com/office/excel/2006/main">
          <x14:cfRule type="containsText" priority="349" operator="containsText" id="{5721F4EC-A560-41F4-A362-24BE2718014B}">
            <xm:f>NOT(ISERROR(SEARCH("Delayed",F18)))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391" operator="containsText" id="{ED9E485F-E62E-4492-8A42-09CCF48657ED}">
            <xm:f>NOT(ISERROR(SEARCH("Delayed",F10)))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F10:J10</xm:sqref>
        </x14:conditionalFormatting>
        <x14:conditionalFormatting xmlns:xm="http://schemas.microsoft.com/office/excel/2006/main">
          <x14:cfRule type="containsText" priority="373" operator="containsText" id="{F79D216A-A696-4854-9699-9473F7EB6326}">
            <xm:f>NOT(ISERROR(SEARCH("Delayed",F20)))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 I20:I23</xm:sqref>
        </x14:conditionalFormatting>
        <x14:conditionalFormatting xmlns:xm="http://schemas.microsoft.com/office/excel/2006/main">
          <x14:cfRule type="containsText" priority="344" operator="containsText" id="{4E95DF59-4F5D-47A6-9441-02782EF5E0ED}">
            <xm:f>NOT(ISERROR(SEARCH("progress",I18)))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I18:I19</xm:sqref>
        </x14:conditionalFormatting>
        <x14:conditionalFormatting xmlns:xm="http://schemas.microsoft.com/office/excel/2006/main">
          <x14:cfRule type="containsText" priority="361" operator="containsText" id="{B5E1EA89-EC89-44C2-921E-6F4E0265CFFA}">
            <xm:f>NOT(ISERROR(SEARCH("Delayed",I26)))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I26:I27</xm:sqref>
        </x14:conditionalFormatting>
        <x14:conditionalFormatting xmlns:xm="http://schemas.microsoft.com/office/excel/2006/main">
          <x14:cfRule type="containsText" priority="332" operator="containsText" id="{CE72EC3D-3846-4A21-9F68-06FA9DC804E1}">
            <xm:f>NOT(ISERROR(SEARCH("progress",I29)))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33" operator="containsText" id="{87BAC9A8-D3D2-41C3-8885-A63FEAB101BC}">
            <xm:f>NOT(ISERROR(SEARCH("Completed",I29)))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I29:I33</xm:sqref>
        </x14:conditionalFormatting>
        <x14:conditionalFormatting xmlns:xm="http://schemas.microsoft.com/office/excel/2006/main">
          <x14:cfRule type="containsText" priority="325" operator="containsText" id="{E6F8E4D4-2DA0-4B1C-8EF3-292F47F0DF6C}">
            <xm:f>NOT(ISERROR(SEARCH("Delayed",I29)))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I29:I33</xm:sqref>
        </x14:conditionalFormatting>
        <x14:conditionalFormatting xmlns:xm="http://schemas.microsoft.com/office/excel/2006/main">
          <x14:cfRule type="containsText" priority="392" operator="containsText" id="{E4E38749-F6E3-4623-A98C-1DF629880322}">
            <xm:f>NOT(ISERROR(SEARCH("progress",H1)))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H1:J5 I7:J12 I14:J16</xm:sqref>
        </x14:conditionalFormatting>
        <x14:conditionalFormatting xmlns:xm="http://schemas.microsoft.com/office/excel/2006/main">
          <x14:cfRule type="containsText" priority="403" operator="containsText" id="{E6E5B44A-63BC-4911-8A56-0214F3786B26}">
            <xm:f>NOT(ISERROR(SEARCH("Completed",F1)))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H1:J5 F4:G4 I28:J28 H48:J1048576 I18:I19 I25 I35:I40 I42:I46 F7:J12 F14:J16</xm:sqref>
        </x14:conditionalFormatting>
        <x14:conditionalFormatting xmlns:xm="http://schemas.microsoft.com/office/excel/2006/main">
          <x14:cfRule type="containsText" priority="402" operator="containsText" id="{6BDACD7C-7654-47AA-9501-89138E90D8B1}">
            <xm:f>NOT(ISERROR(SEARCH("Delayed",F1)))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H1:J5 F4:G4 I28:J28 H48:J1048576 I18:I19 I25 I35:I40 I42:I46 F7:J12 F14:J16</xm:sqref>
        </x14:conditionalFormatting>
        <x14:conditionalFormatting xmlns:xm="http://schemas.microsoft.com/office/excel/2006/main">
          <x14:cfRule type="containsText" priority="401" operator="containsText" id="{203A3A07-1A63-4586-AA35-F2C5EEEFBCC8}">
            <xm:f>NOT(ISERROR(SEARCH("In-Progress",F1)))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H1:J5 F4:G4 I28:J28 H48:J1048576 I18:I19 I25 I35:I40 I42:I46 I7:J12 F14:J16</xm:sqref>
        </x14:conditionalFormatting>
        <x14:conditionalFormatting xmlns:xm="http://schemas.microsoft.com/office/excel/2006/main">
          <x14:cfRule type="containsText" priority="393" operator="containsText" id="{1BCBC9BF-94CB-4840-8BD0-C303C6E941F9}">
            <xm:f>NOT(ISERROR(SEARCH("Completed",I10)))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I10:J10</xm:sqref>
        </x14:conditionalFormatting>
        <x14:conditionalFormatting xmlns:xm="http://schemas.microsoft.com/office/excel/2006/main">
          <x14:cfRule type="containsText" priority="384" operator="containsText" id="{4E19F7A8-5215-499F-AC7C-4FA7E87A9DA0}">
            <xm:f>NOT(ISERROR(SEARCH("Completed",I20)))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I20:I23</xm:sqref>
        </x14:conditionalFormatting>
        <x14:conditionalFormatting xmlns:xm="http://schemas.microsoft.com/office/excel/2006/main">
          <x14:cfRule type="containsText" priority="383" operator="containsText" id="{E01D3876-EAD8-4F5C-8A21-C6D2DD322642}">
            <xm:f>NOT(ISERROR(SEARCH("progress",I20)))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I25 I20:I23</xm:sqref>
        </x14:conditionalFormatting>
        <x14:conditionalFormatting xmlns:xm="http://schemas.microsoft.com/office/excel/2006/main">
          <x14:cfRule type="containsText" priority="337" operator="containsText" id="{C1795EB3-054E-4AE8-AAD8-C83F9E675F52}">
            <xm:f>NOT(ISERROR(SEARCH("progress",I26)))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38" operator="containsText" id="{79AAAE10-DB92-4017-AC8E-98D207BB6B4E}">
            <xm:f>NOT(ISERROR(SEARCH("Completed",I26)))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63" operator="containsText" id="{E7C667FC-1E06-47D4-B8D2-778885188526}">
            <xm:f>NOT(ISERROR(SEARCH("Completed",I26)))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I26:I27</xm:sqref>
        </x14:conditionalFormatting>
        <x14:conditionalFormatting xmlns:xm="http://schemas.microsoft.com/office/excel/2006/main">
          <x14:cfRule type="containsText" priority="362" operator="containsText" id="{54D1CBDC-700A-4800-BD53-07F96107AAC6}">
            <xm:f>NOT(ISERROR(SEARCH("progress",I26)))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I28:J28 I26:I27</xm:sqref>
        </x14:conditionalFormatting>
        <x14:conditionalFormatting xmlns:xm="http://schemas.microsoft.com/office/excel/2006/main">
          <x14:cfRule type="containsText" priority="326" operator="containsText" id="{0CFC960A-7135-4ED8-8A09-8DDCEFF54AFA}">
            <xm:f>NOT(ISERROR(SEARCH("progress",H35)))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H48:J1048576 I35:I40 I42:I46</xm:sqref>
        </x14:conditionalFormatting>
        <x14:conditionalFormatting xmlns:xm="http://schemas.microsoft.com/office/excel/2006/main">
          <x14:cfRule type="containsText" priority="300" operator="containsText" id="{DC8CC57B-4638-40B1-9523-31CF060291F2}">
            <xm:f>NOT(ISERROR(SEARCH("Completed",F21)))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99" operator="containsText" id="{532093C7-F0DF-4FBA-A86B-DA4A46B5338A}">
            <xm:f>NOT(ISERROR(SEARCH("Delayed",F21)))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97" operator="containsText" id="{3F295D65-A111-4C09-A526-5183773F779A}">
            <xm:f>NOT(ISERROR(SEARCH("In-Progress",F14)))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98" operator="containsText" id="{35F8AA9F-2C26-47E4-B17A-FCF4B61DC807}">
            <xm:f>NOT(ISERROR(SEARCH("progress",F14)))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F14:H16</xm:sqref>
        </x14:conditionalFormatting>
        <x14:conditionalFormatting xmlns:xm="http://schemas.microsoft.com/office/excel/2006/main">
          <x14:cfRule type="containsText" priority="269" operator="containsText" id="{7ACF1503-89BC-4B18-8386-5CEDAEDCAC6E}">
            <xm:f>NOT(ISERROR(SEARCH("In-Progress",F14)))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70" operator="containsText" id="{090C4C86-F7EF-499B-9E5D-BB902BFA693D}">
            <xm:f>NOT(ISERROR(SEARCH("progress",F14)))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F14:H16</xm:sqref>
        </x14:conditionalFormatting>
        <x14:conditionalFormatting xmlns:xm="http://schemas.microsoft.com/office/excel/2006/main">
          <x14:cfRule type="containsText" priority="263" operator="containsText" id="{FE372179-8BE1-4D0A-AE13-EAABC78A5F7E}">
            <xm:f>NOT(ISERROR(SEARCH("progress",G18)))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G18:H19</xm:sqref>
        </x14:conditionalFormatting>
        <x14:conditionalFormatting xmlns:xm="http://schemas.microsoft.com/office/excel/2006/main">
          <x14:cfRule type="containsText" priority="266" operator="containsText" id="{DD3068F4-4D1C-4729-BEC9-5A8E88AAA4C2}">
            <xm:f>NOT(ISERROR(SEARCH("Completed",G18)))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G18:H19</xm:sqref>
        </x14:conditionalFormatting>
        <x14:conditionalFormatting xmlns:xm="http://schemas.microsoft.com/office/excel/2006/main">
          <x14:cfRule type="containsText" priority="265" operator="containsText" id="{0A5AF247-C060-43D7-9F73-91E9039BFD55}">
            <xm:f>NOT(ISERROR(SEARCH("Delayed",G18)))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G18:H19</xm:sqref>
        </x14:conditionalFormatting>
        <x14:conditionalFormatting xmlns:xm="http://schemas.microsoft.com/office/excel/2006/main">
          <x14:cfRule type="containsText" priority="264" operator="containsText" id="{127C27B8-3BE3-4223-810F-4E71EF23C4D0}">
            <xm:f>NOT(ISERROR(SEARCH("In-Progress",G18)))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G18:H19</xm:sqref>
        </x14:conditionalFormatting>
        <x14:conditionalFormatting xmlns:xm="http://schemas.microsoft.com/office/excel/2006/main">
          <x14:cfRule type="containsText" priority="261" operator="containsText" id="{B6D5A233-84E7-4C50-AE3F-4A3934EE59D8}">
            <xm:f>NOT(ISERROR(SEARCH("In-Progress",G18)))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62" operator="containsText" id="{4E57B84F-EAA1-416F-B043-0D47090B0E5C}">
            <xm:f>NOT(ISERROR(SEARCH("progress",G18)))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G18:H19</xm:sqref>
        </x14:conditionalFormatting>
        <x14:conditionalFormatting xmlns:xm="http://schemas.microsoft.com/office/excel/2006/main">
          <x14:cfRule type="containsText" priority="259" operator="containsText" id="{F0D7B5EA-7E82-4499-87EA-FAB74585D5FE}">
            <xm:f>NOT(ISERROR(SEARCH("In-Progress",G18)))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60" operator="containsText" id="{92075F82-9DC9-4265-BE52-643935788937}">
            <xm:f>NOT(ISERROR(SEARCH("progress",G18)))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G18:H19</xm:sqref>
        </x14:conditionalFormatting>
        <x14:conditionalFormatting xmlns:xm="http://schemas.microsoft.com/office/excel/2006/main">
          <x14:cfRule type="containsText" priority="253" operator="containsText" id="{7F51648B-D88A-412C-B8C6-CC4AB92996AE}">
            <xm:f>NOT(ISERROR(SEARCH("progress",F19)))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F19:F20 F22:F23 G20:H23</xm:sqref>
        </x14:conditionalFormatting>
        <x14:conditionalFormatting xmlns:xm="http://schemas.microsoft.com/office/excel/2006/main">
          <x14:cfRule type="containsText" priority="256" operator="containsText" id="{C8566ABD-0E72-42E3-8958-2189CF032782}">
            <xm:f>NOT(ISERROR(SEARCH("Completed",F19)))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F19:F20 F22:F23 G20:H23</xm:sqref>
        </x14:conditionalFormatting>
        <x14:conditionalFormatting xmlns:xm="http://schemas.microsoft.com/office/excel/2006/main">
          <x14:cfRule type="containsText" priority="255" operator="containsText" id="{07F03D46-D902-4336-8DAD-B917A2354676}">
            <xm:f>NOT(ISERROR(SEARCH("Delayed",F19)))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F19:F20 F22:F23 G20:H23</xm:sqref>
        </x14:conditionalFormatting>
        <x14:conditionalFormatting xmlns:xm="http://schemas.microsoft.com/office/excel/2006/main">
          <x14:cfRule type="containsText" priority="254" operator="containsText" id="{E50F2BCB-5BF0-4043-889B-7DE8B2C9F5A0}">
            <xm:f>NOT(ISERROR(SEARCH("In-Progress",F19)))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F19:F20 F22:F23 G20:H23</xm:sqref>
        </x14:conditionalFormatting>
        <x14:conditionalFormatting xmlns:xm="http://schemas.microsoft.com/office/excel/2006/main">
          <x14:cfRule type="containsText" priority="251" operator="containsText" id="{F3FAD956-4013-4E18-83DC-788795297699}">
            <xm:f>NOT(ISERROR(SEARCH("In-Progress",F19)))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52" operator="containsText" id="{4BC3608F-FC11-46F1-9197-306203C92D03}">
            <xm:f>NOT(ISERROR(SEARCH("progress",F19)))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F19:F20 F22:F23 G20:H23</xm:sqref>
        </x14:conditionalFormatting>
        <x14:conditionalFormatting xmlns:xm="http://schemas.microsoft.com/office/excel/2006/main">
          <x14:cfRule type="containsText" priority="249" operator="containsText" id="{613B3335-0CC1-426F-9D3E-CAD29CE7DC99}">
            <xm:f>NOT(ISERROR(SEARCH("In-Progress",F19)))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50" operator="containsText" id="{30A6E520-5780-40B3-9C1D-5EA02FFF437F}">
            <xm:f>NOT(ISERROR(SEARCH("progress",F19)))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F19:F20 F22:F23 G20:H23</xm:sqref>
        </x14:conditionalFormatting>
        <x14:conditionalFormatting xmlns:xm="http://schemas.microsoft.com/office/excel/2006/main">
          <x14:cfRule type="containsText" priority="243" operator="containsText" id="{BD954BF4-350D-4EA7-AAEF-CFC7B34A7033}">
            <xm:f>NOT(ISERROR(SEARCH("progress",F25)))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F25:H25 F26:F27</xm:sqref>
        </x14:conditionalFormatting>
        <x14:conditionalFormatting xmlns:xm="http://schemas.microsoft.com/office/excel/2006/main">
          <x14:cfRule type="containsText" priority="246" operator="containsText" id="{AEA4F6AE-8CDC-461C-B301-767D075301A4}">
            <xm:f>NOT(ISERROR(SEARCH("Completed",F25)))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F25:H25 F26:F27</xm:sqref>
        </x14:conditionalFormatting>
        <x14:conditionalFormatting xmlns:xm="http://schemas.microsoft.com/office/excel/2006/main">
          <x14:cfRule type="containsText" priority="245" operator="containsText" id="{048590DA-0C9B-4313-AAAD-F24C72C197F5}">
            <xm:f>NOT(ISERROR(SEARCH("Delayed",F25)))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F25:H25 F26:F27</xm:sqref>
        </x14:conditionalFormatting>
        <x14:conditionalFormatting xmlns:xm="http://schemas.microsoft.com/office/excel/2006/main">
          <x14:cfRule type="containsText" priority="244" operator="containsText" id="{1D3CECA6-59D0-4788-A18F-9F6FEEC33B6E}">
            <xm:f>NOT(ISERROR(SEARCH("In-Progress",F25)))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F25:H25 F26:F27</xm:sqref>
        </x14:conditionalFormatting>
        <x14:conditionalFormatting xmlns:xm="http://schemas.microsoft.com/office/excel/2006/main">
          <x14:cfRule type="containsText" priority="241" operator="containsText" id="{0FB25CE3-073B-49CD-BA6B-BABF47491FDC}">
            <xm:f>NOT(ISERROR(SEARCH("In-Progress",F25)))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42" operator="containsText" id="{58C75DF8-5EA7-42BE-8779-7284B401149B}">
            <xm:f>NOT(ISERROR(SEARCH("progress",F25)))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F25:H25 F26:F27</xm:sqref>
        </x14:conditionalFormatting>
        <x14:conditionalFormatting xmlns:xm="http://schemas.microsoft.com/office/excel/2006/main">
          <x14:cfRule type="containsText" priority="239" operator="containsText" id="{7B80434E-358B-488E-982A-50095516924A}">
            <xm:f>NOT(ISERROR(SEARCH("In-Progress",F25)))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40" operator="containsText" id="{EE22DEF1-6613-4909-8284-990592C48471}">
            <xm:f>NOT(ISERROR(SEARCH("progress",F25)))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F25:H25 F26:F27</xm:sqref>
        </x14:conditionalFormatting>
        <x14:conditionalFormatting xmlns:xm="http://schemas.microsoft.com/office/excel/2006/main">
          <x14:cfRule type="containsText" priority="233" operator="containsText" id="{24F95672-0BE6-4508-9F27-36B98F5ADF04}">
            <xm:f>NOT(ISERROR(SEARCH("progress",G26)))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G26:H27</xm:sqref>
        </x14:conditionalFormatting>
        <x14:conditionalFormatting xmlns:xm="http://schemas.microsoft.com/office/excel/2006/main">
          <x14:cfRule type="containsText" priority="236" operator="containsText" id="{DF4E895C-A2EA-4FEB-B677-3A1D8A251215}">
            <xm:f>NOT(ISERROR(SEARCH("Completed",G26)))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G26:H27</xm:sqref>
        </x14:conditionalFormatting>
        <x14:conditionalFormatting xmlns:xm="http://schemas.microsoft.com/office/excel/2006/main">
          <x14:cfRule type="containsText" priority="235" operator="containsText" id="{4F62BF50-3CA0-4F2F-B916-168C1F9DA12A}">
            <xm:f>NOT(ISERROR(SEARCH("Delayed",G26)))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G26:H27</xm:sqref>
        </x14:conditionalFormatting>
        <x14:conditionalFormatting xmlns:xm="http://schemas.microsoft.com/office/excel/2006/main">
          <x14:cfRule type="containsText" priority="234" operator="containsText" id="{A397B3B0-13C9-497F-8E3F-F345D59D1FCC}">
            <xm:f>NOT(ISERROR(SEARCH("In-Progress",G26)))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G26:H27</xm:sqref>
        </x14:conditionalFormatting>
        <x14:conditionalFormatting xmlns:xm="http://schemas.microsoft.com/office/excel/2006/main">
          <x14:cfRule type="containsText" priority="231" operator="containsText" id="{04F7177D-7E13-4070-8010-9F629F5520FD}">
            <xm:f>NOT(ISERROR(SEARCH("In-Progress",G26)))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32" operator="containsText" id="{CA55E8E9-C059-40B4-A6C0-31F101D173FF}">
            <xm:f>NOT(ISERROR(SEARCH("progress",G26)))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G26:H27</xm:sqref>
        </x14:conditionalFormatting>
        <x14:conditionalFormatting xmlns:xm="http://schemas.microsoft.com/office/excel/2006/main">
          <x14:cfRule type="containsText" priority="229" operator="containsText" id="{65EA2191-8A21-4B7D-A316-19EDAEAD7F7E}">
            <xm:f>NOT(ISERROR(SEARCH("In-Progress",G26)))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30" operator="containsText" id="{B956A74E-BB39-4EDB-8AED-492C8351B2A8}">
            <xm:f>NOT(ISERROR(SEARCH("progress",G26)))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G26:H27</xm:sqref>
        </x14:conditionalFormatting>
        <x14:conditionalFormatting xmlns:xm="http://schemas.microsoft.com/office/excel/2006/main">
          <x14:cfRule type="containsText" priority="223" operator="containsText" id="{A027666A-8FC1-4FA4-9BDE-B382434DF576}">
            <xm:f>NOT(ISERROR(SEARCH("progress",F29)))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F29:F30</xm:sqref>
        </x14:conditionalFormatting>
        <x14:conditionalFormatting xmlns:xm="http://schemas.microsoft.com/office/excel/2006/main">
          <x14:cfRule type="containsText" priority="226" operator="containsText" id="{A35D43F1-876F-4F77-9D60-B3EFB4137A8A}">
            <xm:f>NOT(ISERROR(SEARCH("Completed",F29)))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F29:F30</xm:sqref>
        </x14:conditionalFormatting>
        <x14:conditionalFormatting xmlns:xm="http://schemas.microsoft.com/office/excel/2006/main">
          <x14:cfRule type="containsText" priority="225" operator="containsText" id="{37F2FD19-2B94-456C-99F7-4C2C35499F43}">
            <xm:f>NOT(ISERROR(SEARCH("Delayed",F29)))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F29:F30</xm:sqref>
        </x14:conditionalFormatting>
        <x14:conditionalFormatting xmlns:xm="http://schemas.microsoft.com/office/excel/2006/main">
          <x14:cfRule type="containsText" priority="224" operator="containsText" id="{0221B36D-199E-4725-8EBC-D4D8EE67958A}">
            <xm:f>NOT(ISERROR(SEARCH("In-Progress",F29)))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F29:F30</xm:sqref>
        </x14:conditionalFormatting>
        <x14:conditionalFormatting xmlns:xm="http://schemas.microsoft.com/office/excel/2006/main">
          <x14:cfRule type="containsText" priority="221" operator="containsText" id="{7E45355C-34AB-4EAF-B034-DC06AEDEBF8C}">
            <xm:f>NOT(ISERROR(SEARCH("In-Progress",F29)))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22" operator="containsText" id="{8A6716AF-20FF-4F44-AF91-7737EE2E8CF0}">
            <xm:f>NOT(ISERROR(SEARCH("progress",F29)))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F29:F30</xm:sqref>
        </x14:conditionalFormatting>
        <x14:conditionalFormatting xmlns:xm="http://schemas.microsoft.com/office/excel/2006/main">
          <x14:cfRule type="containsText" priority="219" operator="containsText" id="{EC7AFA2A-58A5-4A37-AD7F-8CC9D3916529}">
            <xm:f>NOT(ISERROR(SEARCH("In-Progress",F29)))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20" operator="containsText" id="{F6EB7FF8-783B-4C3B-A8C1-35A0DA6F92C2}">
            <xm:f>NOT(ISERROR(SEARCH("progress",F29)))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F29:F30</xm:sqref>
        </x14:conditionalFormatting>
        <x14:conditionalFormatting xmlns:xm="http://schemas.microsoft.com/office/excel/2006/main">
          <x14:cfRule type="containsText" priority="213" operator="containsText" id="{107E996D-8ADC-46F4-8B52-0C0D0A633126}">
            <xm:f>NOT(ISERROR(SEARCH("progress",F31)))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F31:F33</xm:sqref>
        </x14:conditionalFormatting>
        <x14:conditionalFormatting xmlns:xm="http://schemas.microsoft.com/office/excel/2006/main">
          <x14:cfRule type="containsText" priority="216" operator="containsText" id="{D35BF03A-6C05-48F1-BBFE-6A4D413061CA}">
            <xm:f>NOT(ISERROR(SEARCH("Completed",F31)))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F31:F33</xm:sqref>
        </x14:conditionalFormatting>
        <x14:conditionalFormatting xmlns:xm="http://schemas.microsoft.com/office/excel/2006/main">
          <x14:cfRule type="containsText" priority="215" operator="containsText" id="{A901F040-2C35-4556-9D34-9D10C4F55109}">
            <xm:f>NOT(ISERROR(SEARCH("Delayed",F31)))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F31:F33</xm:sqref>
        </x14:conditionalFormatting>
        <x14:conditionalFormatting xmlns:xm="http://schemas.microsoft.com/office/excel/2006/main">
          <x14:cfRule type="containsText" priority="214" operator="containsText" id="{9EC54820-77F7-429F-AD80-B55AA5889174}">
            <xm:f>NOT(ISERROR(SEARCH("In-Progress",F31)))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F31:F33</xm:sqref>
        </x14:conditionalFormatting>
        <x14:conditionalFormatting xmlns:xm="http://schemas.microsoft.com/office/excel/2006/main">
          <x14:cfRule type="containsText" priority="211" operator="containsText" id="{17CE5F6D-0C6C-4CC2-8FBC-DDCDB6265414}">
            <xm:f>NOT(ISERROR(SEARCH("In-Progress",F31)))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12" operator="containsText" id="{930B8FD0-C8ED-4376-85D1-F393B0EF62E0}">
            <xm:f>NOT(ISERROR(SEARCH("progress",F31)))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F31:F33</xm:sqref>
        </x14:conditionalFormatting>
        <x14:conditionalFormatting xmlns:xm="http://schemas.microsoft.com/office/excel/2006/main">
          <x14:cfRule type="containsText" priority="209" operator="containsText" id="{3858056C-DE3A-4913-864E-75BD5381C831}">
            <xm:f>NOT(ISERROR(SEARCH("In-Progress",F31)))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10" operator="containsText" id="{CCC409EF-1508-4466-A417-11DD46520342}">
            <xm:f>NOT(ISERROR(SEARCH("progress",F31)))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F31:F33</xm:sqref>
        </x14:conditionalFormatting>
        <x14:conditionalFormatting xmlns:xm="http://schemas.microsoft.com/office/excel/2006/main">
          <x14:cfRule type="containsText" priority="203" operator="containsText" id="{CF13A7BB-60EA-49D7-9094-B86A26705525}">
            <xm:f>NOT(ISERROR(SEARCH("progress",G29)))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G29:H33</xm:sqref>
        </x14:conditionalFormatting>
        <x14:conditionalFormatting xmlns:xm="http://schemas.microsoft.com/office/excel/2006/main">
          <x14:cfRule type="containsText" priority="206" operator="containsText" id="{DC1B17AD-8503-42F6-BEC0-3A7BEB95A21B}">
            <xm:f>NOT(ISERROR(SEARCH("Completed",G29)))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G29:H33</xm:sqref>
        </x14:conditionalFormatting>
        <x14:conditionalFormatting xmlns:xm="http://schemas.microsoft.com/office/excel/2006/main">
          <x14:cfRule type="containsText" priority="205" operator="containsText" id="{8276676A-17DE-4065-A733-62B2966FBEE4}">
            <xm:f>NOT(ISERROR(SEARCH("Delayed",G29)))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G29:H33</xm:sqref>
        </x14:conditionalFormatting>
        <x14:conditionalFormatting xmlns:xm="http://schemas.microsoft.com/office/excel/2006/main">
          <x14:cfRule type="containsText" priority="204" operator="containsText" id="{67322D7F-D9C2-4C3D-BA7A-CAEF674BA6D9}">
            <xm:f>NOT(ISERROR(SEARCH("In-Progress",G29)))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G29:H33</xm:sqref>
        </x14:conditionalFormatting>
        <x14:conditionalFormatting xmlns:xm="http://schemas.microsoft.com/office/excel/2006/main">
          <x14:cfRule type="containsText" priority="201" operator="containsText" id="{77AF2616-F8D7-4DDB-A816-D528D8A3BFE6}">
            <xm:f>NOT(ISERROR(SEARCH("In-Progress",G29)))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02" operator="containsText" id="{2379E458-14B5-4D3A-B96B-8E2BAB4F8035}">
            <xm:f>NOT(ISERROR(SEARCH("progress",G29)))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G29:H33</xm:sqref>
        </x14:conditionalFormatting>
        <x14:conditionalFormatting xmlns:xm="http://schemas.microsoft.com/office/excel/2006/main">
          <x14:cfRule type="containsText" priority="199" operator="containsText" id="{9253E222-12EF-412D-8981-978159E056A2}">
            <xm:f>NOT(ISERROR(SEARCH("In-Progress",G29)))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00" operator="containsText" id="{2CF2B8F5-47C9-4989-A559-EF9816684B02}">
            <xm:f>NOT(ISERROR(SEARCH("progress",G29)))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G29:H33</xm:sqref>
        </x14:conditionalFormatting>
        <x14:conditionalFormatting xmlns:xm="http://schemas.microsoft.com/office/excel/2006/main">
          <x14:cfRule type="containsText" priority="174" operator="containsText" id="{1BDD93DB-6C4B-447B-AEBD-DF3F1F539B62}">
            <xm:f>NOT(ISERROR(SEARCH("progress",I47)))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75" operator="containsText" id="{6CB89AAA-BFE9-4546-B122-64708FB761CC}">
            <xm:f>NOT(ISERROR(SEARCH("Completed",I47)))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73" operator="containsText" id="{9ED218EA-F431-409C-B984-DC612CB1327E}">
            <xm:f>NOT(ISERROR(SEARCH("Delayed",I47)))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29" operator="containsText" id="{ACF174A7-A4E6-4758-8878-239D564EC0BD}">
            <xm:f>NOT(ISERROR(SEARCH("progress",J47)))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132" operator="containsText" id="{49603EF9-B5E4-459A-9E02-50CBD3051480}">
            <xm:f>NOT(ISERROR(SEARCH("Completed",J47)))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131" operator="containsText" id="{1DC53A4E-CE99-43E9-A20D-B9DA1F62790F}">
            <xm:f>NOT(ISERROR(SEARCH("Delayed",J47)))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130" operator="containsText" id="{85DA9CDD-20E5-4B5C-964C-B75B99B1A359}">
            <xm:f>NOT(ISERROR(SEARCH("In-Progress",J47)))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127" operator="containsText" id="{CE2E1C63-52C4-4AE1-82CA-ED75EF9003E9}">
            <xm:f>NOT(ISERROR(SEARCH("In-Progress",J47)))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8" operator="containsText" id="{82F3D17A-7B62-493E-8897-ED9B0CF827B3}">
            <xm:f>NOT(ISERROR(SEARCH("progress",J47)))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125" operator="containsText" id="{21E1D303-B74E-4F5B-83B4-192899D16C83}">
            <xm:f>NOT(ISERROR(SEARCH("In-Progress",J47)))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6" operator="containsText" id="{197487E6-2A69-45FB-B5EE-A8BCD4C748F6}">
            <xm:f>NOT(ISERROR(SEARCH("progress",J47)))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119" operator="containsText" id="{C93CAC3F-BF7A-48F9-BB98-F152B85AD6C1}">
            <xm:f>NOT(ISERROR(SEARCH("progress",F47)))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F47:H47</xm:sqref>
        </x14:conditionalFormatting>
        <x14:conditionalFormatting xmlns:xm="http://schemas.microsoft.com/office/excel/2006/main">
          <x14:cfRule type="containsText" priority="122" operator="containsText" id="{7B2A244D-1535-4F0C-9D29-83E56D73380D}">
            <xm:f>NOT(ISERROR(SEARCH("Completed",F47)))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F47:H47</xm:sqref>
        </x14:conditionalFormatting>
        <x14:conditionalFormatting xmlns:xm="http://schemas.microsoft.com/office/excel/2006/main">
          <x14:cfRule type="containsText" priority="121" operator="containsText" id="{7BFD4EFA-D251-4B3F-B1BB-885EFE6CC87E}">
            <xm:f>NOT(ISERROR(SEARCH("Delayed",F47)))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F47:H47</xm:sqref>
        </x14:conditionalFormatting>
        <x14:conditionalFormatting xmlns:xm="http://schemas.microsoft.com/office/excel/2006/main">
          <x14:cfRule type="containsText" priority="120" operator="containsText" id="{F112ED75-6B17-44A7-A847-65259C6234F5}">
            <xm:f>NOT(ISERROR(SEARCH("In-Progress",F47)))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F47:H47</xm:sqref>
        </x14:conditionalFormatting>
        <x14:conditionalFormatting xmlns:xm="http://schemas.microsoft.com/office/excel/2006/main">
          <x14:cfRule type="containsText" priority="117" operator="containsText" id="{5387334A-35EF-4C6B-A819-B0A519FD1C65}">
            <xm:f>NOT(ISERROR(SEARCH("In-Progress",F47)))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18" operator="containsText" id="{FE668E10-42EC-470B-9B34-2C616F303CF1}">
            <xm:f>NOT(ISERROR(SEARCH("progress",F47)))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F47:H47</xm:sqref>
        </x14:conditionalFormatting>
        <x14:conditionalFormatting xmlns:xm="http://schemas.microsoft.com/office/excel/2006/main">
          <x14:cfRule type="containsText" priority="115" operator="containsText" id="{FA76F7EA-B950-4FCA-81DA-06889CC40625}">
            <xm:f>NOT(ISERROR(SEARCH("In-Progress",F47)))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16" operator="containsText" id="{A47048E3-0CEF-422B-8F64-EC32C70BD6A2}">
            <xm:f>NOT(ISERROR(SEARCH("progress",F47)))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F47:H47</xm:sqref>
        </x14:conditionalFormatting>
        <x14:conditionalFormatting xmlns:xm="http://schemas.microsoft.com/office/excel/2006/main">
          <x14:cfRule type="containsText" priority="88" operator="containsText" id="{5B2D92B5-4690-4D1E-9492-2729DCB2683D}">
            <xm:f>NOT(ISERROR(SEARCH("progress",F35)))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F35:H40</xm:sqref>
        </x14:conditionalFormatting>
        <x14:conditionalFormatting xmlns:xm="http://schemas.microsoft.com/office/excel/2006/main">
          <x14:cfRule type="containsText" priority="91" operator="containsText" id="{6E7B6BF4-EA7F-40C0-99FF-DC6D6D802715}">
            <xm:f>NOT(ISERROR(SEARCH("Completed",F35)))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F35:H40</xm:sqref>
        </x14:conditionalFormatting>
        <x14:conditionalFormatting xmlns:xm="http://schemas.microsoft.com/office/excel/2006/main">
          <x14:cfRule type="containsText" priority="90" operator="containsText" id="{7800D044-DE7B-45B2-BC30-934188DD8A9E}">
            <xm:f>NOT(ISERROR(SEARCH("Delayed",F35)))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F35:H40</xm:sqref>
        </x14:conditionalFormatting>
        <x14:conditionalFormatting xmlns:xm="http://schemas.microsoft.com/office/excel/2006/main">
          <x14:cfRule type="containsText" priority="89" operator="containsText" id="{66CA20D3-24E9-48BC-A252-DE2E49A06B74}">
            <xm:f>NOT(ISERROR(SEARCH("In-Progress",F35)))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F35:H40</xm:sqref>
        </x14:conditionalFormatting>
        <x14:conditionalFormatting xmlns:xm="http://schemas.microsoft.com/office/excel/2006/main">
          <x14:cfRule type="containsText" priority="86" operator="containsText" id="{064F8569-1BA0-41E4-BE10-B8C30ACDECCF}">
            <xm:f>NOT(ISERROR(SEARCH("In-Progress",F35)))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87" operator="containsText" id="{6470B76D-52BA-4082-98A5-59FA50882399}">
            <xm:f>NOT(ISERROR(SEARCH("progress",F35)))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F35:H40</xm:sqref>
        </x14:conditionalFormatting>
        <x14:conditionalFormatting xmlns:xm="http://schemas.microsoft.com/office/excel/2006/main">
          <x14:cfRule type="containsText" priority="84" operator="containsText" id="{D0BCA0A6-4FFE-42A7-8065-CA5658BD39C7}">
            <xm:f>NOT(ISERROR(SEARCH("In-Progress",F35)))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85" operator="containsText" id="{B2169E9F-BC4A-491E-AD94-CC5C7FFE41D3}">
            <xm:f>NOT(ISERROR(SEARCH("progress",F35)))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F35:H40</xm:sqref>
        </x14:conditionalFormatting>
        <x14:conditionalFormatting xmlns:xm="http://schemas.microsoft.com/office/excel/2006/main">
          <x14:cfRule type="containsText" priority="78" operator="containsText" id="{B6B51409-301C-497C-96DD-37F124A7AB2C}">
            <xm:f>NOT(ISERROR(SEARCH("progress",F42)))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F42:H46</xm:sqref>
        </x14:conditionalFormatting>
        <x14:conditionalFormatting xmlns:xm="http://schemas.microsoft.com/office/excel/2006/main">
          <x14:cfRule type="containsText" priority="81" operator="containsText" id="{7563F1CB-9FAD-4B30-AA9D-87B1E9FE37C3}">
            <xm:f>NOT(ISERROR(SEARCH("Completed",F42)))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F42:H46</xm:sqref>
        </x14:conditionalFormatting>
        <x14:conditionalFormatting xmlns:xm="http://schemas.microsoft.com/office/excel/2006/main">
          <x14:cfRule type="containsText" priority="80" operator="containsText" id="{460A5786-546B-4C3D-9E6C-B40D6DA7346A}">
            <xm:f>NOT(ISERROR(SEARCH("Delayed",F42)))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F42:H46</xm:sqref>
        </x14:conditionalFormatting>
        <x14:conditionalFormatting xmlns:xm="http://schemas.microsoft.com/office/excel/2006/main">
          <x14:cfRule type="containsText" priority="79" operator="containsText" id="{25C921D0-93A3-445F-99EC-6A1DD6275D60}">
            <xm:f>NOT(ISERROR(SEARCH("In-Progress",F42)))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F42:H46</xm:sqref>
        </x14:conditionalFormatting>
        <x14:conditionalFormatting xmlns:xm="http://schemas.microsoft.com/office/excel/2006/main">
          <x14:cfRule type="containsText" priority="76" operator="containsText" id="{F3D0AD3D-05FE-4D84-932E-D6279C14160E}">
            <xm:f>NOT(ISERROR(SEARCH("In-Progress",F42)))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77" operator="containsText" id="{30297493-583E-4EC5-8405-022CA9308A27}">
            <xm:f>NOT(ISERROR(SEARCH("progress",F42)))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F42:H46</xm:sqref>
        </x14:conditionalFormatting>
        <x14:conditionalFormatting xmlns:xm="http://schemas.microsoft.com/office/excel/2006/main">
          <x14:cfRule type="containsText" priority="74" operator="containsText" id="{496D3C1B-8CB3-43AD-9435-35DDCFA1E683}">
            <xm:f>NOT(ISERROR(SEARCH("In-Progress",F42)))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75" operator="containsText" id="{10358199-0B63-478B-94AA-85EAF8C9EFEA}">
            <xm:f>NOT(ISERROR(SEARCH("progress",F42)))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F42:H46</xm:sqref>
        </x14:conditionalFormatting>
        <x14:conditionalFormatting xmlns:xm="http://schemas.microsoft.com/office/excel/2006/main">
          <x14:cfRule type="containsText" priority="68" operator="containsText" id="{884FD999-23FE-42A4-BE0B-5D938CAD5618}">
            <xm:f>NOT(ISERROR(SEARCH("progress",J35)))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J35:J40</xm:sqref>
        </x14:conditionalFormatting>
        <x14:conditionalFormatting xmlns:xm="http://schemas.microsoft.com/office/excel/2006/main">
          <x14:cfRule type="containsText" priority="71" operator="containsText" id="{FA7E7324-6042-421C-85B9-E99F5EECE809}">
            <xm:f>NOT(ISERROR(SEARCH("Completed",J35)))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J35:J40</xm:sqref>
        </x14:conditionalFormatting>
        <x14:conditionalFormatting xmlns:xm="http://schemas.microsoft.com/office/excel/2006/main">
          <x14:cfRule type="containsText" priority="70" operator="containsText" id="{1D1F2376-3EA0-4C71-9BAE-19ED8E021CA9}">
            <xm:f>NOT(ISERROR(SEARCH("Delayed",J35)))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J35:J40</xm:sqref>
        </x14:conditionalFormatting>
        <x14:conditionalFormatting xmlns:xm="http://schemas.microsoft.com/office/excel/2006/main">
          <x14:cfRule type="containsText" priority="69" operator="containsText" id="{B9E01380-7D05-4638-BF7F-29A45CB17A4C}">
            <xm:f>NOT(ISERROR(SEARCH("In-Progress",J35)))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J35:J40</xm:sqref>
        </x14:conditionalFormatting>
        <x14:conditionalFormatting xmlns:xm="http://schemas.microsoft.com/office/excel/2006/main">
          <x14:cfRule type="containsText" priority="66" operator="containsText" id="{1E46BC3B-9748-4498-B5D4-6F2F5F417FDB}">
            <xm:f>NOT(ISERROR(SEARCH("In-Progress",J35)))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7" operator="containsText" id="{3C54A7AE-FC89-4D03-B7DE-E2744F9752BC}">
            <xm:f>NOT(ISERROR(SEARCH("progress",J35)))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J35:J40</xm:sqref>
        </x14:conditionalFormatting>
        <x14:conditionalFormatting xmlns:xm="http://schemas.microsoft.com/office/excel/2006/main">
          <x14:cfRule type="containsText" priority="64" operator="containsText" id="{1E7D1304-3457-4EE2-BC65-D2A56F6B6C48}">
            <xm:f>NOT(ISERROR(SEARCH("In-Progress",J35)))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5" operator="containsText" id="{F7230C6A-9E4D-4424-BBE7-E71C315B07FD}">
            <xm:f>NOT(ISERROR(SEARCH("progress",J35)))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J35:J40</xm:sqref>
        </x14:conditionalFormatting>
        <x14:conditionalFormatting xmlns:xm="http://schemas.microsoft.com/office/excel/2006/main">
          <x14:cfRule type="containsText" priority="58" operator="containsText" id="{7304D394-1546-49E1-90BA-3BC31788E27D}">
            <xm:f>NOT(ISERROR(SEARCH("progress",J42)))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J42:J46</xm:sqref>
        </x14:conditionalFormatting>
        <x14:conditionalFormatting xmlns:xm="http://schemas.microsoft.com/office/excel/2006/main">
          <x14:cfRule type="containsText" priority="61" operator="containsText" id="{83E4EC78-A962-4E1B-83F3-0F93209E2E4E}">
            <xm:f>NOT(ISERROR(SEARCH("Completed",J42)))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J42:J46</xm:sqref>
        </x14:conditionalFormatting>
        <x14:conditionalFormatting xmlns:xm="http://schemas.microsoft.com/office/excel/2006/main">
          <x14:cfRule type="containsText" priority="60" operator="containsText" id="{002B58CE-4189-4BA1-BAC7-5C9AA6E397BB}">
            <xm:f>NOT(ISERROR(SEARCH("Delayed",J42)))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J42:J46</xm:sqref>
        </x14:conditionalFormatting>
        <x14:conditionalFormatting xmlns:xm="http://schemas.microsoft.com/office/excel/2006/main">
          <x14:cfRule type="containsText" priority="59" operator="containsText" id="{48E7323E-C742-4187-A846-3929E3E6EEB8}">
            <xm:f>NOT(ISERROR(SEARCH("In-Progress",J42)))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J42:J46</xm:sqref>
        </x14:conditionalFormatting>
        <x14:conditionalFormatting xmlns:xm="http://schemas.microsoft.com/office/excel/2006/main">
          <x14:cfRule type="containsText" priority="56" operator="containsText" id="{1573C96D-F658-46F5-ADEE-A398B427BF38}">
            <xm:f>NOT(ISERROR(SEARCH("In-Progress",J42)))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7" operator="containsText" id="{95DFDCC6-9EF0-4A38-829F-D44CD577D094}">
            <xm:f>NOT(ISERROR(SEARCH("progress",J42)))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J42:J46</xm:sqref>
        </x14:conditionalFormatting>
        <x14:conditionalFormatting xmlns:xm="http://schemas.microsoft.com/office/excel/2006/main">
          <x14:cfRule type="containsText" priority="54" operator="containsText" id="{787A4F1D-7A9A-4CD5-9BD6-DB9A0E9FB554}">
            <xm:f>NOT(ISERROR(SEARCH("In-Progress",J42)))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5" operator="containsText" id="{DA5CE8EF-43EB-4444-B517-6A5F268E7789}">
            <xm:f>NOT(ISERROR(SEARCH("progress",J42)))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J42:J46</xm:sqref>
        </x14:conditionalFormatting>
        <x14:conditionalFormatting xmlns:xm="http://schemas.microsoft.com/office/excel/2006/main">
          <x14:cfRule type="containsText" priority="50" operator="containsText" id="{2B32D36E-A43F-447E-BAF1-7949DF27B56E}">
            <xm:f>NOT(ISERROR(SEARCH("In-Progress",J7)))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1" operator="containsText" id="{5DD80C81-E1C6-4F96-B6E6-A7F5BBDFEE3D}">
            <xm:f>NOT(ISERROR(SEARCH("progress",J7)))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J7:J12</xm:sqref>
        </x14:conditionalFormatting>
        <x14:conditionalFormatting xmlns:xm="http://schemas.microsoft.com/office/excel/2006/main">
          <x14:cfRule type="containsText" priority="48" operator="containsText" id="{D46AA728-2E8A-4953-8B66-C27E8248711B}">
            <xm:f>NOT(ISERROR(SEARCH("progress",J14)))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containsText" priority="46" operator="containsText" id="{7D6E73F7-3E87-4E72-853E-22CA51BE10CF}">
            <xm:f>NOT(ISERROR(SEARCH("In-Progress",J14)))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7" operator="containsText" id="{0AD31A69-0C4E-4689-B72F-8EB0A741C027}">
            <xm:f>NOT(ISERROR(SEARCH("progress",J14)))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containsText" priority="44" operator="containsText" id="{8A45C8D1-D3AF-4877-965D-EAA4FEBF6D40}">
            <xm:f>NOT(ISERROR(SEARCH("In-Progress",J14)))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5" operator="containsText" id="{1166D5F5-CDC4-4174-B292-3D5156B5EF4A}">
            <xm:f>NOT(ISERROR(SEARCH("progress",J14)))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J14:J16</xm:sqref>
        </x14:conditionalFormatting>
        <x14:conditionalFormatting xmlns:xm="http://schemas.microsoft.com/office/excel/2006/main">
          <x14:cfRule type="containsText" priority="38" operator="containsText" id="{F2B8D0BA-A772-4633-9160-5410B1CCC2EC}">
            <xm:f>NOT(ISERROR(SEARCH("progress",J18)))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J18:J19</xm:sqref>
        </x14:conditionalFormatting>
        <x14:conditionalFormatting xmlns:xm="http://schemas.microsoft.com/office/excel/2006/main">
          <x14:cfRule type="containsText" priority="41" operator="containsText" id="{69A6FB03-4C51-4F4D-B542-069CE67B8552}">
            <xm:f>NOT(ISERROR(SEARCH("Completed",J18)))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J18:J19</xm:sqref>
        </x14:conditionalFormatting>
        <x14:conditionalFormatting xmlns:xm="http://schemas.microsoft.com/office/excel/2006/main">
          <x14:cfRule type="containsText" priority="40" operator="containsText" id="{6FDDDCBC-BE62-4E59-9C13-84FA2EA489D8}">
            <xm:f>NOT(ISERROR(SEARCH("Delayed",J18)))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J18:J19</xm:sqref>
        </x14:conditionalFormatting>
        <x14:conditionalFormatting xmlns:xm="http://schemas.microsoft.com/office/excel/2006/main">
          <x14:cfRule type="containsText" priority="39" operator="containsText" id="{FA15F388-7814-405D-949E-A0DA47349243}">
            <xm:f>NOT(ISERROR(SEARCH("In-Progress",J18)))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J18:J19</xm:sqref>
        </x14:conditionalFormatting>
        <x14:conditionalFormatting xmlns:xm="http://schemas.microsoft.com/office/excel/2006/main">
          <x14:cfRule type="containsText" priority="36" operator="containsText" id="{CA65347F-5537-4F04-9117-EC4A57F82BF8}">
            <xm:f>NOT(ISERROR(SEARCH("In-Progress",J18)))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7" operator="containsText" id="{3ADAC30C-9654-48C2-80EE-64BE35195F0E}">
            <xm:f>NOT(ISERROR(SEARCH("progress",J18)))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J18:J19</xm:sqref>
        </x14:conditionalFormatting>
        <x14:conditionalFormatting xmlns:xm="http://schemas.microsoft.com/office/excel/2006/main">
          <x14:cfRule type="containsText" priority="34" operator="containsText" id="{96DEDD65-1EB3-4013-9A66-8A791C7C0A68}">
            <xm:f>NOT(ISERROR(SEARCH("In-Progress",J18)))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5" operator="containsText" id="{A5B7C044-AE54-4A74-836C-02F13A6F0456}">
            <xm:f>NOT(ISERROR(SEARCH("progress",J18)))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J18:J19</xm:sqref>
        </x14:conditionalFormatting>
        <x14:conditionalFormatting xmlns:xm="http://schemas.microsoft.com/office/excel/2006/main">
          <x14:cfRule type="containsText" priority="28" operator="containsText" id="{23203A93-17E8-48E9-B9AA-B7A267A5A13E}">
            <xm:f>NOT(ISERROR(SEARCH("progress",J20)))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J20:J23</xm:sqref>
        </x14:conditionalFormatting>
        <x14:conditionalFormatting xmlns:xm="http://schemas.microsoft.com/office/excel/2006/main">
          <x14:cfRule type="containsText" priority="31" operator="containsText" id="{C9826540-1075-4C91-B33A-1AC06E67B363}">
            <xm:f>NOT(ISERROR(SEARCH("Completed",J20)))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J20:J23</xm:sqref>
        </x14:conditionalFormatting>
        <x14:conditionalFormatting xmlns:xm="http://schemas.microsoft.com/office/excel/2006/main">
          <x14:cfRule type="containsText" priority="30" operator="containsText" id="{A6954D70-441F-4DFD-8717-AB612C18001A}">
            <xm:f>NOT(ISERROR(SEARCH("Delayed",J20)))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J20:J23</xm:sqref>
        </x14:conditionalFormatting>
        <x14:conditionalFormatting xmlns:xm="http://schemas.microsoft.com/office/excel/2006/main">
          <x14:cfRule type="containsText" priority="29" operator="containsText" id="{060B5F74-522F-4129-8EFA-50462470CBA3}">
            <xm:f>NOT(ISERROR(SEARCH("In-Progress",J20)))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J20:J23</xm:sqref>
        </x14:conditionalFormatting>
        <x14:conditionalFormatting xmlns:xm="http://schemas.microsoft.com/office/excel/2006/main">
          <x14:cfRule type="containsText" priority="26" operator="containsText" id="{62905487-3252-44D7-9504-153509CAE7E3}">
            <xm:f>NOT(ISERROR(SEARCH("In-Progress",J20)))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7" operator="containsText" id="{CA3ADFEA-4183-44FC-AFB8-EE195003B187}">
            <xm:f>NOT(ISERROR(SEARCH("progress",J20)))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J20:J23</xm:sqref>
        </x14:conditionalFormatting>
        <x14:conditionalFormatting xmlns:xm="http://schemas.microsoft.com/office/excel/2006/main">
          <x14:cfRule type="containsText" priority="24" operator="containsText" id="{B330DA51-C39C-49F6-BF67-4E75F1345C8E}">
            <xm:f>NOT(ISERROR(SEARCH("In-Progress",J20)))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5" operator="containsText" id="{4EED7A71-4034-4BB6-A554-16655716D8E4}">
            <xm:f>NOT(ISERROR(SEARCH("progress",J20)))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J20:J23</xm:sqref>
        </x14:conditionalFormatting>
        <x14:conditionalFormatting xmlns:xm="http://schemas.microsoft.com/office/excel/2006/main">
          <x14:cfRule type="containsText" priority="17" operator="containsText" id="{E6C35B32-D4A4-442F-B070-9705B3612CF0}">
            <xm:f>NOT(ISERROR(SEARCH("progress",J25)))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containsText" priority="20" operator="containsText" id="{25C460C5-4406-4209-978D-FD40DDCE5D95}">
            <xm:f>NOT(ISERROR(SEARCH("Completed",J25)))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containsText" priority="19" operator="containsText" id="{48FB969A-0378-40CE-B1B7-0EC00125629D}">
            <xm:f>NOT(ISERROR(SEARCH("Delayed",J25)))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containsText" priority="18" operator="containsText" id="{A4FD0782-E232-4DAD-A373-A834E6590EBC}">
            <xm:f>NOT(ISERROR(SEARCH("In-Progress",J25)))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containsText" priority="15" operator="containsText" id="{DF3A43CC-1538-488A-A566-2FF2EF41F5A7}">
            <xm:f>NOT(ISERROR(SEARCH("In-Progress",J25)))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6" operator="containsText" id="{F9F080F1-F1B4-44DA-99B5-FEB35C27153D}">
            <xm:f>NOT(ISERROR(SEARCH("progress",J25)))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containsText" priority="13" operator="containsText" id="{BBE703FE-B434-44BD-87A3-8CC37F9E0DF5}">
            <xm:f>NOT(ISERROR(SEARCH("In-Progress",J25)))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4" operator="containsText" id="{95273CFE-8D46-485C-92DC-0BB918D4EE0D}">
            <xm:f>NOT(ISERROR(SEARCH("progress",J25)))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containsText" priority="7" operator="containsText" id="{EE7843BC-2905-4C92-99A6-6D22D631B7B1}">
            <xm:f>NOT(ISERROR(SEARCH("progress",J29)))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J29:J33</xm:sqref>
        </x14:conditionalFormatting>
        <x14:conditionalFormatting xmlns:xm="http://schemas.microsoft.com/office/excel/2006/main">
          <x14:cfRule type="containsText" priority="10" operator="containsText" id="{4AA19BC3-DD92-41D9-A7C6-0E5885C58E54}">
            <xm:f>NOT(ISERROR(SEARCH("Completed",J29)))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J29:J33</xm:sqref>
        </x14:conditionalFormatting>
        <x14:conditionalFormatting xmlns:xm="http://schemas.microsoft.com/office/excel/2006/main">
          <x14:cfRule type="containsText" priority="9" operator="containsText" id="{4BFE1A21-866A-4740-88B4-031C7C0F178A}">
            <xm:f>NOT(ISERROR(SEARCH("Delayed",J29)))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J29:J33</xm:sqref>
        </x14:conditionalFormatting>
        <x14:conditionalFormatting xmlns:xm="http://schemas.microsoft.com/office/excel/2006/main">
          <x14:cfRule type="containsText" priority="8" operator="containsText" id="{AA0165A4-D688-40A5-B9A8-7A46849BAAEF}">
            <xm:f>NOT(ISERROR(SEARCH("In-Progress",J29)))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J29:J33</xm:sqref>
        </x14:conditionalFormatting>
        <x14:conditionalFormatting xmlns:xm="http://schemas.microsoft.com/office/excel/2006/main">
          <x14:cfRule type="containsText" priority="5" operator="containsText" id="{30BCC987-3B47-4404-9A0A-250FD6203A7A}">
            <xm:f>NOT(ISERROR(SEARCH("In-Progress",J29)))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D55916FD-8F5F-4224-AB75-30B694E1BF58}">
            <xm:f>NOT(ISERROR(SEARCH("progress",J29)))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J29:J33</xm:sqref>
        </x14:conditionalFormatting>
        <x14:conditionalFormatting xmlns:xm="http://schemas.microsoft.com/office/excel/2006/main">
          <x14:cfRule type="containsText" priority="3" operator="containsText" id="{6ABA95B3-CFFC-490B-9404-2AE3EA6464C4}">
            <xm:f>NOT(ISERROR(SEARCH("In-Progress",J29)))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D0F41CC8-5997-406D-8548-1E45F4D6F5A0}">
            <xm:f>NOT(ISERROR(SEARCH("progress",J29)))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J29:J33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FE47-3DD0-4713-BE42-0CCB78D595B6}">
  <sheetPr>
    <tabColor rgb="FF7030A0"/>
  </sheetPr>
  <dimension ref="A1:O40"/>
  <sheetViews>
    <sheetView showGridLines="0" zoomScale="80" zoomScaleNormal="80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K24" sqref="K24:K26"/>
    </sheetView>
  </sheetViews>
  <sheetFormatPr defaultRowHeight="14.5" x14ac:dyDescent="0.35"/>
  <cols>
    <col min="1" max="1" width="5.453125" style="101" customWidth="1"/>
    <col min="2" max="2" width="32.7265625" customWidth="1"/>
    <col min="3" max="3" width="51.7265625" customWidth="1"/>
    <col min="4" max="4" width="21.26953125" style="102" bestFit="1" customWidth="1"/>
    <col min="5" max="5" width="17.7265625" style="102" customWidth="1"/>
    <col min="6" max="8" width="13.7265625" style="145" bestFit="1" customWidth="1"/>
    <col min="9" max="10" width="13.7265625" style="145" customWidth="1"/>
    <col min="11" max="11" width="45.54296875" style="120" customWidth="1"/>
    <col min="12" max="12" width="22.54296875" style="155" customWidth="1"/>
    <col min="13" max="15" width="16.7265625" style="138" bestFit="1" customWidth="1"/>
  </cols>
  <sheetData>
    <row r="1" spans="1:15" ht="15" thickBot="1" x14ac:dyDescent="0.4"/>
    <row r="2" spans="1:15" ht="18.5" x14ac:dyDescent="0.45">
      <c r="A2" s="292" t="s">
        <v>293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  <c r="N2" s="139"/>
      <c r="O2" s="139"/>
    </row>
    <row r="3" spans="1:15" x14ac:dyDescent="0.35">
      <c r="A3" s="103"/>
      <c r="M3" s="140"/>
      <c r="N3" s="140"/>
      <c r="O3" s="140"/>
    </row>
    <row r="4" spans="1:15" s="109" customFormat="1" ht="46.5" x14ac:dyDescent="0.35">
      <c r="A4" s="105" t="s">
        <v>185</v>
      </c>
      <c r="B4" s="106" t="s">
        <v>186</v>
      </c>
      <c r="C4" s="106" t="s">
        <v>60</v>
      </c>
      <c r="D4" s="108" t="s">
        <v>294</v>
      </c>
      <c r="E4" s="108" t="s">
        <v>295</v>
      </c>
      <c r="F4" s="146" t="s">
        <v>189</v>
      </c>
      <c r="G4" s="146" t="s">
        <v>190</v>
      </c>
      <c r="H4" s="146" t="s">
        <v>191</v>
      </c>
      <c r="I4" s="107" t="s">
        <v>482</v>
      </c>
      <c r="J4" s="107" t="s">
        <v>483</v>
      </c>
      <c r="K4" s="121" t="s">
        <v>192</v>
      </c>
      <c r="L4" s="156" t="s">
        <v>194</v>
      </c>
      <c r="M4" s="141" t="s">
        <v>195</v>
      </c>
      <c r="N4" s="141" t="s">
        <v>196</v>
      </c>
      <c r="O4" s="141" t="s">
        <v>197</v>
      </c>
    </row>
    <row r="5" spans="1:15" s="109" customFormat="1" x14ac:dyDescent="0.35">
      <c r="A5" s="110"/>
      <c r="B5" s="99"/>
      <c r="C5" s="99"/>
      <c r="D5" s="93"/>
      <c r="E5" s="93"/>
      <c r="F5" s="147"/>
      <c r="G5" s="147"/>
      <c r="H5" s="147"/>
      <c r="I5" s="147"/>
      <c r="J5" s="147"/>
      <c r="K5" s="122"/>
      <c r="L5" s="157"/>
      <c r="M5" s="142"/>
      <c r="N5" s="142"/>
      <c r="O5" s="142"/>
    </row>
    <row r="6" spans="1:15" x14ac:dyDescent="0.35">
      <c r="A6" s="113">
        <v>1</v>
      </c>
      <c r="B6" s="171" t="s">
        <v>198</v>
      </c>
      <c r="C6" s="171"/>
      <c r="D6" s="171"/>
      <c r="E6" s="171"/>
      <c r="F6" s="181">
        <f>AVERAGE(F7:F12)</f>
        <v>1</v>
      </c>
      <c r="G6" s="181">
        <f t="shared" ref="G6:I6" si="0">AVERAGE(G7:G12)</f>
        <v>1</v>
      </c>
      <c r="H6" s="181">
        <f t="shared" si="0"/>
        <v>1</v>
      </c>
      <c r="I6" s="181">
        <f t="shared" si="0"/>
        <v>1</v>
      </c>
      <c r="J6" s="181">
        <f t="shared" ref="J6" si="1">AVERAGE(J7:J12)</f>
        <v>1</v>
      </c>
      <c r="K6" s="171"/>
      <c r="L6" s="171"/>
      <c r="M6" s="172"/>
      <c r="N6" s="139"/>
      <c r="O6" s="139"/>
    </row>
    <row r="7" spans="1:15" x14ac:dyDescent="0.35">
      <c r="A7" s="114"/>
      <c r="B7" s="281" t="s">
        <v>199</v>
      </c>
      <c r="C7" s="1" t="s">
        <v>200</v>
      </c>
      <c r="D7" s="115" t="s">
        <v>208</v>
      </c>
      <c r="E7" s="115"/>
      <c r="F7" s="174">
        <v>1</v>
      </c>
      <c r="G7" s="174">
        <v>1</v>
      </c>
      <c r="H7" s="174">
        <v>1</v>
      </c>
      <c r="I7" s="174">
        <v>1</v>
      </c>
      <c r="J7" s="175">
        <f>AVERAGE(F7:H7)</f>
        <v>1</v>
      </c>
      <c r="K7" s="94"/>
      <c r="L7" s="158" t="s">
        <v>202</v>
      </c>
      <c r="M7" s="289" t="s">
        <v>203</v>
      </c>
      <c r="N7" s="289" t="s">
        <v>203</v>
      </c>
      <c r="O7" s="289" t="s">
        <v>203</v>
      </c>
    </row>
    <row r="8" spans="1:15" x14ac:dyDescent="0.35">
      <c r="A8" s="114"/>
      <c r="B8" s="282"/>
      <c r="C8" s="1" t="s">
        <v>204</v>
      </c>
      <c r="D8" s="115" t="s">
        <v>208</v>
      </c>
      <c r="E8" s="115"/>
      <c r="F8" s="174">
        <v>1</v>
      </c>
      <c r="G8" s="174">
        <v>1</v>
      </c>
      <c r="H8" s="174">
        <v>1</v>
      </c>
      <c r="I8" s="174">
        <v>1</v>
      </c>
      <c r="J8" s="175">
        <f t="shared" ref="J8:J12" si="2">AVERAGE(F8:H8)</f>
        <v>1</v>
      </c>
      <c r="K8" s="94"/>
      <c r="L8" s="158" t="s">
        <v>205</v>
      </c>
      <c r="M8" s="290"/>
      <c r="N8" s="290"/>
      <c r="O8" s="290"/>
    </row>
    <row r="9" spans="1:15" x14ac:dyDescent="0.35">
      <c r="A9" s="114"/>
      <c r="B9" s="282"/>
      <c r="C9" s="1" t="s">
        <v>206</v>
      </c>
      <c r="D9" s="115" t="s">
        <v>218</v>
      </c>
      <c r="E9" s="115"/>
      <c r="F9" s="174">
        <v>1</v>
      </c>
      <c r="G9" s="174">
        <v>1</v>
      </c>
      <c r="H9" s="174">
        <v>1</v>
      </c>
      <c r="I9" s="174">
        <v>1</v>
      </c>
      <c r="J9" s="175">
        <f t="shared" si="2"/>
        <v>1</v>
      </c>
      <c r="K9" s="94"/>
      <c r="L9" s="158" t="s">
        <v>205</v>
      </c>
      <c r="M9" s="290"/>
      <c r="N9" s="290"/>
      <c r="O9" s="290"/>
    </row>
    <row r="10" spans="1:15" x14ac:dyDescent="0.35">
      <c r="A10" s="114"/>
      <c r="B10" s="282"/>
      <c r="C10" s="1" t="s">
        <v>207</v>
      </c>
      <c r="D10" s="115" t="s">
        <v>208</v>
      </c>
      <c r="E10" s="115"/>
      <c r="F10" s="174">
        <v>1</v>
      </c>
      <c r="G10" s="174">
        <v>1</v>
      </c>
      <c r="H10" s="174">
        <v>1</v>
      </c>
      <c r="I10" s="174">
        <v>1</v>
      </c>
      <c r="J10" s="175">
        <f t="shared" si="2"/>
        <v>1</v>
      </c>
      <c r="K10" s="94"/>
      <c r="L10" s="158" t="s">
        <v>296</v>
      </c>
      <c r="M10" s="290"/>
      <c r="N10" s="290"/>
      <c r="O10" s="290"/>
    </row>
    <row r="11" spans="1:15" x14ac:dyDescent="0.35">
      <c r="A11" s="114"/>
      <c r="B11" s="282"/>
      <c r="C11" s="1" t="s">
        <v>210</v>
      </c>
      <c r="D11" s="115" t="s">
        <v>208</v>
      </c>
      <c r="E11" s="115"/>
      <c r="F11" s="174">
        <v>1</v>
      </c>
      <c r="G11" s="174">
        <v>1</v>
      </c>
      <c r="H11" s="174">
        <v>1</v>
      </c>
      <c r="I11" s="174">
        <v>1</v>
      </c>
      <c r="J11" s="175">
        <f t="shared" si="2"/>
        <v>1</v>
      </c>
      <c r="K11" s="94"/>
      <c r="L11" s="158" t="s">
        <v>211</v>
      </c>
      <c r="M11" s="290"/>
      <c r="N11" s="290"/>
      <c r="O11" s="290"/>
    </row>
    <row r="12" spans="1:15" x14ac:dyDescent="0.35">
      <c r="A12" s="114"/>
      <c r="B12" s="283"/>
      <c r="C12" s="1" t="s">
        <v>212</v>
      </c>
      <c r="D12" s="115" t="s">
        <v>213</v>
      </c>
      <c r="E12" s="115"/>
      <c r="F12" s="174">
        <v>1</v>
      </c>
      <c r="G12" s="174">
        <v>1</v>
      </c>
      <c r="H12" s="174">
        <v>1</v>
      </c>
      <c r="I12" s="174">
        <v>1</v>
      </c>
      <c r="J12" s="175">
        <f t="shared" si="2"/>
        <v>1</v>
      </c>
      <c r="K12" s="94"/>
      <c r="L12" s="158" t="s">
        <v>214</v>
      </c>
      <c r="M12" s="291"/>
      <c r="N12" s="291"/>
      <c r="O12" s="291"/>
    </row>
    <row r="13" spans="1:15" x14ac:dyDescent="0.35">
      <c r="A13" s="113">
        <v>2</v>
      </c>
      <c r="B13" s="171" t="s">
        <v>215</v>
      </c>
      <c r="C13" s="171"/>
      <c r="D13" s="171"/>
      <c r="E13" s="171"/>
      <c r="F13" s="181">
        <f>AVERAGE(F14:F16)</f>
        <v>1</v>
      </c>
      <c r="G13" s="181">
        <f t="shared" ref="G13:J13" si="3">AVERAGE(G14:G16)</f>
        <v>1</v>
      </c>
      <c r="H13" s="181">
        <f t="shared" si="3"/>
        <v>1</v>
      </c>
      <c r="I13" s="171"/>
      <c r="J13" s="181">
        <f t="shared" si="3"/>
        <v>1</v>
      </c>
      <c r="K13" s="171"/>
      <c r="L13" s="171"/>
      <c r="M13" s="172"/>
      <c r="N13" s="139"/>
      <c r="O13" s="139"/>
    </row>
    <row r="14" spans="1:15" x14ac:dyDescent="0.35">
      <c r="A14" s="114"/>
      <c r="B14" s="274" t="s">
        <v>216</v>
      </c>
      <c r="C14" s="1" t="s">
        <v>217</v>
      </c>
      <c r="D14" s="115" t="s">
        <v>218</v>
      </c>
      <c r="E14" s="115"/>
      <c r="F14" s="174">
        <v>1</v>
      </c>
      <c r="G14" s="174">
        <v>1</v>
      </c>
      <c r="H14" s="174">
        <v>1</v>
      </c>
      <c r="I14" s="174">
        <v>1</v>
      </c>
      <c r="J14" s="175">
        <f t="shared" ref="J14:J36" si="4">AVERAGE(F14:H14)</f>
        <v>1</v>
      </c>
      <c r="K14" s="94"/>
      <c r="L14" s="158" t="s">
        <v>297</v>
      </c>
      <c r="M14" s="123">
        <v>44941</v>
      </c>
      <c r="N14" s="123">
        <v>44941</v>
      </c>
      <c r="O14" s="123">
        <v>44941</v>
      </c>
    </row>
    <row r="15" spans="1:15" x14ac:dyDescent="0.35">
      <c r="A15" s="114"/>
      <c r="B15" s="275"/>
      <c r="C15" s="1" t="s">
        <v>221</v>
      </c>
      <c r="D15" s="115" t="s">
        <v>213</v>
      </c>
      <c r="E15" s="115"/>
      <c r="F15" s="174">
        <v>1</v>
      </c>
      <c r="G15" s="174">
        <v>1</v>
      </c>
      <c r="H15" s="174">
        <v>1</v>
      </c>
      <c r="I15" s="174">
        <v>1</v>
      </c>
      <c r="J15" s="175">
        <f t="shared" si="4"/>
        <v>1</v>
      </c>
      <c r="K15" s="94"/>
      <c r="L15" s="158" t="s">
        <v>297</v>
      </c>
      <c r="M15" s="123">
        <v>44941</v>
      </c>
      <c r="N15" s="123">
        <v>44941</v>
      </c>
      <c r="O15" s="123">
        <v>44941</v>
      </c>
    </row>
    <row r="16" spans="1:15" x14ac:dyDescent="0.35">
      <c r="A16" s="114"/>
      <c r="B16" s="276"/>
      <c r="C16" s="1" t="s">
        <v>298</v>
      </c>
      <c r="D16" s="115" t="s">
        <v>299</v>
      </c>
      <c r="E16" s="115"/>
      <c r="F16" s="174">
        <v>1</v>
      </c>
      <c r="G16" s="174">
        <v>1</v>
      </c>
      <c r="H16" s="174">
        <v>1</v>
      </c>
      <c r="I16" s="174">
        <v>1</v>
      </c>
      <c r="J16" s="175">
        <f t="shared" si="4"/>
        <v>1</v>
      </c>
      <c r="K16" s="94"/>
      <c r="L16" s="158" t="s">
        <v>297</v>
      </c>
      <c r="M16" s="123">
        <v>44941</v>
      </c>
      <c r="N16" s="123">
        <v>44941</v>
      </c>
      <c r="O16" s="123">
        <v>44941</v>
      </c>
    </row>
    <row r="17" spans="1:15" x14ac:dyDescent="0.35">
      <c r="A17" s="113">
        <v>3</v>
      </c>
      <c r="B17" s="171" t="s">
        <v>226</v>
      </c>
      <c r="C17" s="171"/>
      <c r="D17" s="171"/>
      <c r="E17" s="171"/>
      <c r="F17" s="181">
        <f>AVERAGE(F18:F22)</f>
        <v>1</v>
      </c>
      <c r="G17" s="181">
        <f t="shared" ref="G17:J17" si="5">AVERAGE(G18:G22)</f>
        <v>0.8</v>
      </c>
      <c r="H17" s="181">
        <f t="shared" si="5"/>
        <v>1</v>
      </c>
      <c r="I17" s="181">
        <f t="shared" si="5"/>
        <v>1</v>
      </c>
      <c r="J17" s="181">
        <f t="shared" si="5"/>
        <v>0.93333333333333324</v>
      </c>
      <c r="K17" s="171"/>
      <c r="L17" s="171"/>
      <c r="M17" s="172"/>
      <c r="N17" s="139"/>
      <c r="O17" s="139"/>
    </row>
    <row r="18" spans="1:15" ht="29" x14ac:dyDescent="0.35">
      <c r="A18" s="1"/>
      <c r="B18" s="274" t="s">
        <v>227</v>
      </c>
      <c r="C18" s="1" t="s">
        <v>300</v>
      </c>
      <c r="D18" s="115" t="s">
        <v>218</v>
      </c>
      <c r="E18" s="115" t="s">
        <v>301</v>
      </c>
      <c r="F18" s="174">
        <v>1</v>
      </c>
      <c r="G18" s="174">
        <v>1</v>
      </c>
      <c r="H18" s="174">
        <v>1</v>
      </c>
      <c r="I18" s="174">
        <v>1</v>
      </c>
      <c r="J18" s="175">
        <f t="shared" si="4"/>
        <v>1</v>
      </c>
      <c r="K18" s="94" t="s">
        <v>302</v>
      </c>
      <c r="L18" s="158" t="s">
        <v>296</v>
      </c>
      <c r="M18" s="152">
        <v>44945</v>
      </c>
      <c r="N18" s="152">
        <v>44945</v>
      </c>
      <c r="O18" s="152">
        <v>44945</v>
      </c>
    </row>
    <row r="19" spans="1:15" s="131" customFormat="1" ht="75" customHeight="1" x14ac:dyDescent="0.35">
      <c r="A19" s="128"/>
      <c r="B19" s="275"/>
      <c r="C19" s="133" t="s">
        <v>303</v>
      </c>
      <c r="D19" s="129" t="s">
        <v>304</v>
      </c>
      <c r="E19" s="129" t="s">
        <v>301</v>
      </c>
      <c r="F19" s="174">
        <v>1</v>
      </c>
      <c r="G19" s="174">
        <v>0</v>
      </c>
      <c r="H19" s="174">
        <v>1</v>
      </c>
      <c r="I19" s="174">
        <v>1</v>
      </c>
      <c r="J19" s="175">
        <f t="shared" si="4"/>
        <v>0.66666666666666663</v>
      </c>
      <c r="K19" s="130" t="s">
        <v>305</v>
      </c>
      <c r="L19" s="154" t="s">
        <v>296</v>
      </c>
      <c r="M19" s="152">
        <v>44946</v>
      </c>
      <c r="N19" s="152">
        <v>44946</v>
      </c>
      <c r="O19" s="152">
        <v>44946</v>
      </c>
    </row>
    <row r="20" spans="1:15" s="101" customFormat="1" x14ac:dyDescent="0.35">
      <c r="A20" s="62"/>
      <c r="B20" s="275"/>
      <c r="C20" s="133" t="s">
        <v>306</v>
      </c>
      <c r="D20" s="134" t="s">
        <v>307</v>
      </c>
      <c r="E20" s="132" t="s">
        <v>301</v>
      </c>
      <c r="F20" s="174">
        <v>1</v>
      </c>
      <c r="G20" s="174">
        <v>1</v>
      </c>
      <c r="H20" s="174">
        <v>1</v>
      </c>
      <c r="I20" s="174">
        <v>1</v>
      </c>
      <c r="J20" s="175">
        <f t="shared" si="4"/>
        <v>1</v>
      </c>
      <c r="K20" s="136"/>
      <c r="L20" s="154" t="s">
        <v>296</v>
      </c>
      <c r="M20" s="152">
        <v>44947</v>
      </c>
      <c r="N20" s="152">
        <v>44947</v>
      </c>
      <c r="O20" s="152">
        <v>44947</v>
      </c>
    </row>
    <row r="21" spans="1:15" s="137" customFormat="1" ht="43.5" x14ac:dyDescent="0.35">
      <c r="A21" s="133"/>
      <c r="B21" s="275"/>
      <c r="C21" s="133" t="s">
        <v>308</v>
      </c>
      <c r="D21" s="134" t="s">
        <v>309</v>
      </c>
      <c r="E21" s="135" t="s">
        <v>301</v>
      </c>
      <c r="F21" s="174">
        <v>1</v>
      </c>
      <c r="G21" s="174">
        <v>1</v>
      </c>
      <c r="H21" s="174">
        <v>1</v>
      </c>
      <c r="I21" s="174">
        <v>1</v>
      </c>
      <c r="J21" s="175">
        <f t="shared" si="4"/>
        <v>1</v>
      </c>
      <c r="K21" s="136" t="s">
        <v>495</v>
      </c>
      <c r="L21" s="154" t="s">
        <v>296</v>
      </c>
      <c r="M21" s="152">
        <v>44948</v>
      </c>
      <c r="N21" s="152">
        <v>44948</v>
      </c>
      <c r="O21" s="152">
        <v>44948</v>
      </c>
    </row>
    <row r="22" spans="1:15" x14ac:dyDescent="0.35">
      <c r="A22" s="1"/>
      <c r="B22" s="275"/>
      <c r="C22" s="1" t="s">
        <v>245</v>
      </c>
      <c r="D22" s="118" t="s">
        <v>310</v>
      </c>
      <c r="E22" s="115" t="s">
        <v>301</v>
      </c>
      <c r="F22" s="174">
        <v>1</v>
      </c>
      <c r="G22" s="174">
        <v>1</v>
      </c>
      <c r="H22" s="174">
        <v>1</v>
      </c>
      <c r="I22" s="174">
        <v>1</v>
      </c>
      <c r="J22" s="175">
        <f t="shared" si="4"/>
        <v>1</v>
      </c>
      <c r="K22" s="94"/>
      <c r="L22" s="158" t="s">
        <v>296</v>
      </c>
      <c r="M22" s="152">
        <v>44949</v>
      </c>
      <c r="N22" s="152">
        <v>44949</v>
      </c>
      <c r="O22" s="152">
        <v>44949</v>
      </c>
    </row>
    <row r="23" spans="1:15" x14ac:dyDescent="0.35">
      <c r="A23" s="113">
        <v>4</v>
      </c>
      <c r="B23" s="171" t="s">
        <v>247</v>
      </c>
      <c r="C23" s="171"/>
      <c r="D23" s="171"/>
      <c r="E23" s="171"/>
      <c r="F23" s="181">
        <f>AVERAGE(F24:F26)</f>
        <v>0.83333333333333337</v>
      </c>
      <c r="G23" s="181">
        <f t="shared" ref="G23:J23" si="6">AVERAGE(G24:G26)</f>
        <v>0.80000000000000016</v>
      </c>
      <c r="H23" s="181">
        <f t="shared" si="6"/>
        <v>0.83333333333333337</v>
      </c>
      <c r="I23" s="181">
        <f t="shared" si="6"/>
        <v>1</v>
      </c>
      <c r="J23" s="181">
        <f t="shared" si="6"/>
        <v>0.82222222222222208</v>
      </c>
      <c r="K23" s="171"/>
      <c r="L23" s="171"/>
      <c r="M23" s="172"/>
      <c r="N23" s="139"/>
      <c r="O23" s="139"/>
    </row>
    <row r="24" spans="1:15" ht="39.75" customHeight="1" x14ac:dyDescent="0.35">
      <c r="A24" s="114"/>
      <c r="B24" s="274" t="s">
        <v>248</v>
      </c>
      <c r="C24" s="1" t="s">
        <v>249</v>
      </c>
      <c r="D24" s="115" t="s">
        <v>250</v>
      </c>
      <c r="E24" s="115" t="s">
        <v>311</v>
      </c>
      <c r="F24" s="174">
        <v>1</v>
      </c>
      <c r="G24" s="174">
        <v>0.8</v>
      </c>
      <c r="H24" s="174">
        <v>1</v>
      </c>
      <c r="I24" s="174">
        <v>1</v>
      </c>
      <c r="J24" s="175">
        <f t="shared" si="4"/>
        <v>0.93333333333333324</v>
      </c>
      <c r="K24" s="295" t="s">
        <v>486</v>
      </c>
      <c r="L24" s="158" t="s">
        <v>312</v>
      </c>
      <c r="M24" s="152">
        <v>45036</v>
      </c>
      <c r="N24" s="152">
        <v>45092</v>
      </c>
      <c r="O24" s="152">
        <v>44946</v>
      </c>
    </row>
    <row r="25" spans="1:15" s="131" customFormat="1" ht="39.75" customHeight="1" x14ac:dyDescent="0.35">
      <c r="A25" s="114"/>
      <c r="B25" s="275"/>
      <c r="C25" s="128" t="s">
        <v>251</v>
      </c>
      <c r="D25" s="129" t="s">
        <v>252</v>
      </c>
      <c r="E25" s="129" t="s">
        <v>311</v>
      </c>
      <c r="F25" s="174">
        <v>1</v>
      </c>
      <c r="G25" s="174">
        <v>0.8</v>
      </c>
      <c r="H25" s="174">
        <v>1</v>
      </c>
      <c r="I25" s="174">
        <v>1</v>
      </c>
      <c r="J25" s="175">
        <f t="shared" si="4"/>
        <v>0.93333333333333324</v>
      </c>
      <c r="K25" s="296"/>
      <c r="L25" s="154" t="s">
        <v>313</v>
      </c>
      <c r="M25" s="152">
        <v>45046</v>
      </c>
      <c r="N25" s="152">
        <v>45080</v>
      </c>
      <c r="O25" s="152">
        <v>44953</v>
      </c>
    </row>
    <row r="26" spans="1:15" ht="39.75" customHeight="1" x14ac:dyDescent="0.35">
      <c r="A26" s="114"/>
      <c r="B26" s="275"/>
      <c r="C26" s="1" t="s">
        <v>254</v>
      </c>
      <c r="D26" s="115" t="s">
        <v>252</v>
      </c>
      <c r="E26" s="115" t="s">
        <v>311</v>
      </c>
      <c r="F26" s="174">
        <v>0.5</v>
      </c>
      <c r="G26" s="174">
        <v>0.8</v>
      </c>
      <c r="H26" s="174">
        <v>0.5</v>
      </c>
      <c r="I26" s="174">
        <v>1</v>
      </c>
      <c r="J26" s="175">
        <f t="shared" si="4"/>
        <v>0.6</v>
      </c>
      <c r="K26" s="297"/>
      <c r="L26" s="158" t="s">
        <v>313</v>
      </c>
      <c r="M26" s="152">
        <v>45108</v>
      </c>
      <c r="N26" s="152">
        <v>45108</v>
      </c>
      <c r="O26" s="153">
        <v>45120</v>
      </c>
    </row>
    <row r="27" spans="1:15" x14ac:dyDescent="0.35">
      <c r="A27" s="113">
        <v>5</v>
      </c>
      <c r="B27" s="177" t="s">
        <v>257</v>
      </c>
      <c r="C27" s="178"/>
      <c r="D27" s="178"/>
      <c r="E27" s="178"/>
      <c r="F27" s="181">
        <f>AVERAGE(F28:F30)</f>
        <v>0</v>
      </c>
      <c r="G27" s="181">
        <f t="shared" ref="G27:J27" si="7">AVERAGE(G28:G30)</f>
        <v>0.33333333333333331</v>
      </c>
      <c r="H27" s="181">
        <f t="shared" si="7"/>
        <v>0.5</v>
      </c>
      <c r="I27" s="178"/>
      <c r="J27" s="181">
        <f t="shared" si="7"/>
        <v>0.27777777777777773</v>
      </c>
      <c r="K27" s="178"/>
      <c r="L27" s="178"/>
      <c r="M27" s="179"/>
      <c r="N27" s="139"/>
      <c r="O27" s="139"/>
    </row>
    <row r="28" spans="1:15" ht="29" x14ac:dyDescent="0.35">
      <c r="A28" s="114"/>
      <c r="B28" s="275"/>
      <c r="C28" s="1" t="s">
        <v>314</v>
      </c>
      <c r="D28" s="115" t="s">
        <v>315</v>
      </c>
      <c r="E28" s="115" t="s">
        <v>311</v>
      </c>
      <c r="F28" s="174">
        <v>0</v>
      </c>
      <c r="G28" s="174">
        <v>0.5</v>
      </c>
      <c r="H28" s="174">
        <v>0.5</v>
      </c>
      <c r="I28" s="174">
        <v>1</v>
      </c>
      <c r="J28" s="175">
        <f t="shared" si="4"/>
        <v>0.33333333333333331</v>
      </c>
      <c r="K28" s="130" t="s">
        <v>316</v>
      </c>
      <c r="L28" s="158"/>
      <c r="M28" s="153">
        <v>45101</v>
      </c>
      <c r="N28" s="153">
        <v>45101</v>
      </c>
      <c r="O28" s="153">
        <v>45101</v>
      </c>
    </row>
    <row r="29" spans="1:15" ht="29" x14ac:dyDescent="0.35">
      <c r="A29" s="114"/>
      <c r="B29" s="275"/>
      <c r="C29" s="1" t="s">
        <v>317</v>
      </c>
      <c r="D29" s="115" t="s">
        <v>318</v>
      </c>
      <c r="E29" s="115" t="s">
        <v>311</v>
      </c>
      <c r="F29" s="174">
        <v>0</v>
      </c>
      <c r="G29" s="174">
        <v>0.5</v>
      </c>
      <c r="H29" s="174">
        <v>0.5</v>
      </c>
      <c r="I29" s="174">
        <v>1</v>
      </c>
      <c r="J29" s="175">
        <f t="shared" si="4"/>
        <v>0.33333333333333331</v>
      </c>
      <c r="K29" s="130" t="s">
        <v>316</v>
      </c>
      <c r="L29" s="158" t="s">
        <v>319</v>
      </c>
      <c r="M29" s="153">
        <v>45084</v>
      </c>
      <c r="N29" s="153">
        <v>45114</v>
      </c>
      <c r="O29" s="153">
        <v>45114</v>
      </c>
    </row>
    <row r="30" spans="1:15" x14ac:dyDescent="0.35">
      <c r="A30" s="114"/>
      <c r="B30" s="275"/>
      <c r="C30" s="1" t="s">
        <v>270</v>
      </c>
      <c r="D30" s="115" t="s">
        <v>318</v>
      </c>
      <c r="E30" s="115" t="s">
        <v>311</v>
      </c>
      <c r="F30" s="174">
        <v>0</v>
      </c>
      <c r="G30" s="174">
        <v>0</v>
      </c>
      <c r="H30" s="174">
        <v>0.5</v>
      </c>
      <c r="I30" s="174">
        <v>1</v>
      </c>
      <c r="J30" s="175">
        <f t="shared" si="4"/>
        <v>0.16666666666666666</v>
      </c>
      <c r="K30" s="94" t="s">
        <v>320</v>
      </c>
      <c r="L30" s="158" t="s">
        <v>321</v>
      </c>
      <c r="M30" s="123">
        <v>45108</v>
      </c>
      <c r="N30" s="123">
        <v>45108</v>
      </c>
      <c r="O30" s="123">
        <v>45122</v>
      </c>
    </row>
    <row r="31" spans="1:15" x14ac:dyDescent="0.35">
      <c r="A31" s="113">
        <v>6</v>
      </c>
      <c r="B31" s="171" t="s">
        <v>271</v>
      </c>
      <c r="C31" s="171"/>
      <c r="D31" s="171"/>
      <c r="E31" s="171"/>
      <c r="F31" s="181">
        <f>AVERAGE(F32:F36)</f>
        <v>0</v>
      </c>
      <c r="G31" s="181">
        <f t="shared" ref="G31:J31" si="8">AVERAGE(G32:G36)</f>
        <v>0</v>
      </c>
      <c r="H31" s="181">
        <f t="shared" si="8"/>
        <v>0</v>
      </c>
      <c r="I31" s="171"/>
      <c r="J31" s="181">
        <f t="shared" si="8"/>
        <v>0</v>
      </c>
      <c r="K31" s="171"/>
      <c r="L31" s="171"/>
      <c r="M31" s="143"/>
      <c r="N31" s="143"/>
      <c r="O31" s="143"/>
    </row>
    <row r="32" spans="1:15" ht="14.65" customHeight="1" x14ac:dyDescent="0.35">
      <c r="A32" s="114"/>
      <c r="B32" s="274" t="s">
        <v>272</v>
      </c>
      <c r="C32" t="s">
        <v>273</v>
      </c>
      <c r="D32" s="102" t="s">
        <v>213</v>
      </c>
      <c r="E32" s="115" t="s">
        <v>322</v>
      </c>
      <c r="F32" s="174">
        <v>0</v>
      </c>
      <c r="G32" s="174">
        <v>0</v>
      </c>
      <c r="H32" s="174">
        <v>0</v>
      </c>
      <c r="I32" s="174">
        <v>1</v>
      </c>
      <c r="J32" s="175">
        <f t="shared" si="4"/>
        <v>0</v>
      </c>
      <c r="K32" s="94"/>
      <c r="L32" s="158" t="s">
        <v>312</v>
      </c>
      <c r="M32" s="152">
        <v>45126</v>
      </c>
      <c r="N32" s="152">
        <v>45126</v>
      </c>
      <c r="O32" s="152">
        <v>45126</v>
      </c>
    </row>
    <row r="33" spans="1:15" ht="14.65" customHeight="1" x14ac:dyDescent="0.35">
      <c r="A33" s="114"/>
      <c r="B33" s="275"/>
      <c r="C33" s="94" t="s">
        <v>274</v>
      </c>
      <c r="D33" s="115" t="s">
        <v>213</v>
      </c>
      <c r="E33" s="115" t="s">
        <v>322</v>
      </c>
      <c r="F33" s="174">
        <v>0</v>
      </c>
      <c r="G33" s="174">
        <v>0</v>
      </c>
      <c r="H33" s="174">
        <v>0</v>
      </c>
      <c r="I33" s="174">
        <v>1</v>
      </c>
      <c r="J33" s="175">
        <f t="shared" si="4"/>
        <v>0</v>
      </c>
      <c r="K33" s="94"/>
      <c r="L33" s="158"/>
      <c r="M33" s="152">
        <v>45126</v>
      </c>
      <c r="N33" s="152">
        <v>45126</v>
      </c>
      <c r="O33" s="152">
        <v>45126</v>
      </c>
    </row>
    <row r="34" spans="1:15" x14ac:dyDescent="0.35">
      <c r="A34" s="114"/>
      <c r="B34" s="275"/>
      <c r="C34" t="s">
        <v>277</v>
      </c>
      <c r="D34" s="102" t="s">
        <v>213</v>
      </c>
      <c r="E34" s="115" t="s">
        <v>279</v>
      </c>
      <c r="F34" s="174">
        <v>0</v>
      </c>
      <c r="G34" s="174">
        <v>0</v>
      </c>
      <c r="H34" s="174">
        <v>0</v>
      </c>
      <c r="I34" s="174">
        <v>1</v>
      </c>
      <c r="J34" s="175">
        <f t="shared" si="4"/>
        <v>0</v>
      </c>
      <c r="K34" s="94"/>
      <c r="L34" s="158" t="s">
        <v>312</v>
      </c>
      <c r="M34" s="152">
        <v>45126</v>
      </c>
      <c r="N34" s="152">
        <v>45126</v>
      </c>
      <c r="O34" s="152">
        <v>45126</v>
      </c>
    </row>
    <row r="35" spans="1:15" x14ac:dyDescent="0.35">
      <c r="A35" s="114"/>
      <c r="B35" s="275"/>
      <c r="C35" s="1" t="s">
        <v>278</v>
      </c>
      <c r="D35" s="115" t="s">
        <v>318</v>
      </c>
      <c r="E35" s="115" t="s">
        <v>279</v>
      </c>
      <c r="F35" s="174">
        <v>0</v>
      </c>
      <c r="G35" s="174">
        <v>0</v>
      </c>
      <c r="H35" s="174">
        <v>0</v>
      </c>
      <c r="I35" s="174">
        <v>1</v>
      </c>
      <c r="J35" s="175">
        <f t="shared" si="4"/>
        <v>0</v>
      </c>
      <c r="K35" s="94"/>
      <c r="L35" s="158"/>
      <c r="M35" s="153" t="s">
        <v>323</v>
      </c>
      <c r="N35" s="153" t="s">
        <v>323</v>
      </c>
      <c r="O35" s="153" t="s">
        <v>323</v>
      </c>
    </row>
    <row r="36" spans="1:15" x14ac:dyDescent="0.35">
      <c r="A36" s="114"/>
      <c r="B36" s="276"/>
      <c r="C36" s="1" t="s">
        <v>280</v>
      </c>
      <c r="D36" s="115" t="s">
        <v>318</v>
      </c>
      <c r="E36" s="115" t="s">
        <v>279</v>
      </c>
      <c r="F36" s="174">
        <v>0</v>
      </c>
      <c r="G36" s="174">
        <v>0</v>
      </c>
      <c r="H36" s="174">
        <v>0</v>
      </c>
      <c r="I36" s="174">
        <v>1</v>
      </c>
      <c r="J36" s="175">
        <f t="shared" si="4"/>
        <v>0</v>
      </c>
      <c r="K36" s="94"/>
      <c r="L36" s="158"/>
      <c r="M36" s="153" t="s">
        <v>323</v>
      </c>
      <c r="N36" s="153" t="s">
        <v>323</v>
      </c>
      <c r="O36" s="153" t="s">
        <v>323</v>
      </c>
    </row>
    <row r="37" spans="1:15" x14ac:dyDescent="0.35">
      <c r="A37" s="113">
        <v>7</v>
      </c>
      <c r="B37" s="171" t="s">
        <v>324</v>
      </c>
      <c r="C37" s="171"/>
      <c r="D37" s="171"/>
      <c r="E37" s="171"/>
      <c r="F37" s="181" t="e">
        <f>AVERAGE(F38:F39)</f>
        <v>#DIV/0!</v>
      </c>
      <c r="G37" s="181" t="e">
        <f t="shared" ref="G37:J37" si="9">AVERAGE(G38:G39)</f>
        <v>#DIV/0!</v>
      </c>
      <c r="H37" s="181" t="e">
        <f t="shared" si="9"/>
        <v>#DIV/0!</v>
      </c>
      <c r="I37" s="171"/>
      <c r="J37" s="181" t="e">
        <f t="shared" si="9"/>
        <v>#DIV/0!</v>
      </c>
      <c r="K37" s="171"/>
      <c r="L37" s="171"/>
      <c r="M37" s="143"/>
      <c r="N37" s="143"/>
      <c r="O37" s="143"/>
    </row>
    <row r="38" spans="1:15" x14ac:dyDescent="0.35">
      <c r="A38" s="114"/>
      <c r="B38" s="275" t="s">
        <v>325</v>
      </c>
      <c r="C38" s="1" t="s">
        <v>326</v>
      </c>
      <c r="D38" s="115" t="s">
        <v>288</v>
      </c>
      <c r="E38" s="115" t="s">
        <v>310</v>
      </c>
      <c r="F38" s="174"/>
      <c r="G38" s="174"/>
      <c r="H38" s="174"/>
      <c r="I38" s="174">
        <v>1</v>
      </c>
      <c r="J38" s="174"/>
      <c r="K38" s="94"/>
      <c r="L38" s="158"/>
      <c r="M38" s="153" t="s">
        <v>327</v>
      </c>
      <c r="N38" s="153" t="s">
        <v>327</v>
      </c>
      <c r="O38" s="153" t="s">
        <v>327</v>
      </c>
    </row>
    <row r="39" spans="1:15" ht="14.65" customHeight="1" x14ac:dyDescent="0.35">
      <c r="A39" s="62"/>
      <c r="B39" s="276"/>
      <c r="C39" s="1" t="s">
        <v>328</v>
      </c>
      <c r="D39" s="115" t="s">
        <v>291</v>
      </c>
      <c r="E39" s="115" t="s">
        <v>292</v>
      </c>
      <c r="F39" s="174"/>
      <c r="G39" s="174"/>
      <c r="H39" s="174"/>
      <c r="I39" s="174">
        <v>1</v>
      </c>
      <c r="J39" s="174"/>
      <c r="K39" s="94"/>
      <c r="L39" s="158"/>
      <c r="M39" s="144" t="s">
        <v>329</v>
      </c>
      <c r="N39" s="144" t="s">
        <v>329</v>
      </c>
      <c r="O39" s="144" t="s">
        <v>329</v>
      </c>
    </row>
    <row r="40" spans="1:15" ht="47" customHeight="1" x14ac:dyDescent="0.8">
      <c r="C40" s="176" t="s">
        <v>487</v>
      </c>
      <c r="E40" s="188" t="s">
        <v>488</v>
      </c>
      <c r="F40" s="184">
        <f>AVERAGE(F7:F12,F14:F16,F18:F22,F24:F26,F28:F30,F32:F36)</f>
        <v>0.66</v>
      </c>
      <c r="G40" s="184">
        <f t="shared" ref="G40:H40" si="10">AVERAGE(G7:G12,G14:G16,G18:G22,G24:G26,G28:G30,G32:G36)</f>
        <v>0.65600000000000014</v>
      </c>
      <c r="H40" s="184">
        <f t="shared" si="10"/>
        <v>0.72</v>
      </c>
      <c r="I40" s="185">
        <f t="shared" ref="I40" si="11">AVERAGE(I18:I22,I24:I26,I28:I30,I32:I36,I38:I39)</f>
        <v>1</v>
      </c>
      <c r="J40" s="184">
        <f>AVERAGE(J7:J12,J14:J16,J18:J22,J24:J26,J28:J30,J32:J36)</f>
        <v>0.67866666666666664</v>
      </c>
      <c r="M40" s="144"/>
      <c r="N40" s="144"/>
      <c r="O40" s="144"/>
    </row>
  </sheetData>
  <mergeCells count="12">
    <mergeCell ref="K24:K26"/>
    <mergeCell ref="B32:B36"/>
    <mergeCell ref="B38:B39"/>
    <mergeCell ref="B18:B22"/>
    <mergeCell ref="B24:B26"/>
    <mergeCell ref="B28:B30"/>
    <mergeCell ref="N7:N12"/>
    <mergeCell ref="O7:O12"/>
    <mergeCell ref="B14:B16"/>
    <mergeCell ref="A2:M2"/>
    <mergeCell ref="B7:B12"/>
    <mergeCell ref="M7:M12"/>
  </mergeCells>
  <conditionalFormatting sqref="F20:H22">
    <cfRule type="cellIs" dxfId="170" priority="255" operator="equal">
      <formula>1</formula>
    </cfRule>
  </conditionalFormatting>
  <conditionalFormatting sqref="F20:H22">
    <cfRule type="cellIs" dxfId="169" priority="254" operator="lessThan">
      <formula>1</formula>
    </cfRule>
  </conditionalFormatting>
  <conditionalFormatting sqref="F7:H12">
    <cfRule type="cellIs" dxfId="168" priority="249" operator="equal">
      <formula>1</formula>
    </cfRule>
  </conditionalFormatting>
  <conditionalFormatting sqref="F7:H12">
    <cfRule type="cellIs" dxfId="167" priority="248" operator="lessThan">
      <formula>1</formula>
    </cfRule>
  </conditionalFormatting>
  <conditionalFormatting sqref="F14:H16">
    <cfRule type="cellIs" dxfId="166" priority="243" operator="equal">
      <formula>1</formula>
    </cfRule>
  </conditionalFormatting>
  <conditionalFormatting sqref="F14:H16">
    <cfRule type="cellIs" dxfId="165" priority="242" operator="lessThan">
      <formula>1</formula>
    </cfRule>
  </conditionalFormatting>
  <conditionalFormatting sqref="F18:H18 F19 H19">
    <cfRule type="cellIs" dxfId="164" priority="237" operator="equal">
      <formula>1</formula>
    </cfRule>
  </conditionalFormatting>
  <conditionalFormatting sqref="F18:H18 F19 H19">
    <cfRule type="cellIs" dxfId="163" priority="236" operator="lessThan">
      <formula>1</formula>
    </cfRule>
  </conditionalFormatting>
  <conditionalFormatting sqref="G19">
    <cfRule type="cellIs" dxfId="162" priority="227" operator="equal">
      <formula>1</formula>
    </cfRule>
  </conditionalFormatting>
  <conditionalFormatting sqref="G19">
    <cfRule type="cellIs" dxfId="161" priority="226" operator="lessThan">
      <formula>1</formula>
    </cfRule>
  </conditionalFormatting>
  <conditionalFormatting sqref="G19">
    <cfRule type="cellIs" dxfId="160" priority="225" operator="equal">
      <formula>0</formula>
    </cfRule>
  </conditionalFormatting>
  <conditionalFormatting sqref="F24:F25">
    <cfRule type="cellIs" dxfId="159" priority="220" operator="equal">
      <formula>1</formula>
    </cfRule>
  </conditionalFormatting>
  <conditionalFormatting sqref="F24:F25">
    <cfRule type="cellIs" dxfId="158" priority="219" operator="lessThan">
      <formula>1</formula>
    </cfRule>
  </conditionalFormatting>
  <conditionalFormatting sqref="H24:H25">
    <cfRule type="cellIs" dxfId="157" priority="214" operator="equal">
      <formula>1</formula>
    </cfRule>
  </conditionalFormatting>
  <conditionalFormatting sqref="H24:H25">
    <cfRule type="cellIs" dxfId="156" priority="213" operator="lessThan">
      <formula>1</formula>
    </cfRule>
  </conditionalFormatting>
  <conditionalFormatting sqref="G24:G25">
    <cfRule type="cellIs" dxfId="155" priority="204" operator="equal">
      <formula>1</formula>
    </cfRule>
  </conditionalFormatting>
  <conditionalFormatting sqref="G24:G25">
    <cfRule type="cellIs" dxfId="154" priority="203" operator="lessThan">
      <formula>1</formula>
    </cfRule>
  </conditionalFormatting>
  <conditionalFormatting sqref="F26:H26">
    <cfRule type="cellIs" dxfId="153" priority="194" operator="equal">
      <formula>1</formula>
    </cfRule>
  </conditionalFormatting>
  <conditionalFormatting sqref="F26:H26">
    <cfRule type="cellIs" dxfId="152" priority="193" operator="lessThan">
      <formula>1</formula>
    </cfRule>
  </conditionalFormatting>
  <conditionalFormatting sqref="G28:H29 H30">
    <cfRule type="cellIs" dxfId="151" priority="184" operator="equal">
      <formula>1</formula>
    </cfRule>
  </conditionalFormatting>
  <conditionalFormatting sqref="G28:H29 H30">
    <cfRule type="cellIs" dxfId="150" priority="183" operator="lessThan">
      <formula>1</formula>
    </cfRule>
  </conditionalFormatting>
  <conditionalFormatting sqref="F28:F30 G30">
    <cfRule type="cellIs" dxfId="149" priority="141" operator="equal">
      <formula>1</formula>
    </cfRule>
  </conditionalFormatting>
  <conditionalFormatting sqref="F28:F30 G30">
    <cfRule type="cellIs" dxfId="148" priority="140" operator="lessThan">
      <formula>1</formula>
    </cfRule>
  </conditionalFormatting>
  <conditionalFormatting sqref="F38:H39">
    <cfRule type="cellIs" dxfId="147" priority="121" operator="equal">
      <formula>1</formula>
    </cfRule>
  </conditionalFormatting>
  <conditionalFormatting sqref="F38:H39">
    <cfRule type="cellIs" dxfId="146" priority="120" operator="lessThan">
      <formula>1</formula>
    </cfRule>
  </conditionalFormatting>
  <conditionalFormatting sqref="J7:J12">
    <cfRule type="cellIs" dxfId="145" priority="117" operator="equal">
      <formula>0</formula>
    </cfRule>
    <cfRule type="cellIs" dxfId="144" priority="118" operator="lessThan">
      <formula>1</formula>
    </cfRule>
    <cfRule type="cellIs" dxfId="143" priority="119" operator="equal">
      <formula>1</formula>
    </cfRule>
  </conditionalFormatting>
  <conditionalFormatting sqref="J14:J16">
    <cfRule type="cellIs" dxfId="142" priority="114" operator="equal">
      <formula>0</formula>
    </cfRule>
    <cfRule type="cellIs" dxfId="141" priority="115" operator="lessThan">
      <formula>1</formula>
    </cfRule>
    <cfRule type="cellIs" dxfId="140" priority="116" operator="equal">
      <formula>1</formula>
    </cfRule>
  </conditionalFormatting>
  <conditionalFormatting sqref="J18:J22">
    <cfRule type="cellIs" dxfId="139" priority="111" operator="equal">
      <formula>0</formula>
    </cfRule>
    <cfRule type="cellIs" dxfId="138" priority="112" operator="lessThan">
      <formula>1</formula>
    </cfRule>
    <cfRule type="cellIs" dxfId="137" priority="113" operator="equal">
      <formula>1</formula>
    </cfRule>
  </conditionalFormatting>
  <conditionalFormatting sqref="J24:J26">
    <cfRule type="cellIs" dxfId="136" priority="99" operator="equal">
      <formula>0</formula>
    </cfRule>
    <cfRule type="cellIs" dxfId="135" priority="100" operator="lessThan">
      <formula>1</formula>
    </cfRule>
    <cfRule type="cellIs" dxfId="134" priority="101" operator="equal">
      <formula>1</formula>
    </cfRule>
  </conditionalFormatting>
  <conditionalFormatting sqref="J28:J30">
    <cfRule type="cellIs" dxfId="133" priority="93" operator="equal">
      <formula>0</formula>
    </cfRule>
    <cfRule type="cellIs" dxfId="132" priority="94" operator="lessThan">
      <formula>1</formula>
    </cfRule>
    <cfRule type="cellIs" dxfId="131" priority="95" operator="equal">
      <formula>1</formula>
    </cfRule>
  </conditionalFormatting>
  <conditionalFormatting sqref="J38:J39">
    <cfRule type="cellIs" dxfId="130" priority="68" operator="equal">
      <formula>1</formula>
    </cfRule>
  </conditionalFormatting>
  <conditionalFormatting sqref="J38:J39">
    <cfRule type="cellIs" dxfId="129" priority="67" operator="lessThan">
      <formula>1</formula>
    </cfRule>
  </conditionalFormatting>
  <conditionalFormatting sqref="J40">
    <cfRule type="cellIs" dxfId="128" priority="48" operator="equal">
      <formula>1</formula>
    </cfRule>
  </conditionalFormatting>
  <conditionalFormatting sqref="J40">
    <cfRule type="cellIs" dxfId="127" priority="47" operator="lessThan">
      <formula>1</formula>
    </cfRule>
  </conditionalFormatting>
  <conditionalFormatting sqref="F40:H40">
    <cfRule type="cellIs" dxfId="126" priority="18" operator="equal">
      <formula>1</formula>
    </cfRule>
  </conditionalFormatting>
  <conditionalFormatting sqref="F40:H40">
    <cfRule type="cellIs" dxfId="125" priority="17" operator="lessThan">
      <formula>1</formula>
    </cfRule>
  </conditionalFormatting>
  <conditionalFormatting sqref="F32:H36">
    <cfRule type="cellIs" dxfId="124" priority="8" operator="equal">
      <formula>1</formula>
    </cfRule>
  </conditionalFormatting>
  <conditionalFormatting sqref="F32:H36">
    <cfRule type="cellIs" dxfId="123" priority="7" operator="lessThan">
      <formula>1</formula>
    </cfRule>
  </conditionalFormatting>
  <conditionalFormatting sqref="J32:J36">
    <cfRule type="cellIs" dxfId="122" priority="1" operator="equal">
      <formula>0</formula>
    </cfRule>
    <cfRule type="cellIs" dxfId="121" priority="2" operator="lessThan">
      <formula>1</formula>
    </cfRule>
    <cfRule type="cellIs" dxfId="120" priority="3" operator="equal">
      <formula>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EE519A47-BB69-4D3F-94C8-6D874FE2ADDF}">
            <xm:f>NOT(ISERROR(SEARCH("progress",F1)))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01" operator="containsText" id="{79903F24-E743-45B6-A9BA-1C882035467A}">
            <xm:f>NOT(ISERROR(SEARCH("Completed",F1)))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F1:J3 F4:H4 J14:J16 J18:J22 F41:J1048576 I40 J7:J12 F13:J13 F5:J6 F17:J17 F23:J23 F27:J27 F31:J31 F37:J37</xm:sqref>
        </x14:conditionalFormatting>
        <x14:conditionalFormatting xmlns:xm="http://schemas.microsoft.com/office/excel/2006/main">
          <x14:cfRule type="containsText" priority="293" operator="containsText" id="{1FA66D47-20CB-40FC-9A43-3F1EE45C9ACD}">
            <xm:f>NOT(ISERROR(SEARCH("Delayed",F1)))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F1:J3 F4:H4 J14:J16 J18:J22 F41:J1048576 I40 J7:J12 F13:J13 F5:J6 F17:J17 F23:J23 F27:J27 F31:J31 F37:J37</xm:sqref>
        </x14:conditionalFormatting>
        <x14:conditionalFormatting xmlns:xm="http://schemas.microsoft.com/office/excel/2006/main">
          <x14:cfRule type="containsText" priority="260" operator="containsText" id="{2DA0FB0C-3F99-4318-BD6A-A3DFD97BCB4A}">
            <xm:f>NOT(ISERROR(SEARCH("progress",I4)))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I4:J4</xm:sqref>
        </x14:conditionalFormatting>
        <x14:conditionalFormatting xmlns:xm="http://schemas.microsoft.com/office/excel/2006/main">
          <x14:cfRule type="containsText" priority="263" operator="containsText" id="{022397E1-8BC6-42A6-8FF0-50DAB4B36D50}">
            <xm:f>NOT(ISERROR(SEARCH("Completed",I4)))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I4:J4</xm:sqref>
        </x14:conditionalFormatting>
        <x14:conditionalFormatting xmlns:xm="http://schemas.microsoft.com/office/excel/2006/main">
          <x14:cfRule type="containsText" priority="262" operator="containsText" id="{16954FE3-77AA-410A-86BE-9D5E62A311E0}">
            <xm:f>NOT(ISERROR(SEARCH("Delayed",I4)))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I4:J4</xm:sqref>
        </x14:conditionalFormatting>
        <x14:conditionalFormatting xmlns:xm="http://schemas.microsoft.com/office/excel/2006/main">
          <x14:cfRule type="containsText" priority="261" operator="containsText" id="{4CAFF55A-86D9-4553-A441-6785CDC21816}">
            <xm:f>NOT(ISERROR(SEARCH("In-Progress",I4)))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I4:J4</xm:sqref>
        </x14:conditionalFormatting>
        <x14:conditionalFormatting xmlns:xm="http://schemas.microsoft.com/office/excel/2006/main">
          <x14:cfRule type="containsText" priority="256" operator="containsText" id="{DD3946CC-A4AA-47D9-A666-3D5469AD1C98}">
            <xm:f>NOT(ISERROR(SEARCH("In-Progress",F20)))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57" operator="containsText" id="{C4FE9303-C546-4FE9-A8DC-87A9AF4D777C}">
            <xm:f>NOT(ISERROR(SEARCH("progress",F20)))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F20:H22</xm:sqref>
        </x14:conditionalFormatting>
        <x14:conditionalFormatting xmlns:xm="http://schemas.microsoft.com/office/excel/2006/main">
          <x14:cfRule type="containsText" priority="259" operator="containsText" id="{855C27D0-4A79-45E1-AFD0-5F176F144DBE}">
            <xm:f>NOT(ISERROR(SEARCH("Completed",F20)))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F20:H22</xm:sqref>
        </x14:conditionalFormatting>
        <x14:conditionalFormatting xmlns:xm="http://schemas.microsoft.com/office/excel/2006/main">
          <x14:cfRule type="containsText" priority="258" operator="containsText" id="{203C62B4-FEB3-42CE-A7F0-2CC899A66016}">
            <xm:f>NOT(ISERROR(SEARCH("Delayed",F20)))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F20:H22</xm:sqref>
        </x14:conditionalFormatting>
        <x14:conditionalFormatting xmlns:xm="http://schemas.microsoft.com/office/excel/2006/main">
          <x14:cfRule type="containsText" priority="250" operator="containsText" id="{A75C3112-E49C-40F0-9C59-AFA84B47FA1A}">
            <xm:f>NOT(ISERROR(SEARCH("In-Progress",F7)))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51" operator="containsText" id="{2D65012F-D46B-4E3F-A436-BD9D86694104}">
            <xm:f>NOT(ISERROR(SEARCH("progress",F7)))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F7:H12</xm:sqref>
        </x14:conditionalFormatting>
        <x14:conditionalFormatting xmlns:xm="http://schemas.microsoft.com/office/excel/2006/main">
          <x14:cfRule type="containsText" priority="253" operator="containsText" id="{65080DC4-EA2C-421B-AFC3-05257EFFDE17}">
            <xm:f>NOT(ISERROR(SEARCH("Completed",F7)))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F7:H12</xm:sqref>
        </x14:conditionalFormatting>
        <x14:conditionalFormatting xmlns:xm="http://schemas.microsoft.com/office/excel/2006/main">
          <x14:cfRule type="containsText" priority="252" operator="containsText" id="{67E3E743-5F03-416F-9F7E-39913DEF4D58}">
            <xm:f>NOT(ISERROR(SEARCH("Delayed",F7)))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F7:H12</xm:sqref>
        </x14:conditionalFormatting>
        <x14:conditionalFormatting xmlns:xm="http://schemas.microsoft.com/office/excel/2006/main">
          <x14:cfRule type="containsText" priority="244" operator="containsText" id="{F1D637B2-B7FC-4135-B168-189110E3729A}">
            <xm:f>NOT(ISERROR(SEARCH("In-Progress",F14)))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45" operator="containsText" id="{BE115095-EED3-460E-A136-F47362583C69}">
            <xm:f>NOT(ISERROR(SEARCH("progress",F14)))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F14:H16</xm:sqref>
        </x14:conditionalFormatting>
        <x14:conditionalFormatting xmlns:xm="http://schemas.microsoft.com/office/excel/2006/main">
          <x14:cfRule type="containsText" priority="247" operator="containsText" id="{214C033A-882A-4D44-A094-B0090CA12505}">
            <xm:f>NOT(ISERROR(SEARCH("Completed",F14)))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F14:H16</xm:sqref>
        </x14:conditionalFormatting>
        <x14:conditionalFormatting xmlns:xm="http://schemas.microsoft.com/office/excel/2006/main">
          <x14:cfRule type="containsText" priority="246" operator="containsText" id="{33622B93-17F7-4091-8D6D-1422537E40D4}">
            <xm:f>NOT(ISERROR(SEARCH("Delayed",F14)))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F14:H16</xm:sqref>
        </x14:conditionalFormatting>
        <x14:conditionalFormatting xmlns:xm="http://schemas.microsoft.com/office/excel/2006/main">
          <x14:cfRule type="containsText" priority="238" operator="containsText" id="{2A2E76EB-7A3F-45D7-B230-5473CDC76DE0}">
            <xm:f>NOT(ISERROR(SEARCH("In-Progress",F18)))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39" operator="containsText" id="{82804F28-E84E-4E0B-9F3E-F423C1D8242F}">
            <xm:f>NOT(ISERROR(SEARCH("progress",F18)))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F18:H18 F19 H19</xm:sqref>
        </x14:conditionalFormatting>
        <x14:conditionalFormatting xmlns:xm="http://schemas.microsoft.com/office/excel/2006/main">
          <x14:cfRule type="containsText" priority="241" operator="containsText" id="{B06DDC02-A3A2-4E7E-B042-2D57A8360833}">
            <xm:f>NOT(ISERROR(SEARCH("Completed",F18)))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F18:H18 F19 H19</xm:sqref>
        </x14:conditionalFormatting>
        <x14:conditionalFormatting xmlns:xm="http://schemas.microsoft.com/office/excel/2006/main">
          <x14:cfRule type="containsText" priority="240" operator="containsText" id="{AD9BE7B0-E9AC-442C-959C-377D4E6C9977}">
            <xm:f>NOT(ISERROR(SEARCH("Delayed",F18)))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F18:H18 F19 H19</xm:sqref>
        </x14:conditionalFormatting>
        <x14:conditionalFormatting xmlns:xm="http://schemas.microsoft.com/office/excel/2006/main">
          <x14:cfRule type="containsText" priority="232" operator="containsText" id="{AE841414-AF51-4119-A66B-96DB35871E77}">
            <xm:f>NOT(ISERROR(SEARCH("progress",G19)))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35" operator="containsText" id="{BF90C5CE-EFD9-4708-BC1E-F5DFFD24D0E9}">
            <xm:f>NOT(ISERROR(SEARCH("Completed",G19)))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34" operator="containsText" id="{CE5236DA-3928-40DA-B2FC-B8203520361C}">
            <xm:f>NOT(ISERROR(SEARCH("Delayed",G19)))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33" operator="containsText" id="{0ADCB1B7-5EC8-4014-BA07-E2123E80A054}">
            <xm:f>NOT(ISERROR(SEARCH("In-Progress",G19)))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30" operator="containsText" id="{DCB94DF9-EC8C-4CA8-BD80-CC7DD7C37F78}">
            <xm:f>NOT(ISERROR(SEARCH("In-Progress",G19)))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31" operator="containsText" id="{7F277587-BAF6-40A7-A27F-F7914DB84705}">
            <xm:f>NOT(ISERROR(SEARCH("progress",G19)))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28" operator="containsText" id="{781ACC78-982C-4F59-925A-F827B246D2EB}">
            <xm:f>NOT(ISERROR(SEARCH("In-Progress",G19)))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29" operator="containsText" id="{A623B2F4-FAA2-48E0-A6D5-4A349C4985D1}">
            <xm:f>NOT(ISERROR(SEARCH("progress",G19)))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221" operator="containsText" id="{75A82C13-D280-4BFF-960E-345F5C8A61B9}">
            <xm:f>NOT(ISERROR(SEARCH("In-Progress",F24)))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22" operator="containsText" id="{A282FDD2-10B5-44D2-8B9F-37C7A2C4FED8}">
            <xm:f>NOT(ISERROR(SEARCH("progress",F24)))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F24:F25</xm:sqref>
        </x14:conditionalFormatting>
        <x14:conditionalFormatting xmlns:xm="http://schemas.microsoft.com/office/excel/2006/main">
          <x14:cfRule type="containsText" priority="224" operator="containsText" id="{1DAF6CBE-7232-4289-80B7-F46D95E3FEA9}">
            <xm:f>NOT(ISERROR(SEARCH("Completed",F24)))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F24:F25</xm:sqref>
        </x14:conditionalFormatting>
        <x14:conditionalFormatting xmlns:xm="http://schemas.microsoft.com/office/excel/2006/main">
          <x14:cfRule type="containsText" priority="223" operator="containsText" id="{DAD80E80-1DD3-4953-9F7E-5AA7E447D926}">
            <xm:f>NOT(ISERROR(SEARCH("Delayed",F24)))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F24:F25</xm:sqref>
        </x14:conditionalFormatting>
        <x14:conditionalFormatting xmlns:xm="http://schemas.microsoft.com/office/excel/2006/main">
          <x14:cfRule type="containsText" priority="215" operator="containsText" id="{92A28B59-8E4F-4BFF-8964-9F2B6A1292E1}">
            <xm:f>NOT(ISERROR(SEARCH("In-Progress",H24)))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16" operator="containsText" id="{448A8821-F77C-4995-9316-D3CB9B1844A8}">
            <xm:f>NOT(ISERROR(SEARCH("progress",H24)))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H24:H25</xm:sqref>
        </x14:conditionalFormatting>
        <x14:conditionalFormatting xmlns:xm="http://schemas.microsoft.com/office/excel/2006/main">
          <x14:cfRule type="containsText" priority="218" operator="containsText" id="{24162CDE-8CC0-4328-9A65-C2049A66B0E2}">
            <xm:f>NOT(ISERROR(SEARCH("Completed",H24)))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H24:H25</xm:sqref>
        </x14:conditionalFormatting>
        <x14:conditionalFormatting xmlns:xm="http://schemas.microsoft.com/office/excel/2006/main">
          <x14:cfRule type="containsText" priority="217" operator="containsText" id="{CFF3CD4C-C952-4FD9-9AB4-B0F9B2C86BFF}">
            <xm:f>NOT(ISERROR(SEARCH("Delayed",H24)))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H24:H25</xm:sqref>
        </x14:conditionalFormatting>
        <x14:conditionalFormatting xmlns:xm="http://schemas.microsoft.com/office/excel/2006/main">
          <x14:cfRule type="containsText" priority="209" operator="containsText" id="{73EC0D0D-85AB-49E9-AD30-ABA435A6C227}">
            <xm:f>NOT(ISERROR(SEARCH("progress",G24)))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G24:G25</xm:sqref>
        </x14:conditionalFormatting>
        <x14:conditionalFormatting xmlns:xm="http://schemas.microsoft.com/office/excel/2006/main">
          <x14:cfRule type="containsText" priority="212" operator="containsText" id="{5E001769-D747-4707-8C03-7D760EBF935E}">
            <xm:f>NOT(ISERROR(SEARCH("Completed",G24)))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G24:G25</xm:sqref>
        </x14:conditionalFormatting>
        <x14:conditionalFormatting xmlns:xm="http://schemas.microsoft.com/office/excel/2006/main">
          <x14:cfRule type="containsText" priority="211" operator="containsText" id="{1E8099F0-1FA7-4156-9CE9-5E25CE202E08}">
            <xm:f>NOT(ISERROR(SEARCH("Delayed",G24)))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G24:G25</xm:sqref>
        </x14:conditionalFormatting>
        <x14:conditionalFormatting xmlns:xm="http://schemas.microsoft.com/office/excel/2006/main">
          <x14:cfRule type="containsText" priority="210" operator="containsText" id="{B72DB517-8F38-4BA4-904E-DDA864A66D42}">
            <xm:f>NOT(ISERROR(SEARCH("In-Progress",G24)))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G24:G25</xm:sqref>
        </x14:conditionalFormatting>
        <x14:conditionalFormatting xmlns:xm="http://schemas.microsoft.com/office/excel/2006/main">
          <x14:cfRule type="containsText" priority="207" operator="containsText" id="{D1140112-2E91-42A1-9106-E44EABF81200}">
            <xm:f>NOT(ISERROR(SEARCH("In-Progress",G24)))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08" operator="containsText" id="{4854C196-9872-4E94-9E59-D32D6F646CD6}">
            <xm:f>NOT(ISERROR(SEARCH("progress",G24)))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G24:G25</xm:sqref>
        </x14:conditionalFormatting>
        <x14:conditionalFormatting xmlns:xm="http://schemas.microsoft.com/office/excel/2006/main">
          <x14:cfRule type="containsText" priority="205" operator="containsText" id="{4CE3B582-9951-4924-BD0F-074DBF972065}">
            <xm:f>NOT(ISERROR(SEARCH("In-Progress",G24)))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06" operator="containsText" id="{D2CE0F3A-217E-4427-A36A-9D758AD4E6EB}">
            <xm:f>NOT(ISERROR(SEARCH("progress",G24)))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G24:G25</xm:sqref>
        </x14:conditionalFormatting>
        <x14:conditionalFormatting xmlns:xm="http://schemas.microsoft.com/office/excel/2006/main">
          <x14:cfRule type="containsText" priority="199" operator="containsText" id="{F58994D5-B3F2-4D47-8FF3-2FD8AC142C12}">
            <xm:f>NOT(ISERROR(SEARCH("progress",F26)))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F26:H26</xm:sqref>
        </x14:conditionalFormatting>
        <x14:conditionalFormatting xmlns:xm="http://schemas.microsoft.com/office/excel/2006/main">
          <x14:cfRule type="containsText" priority="202" operator="containsText" id="{8FED57E3-0486-4C47-9EB1-EBC317084160}">
            <xm:f>NOT(ISERROR(SEARCH("Completed",F26)))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F26:H26</xm:sqref>
        </x14:conditionalFormatting>
        <x14:conditionalFormatting xmlns:xm="http://schemas.microsoft.com/office/excel/2006/main">
          <x14:cfRule type="containsText" priority="201" operator="containsText" id="{9725707B-A527-4337-94FF-87BC39EB1236}">
            <xm:f>NOT(ISERROR(SEARCH("Delayed",F26)))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F26:H26</xm:sqref>
        </x14:conditionalFormatting>
        <x14:conditionalFormatting xmlns:xm="http://schemas.microsoft.com/office/excel/2006/main">
          <x14:cfRule type="containsText" priority="200" operator="containsText" id="{682E1EF1-D2A7-40AE-85FB-BB0A598976A1}">
            <xm:f>NOT(ISERROR(SEARCH("In-Progress",F26)))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F26:H26</xm:sqref>
        </x14:conditionalFormatting>
        <x14:conditionalFormatting xmlns:xm="http://schemas.microsoft.com/office/excel/2006/main">
          <x14:cfRule type="containsText" priority="197" operator="containsText" id="{A0DF6A22-D6A9-4EC7-843C-6F4C9EAC7F18}">
            <xm:f>NOT(ISERROR(SEARCH("In-Progress",F26)))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98" operator="containsText" id="{B5C4DF68-2B0A-4309-975F-00ABCA665CAC}">
            <xm:f>NOT(ISERROR(SEARCH("progress",F26)))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F26:H26</xm:sqref>
        </x14:conditionalFormatting>
        <x14:conditionalFormatting xmlns:xm="http://schemas.microsoft.com/office/excel/2006/main">
          <x14:cfRule type="containsText" priority="195" operator="containsText" id="{407509DF-7D07-4C79-8CC8-2CFE2758E48C}">
            <xm:f>NOT(ISERROR(SEARCH("In-Progress",F26)))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96" operator="containsText" id="{9B6B5F5B-5DD1-45B6-A4DA-19C7A68C3120}">
            <xm:f>NOT(ISERROR(SEARCH("progress",F26)))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F26:H26</xm:sqref>
        </x14:conditionalFormatting>
        <x14:conditionalFormatting xmlns:xm="http://schemas.microsoft.com/office/excel/2006/main">
          <x14:cfRule type="containsText" priority="189" operator="containsText" id="{ED5D4460-5747-4D3C-AC07-A5DA5B0CA7F8}">
            <xm:f>NOT(ISERROR(SEARCH("progress",G28)))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G28:H29 H30</xm:sqref>
        </x14:conditionalFormatting>
        <x14:conditionalFormatting xmlns:xm="http://schemas.microsoft.com/office/excel/2006/main">
          <x14:cfRule type="containsText" priority="192" operator="containsText" id="{7810504A-1D55-47BF-AA85-BCE5A838E644}">
            <xm:f>NOT(ISERROR(SEARCH("Completed",G28)))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G28:H29 H30</xm:sqref>
        </x14:conditionalFormatting>
        <x14:conditionalFormatting xmlns:xm="http://schemas.microsoft.com/office/excel/2006/main">
          <x14:cfRule type="containsText" priority="191" operator="containsText" id="{F9B0C805-38C2-424E-BC68-AE9C87C10ADD}">
            <xm:f>NOT(ISERROR(SEARCH("Delayed",G28)))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G28:H29 H30</xm:sqref>
        </x14:conditionalFormatting>
        <x14:conditionalFormatting xmlns:xm="http://schemas.microsoft.com/office/excel/2006/main">
          <x14:cfRule type="containsText" priority="190" operator="containsText" id="{99644DBA-2DCA-439F-B635-F1D6454BEADD}">
            <xm:f>NOT(ISERROR(SEARCH("In-Progress",G28)))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G28:H29 H30</xm:sqref>
        </x14:conditionalFormatting>
        <x14:conditionalFormatting xmlns:xm="http://schemas.microsoft.com/office/excel/2006/main">
          <x14:cfRule type="containsText" priority="187" operator="containsText" id="{3392D3D1-95D9-49DB-B4B1-A6BFBFB3D3D1}">
            <xm:f>NOT(ISERROR(SEARCH("In-Progress",G28)))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88" operator="containsText" id="{D68DCDF2-92E5-4CF6-BA7D-0CE4BD29FDEB}">
            <xm:f>NOT(ISERROR(SEARCH("progress",G28)))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G28:H29 H30</xm:sqref>
        </x14:conditionalFormatting>
        <x14:conditionalFormatting xmlns:xm="http://schemas.microsoft.com/office/excel/2006/main">
          <x14:cfRule type="containsText" priority="185" operator="containsText" id="{8463C37A-9840-4E3E-A9CF-1D8E8B18C4F0}">
            <xm:f>NOT(ISERROR(SEARCH("In-Progress",G28)))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86" operator="containsText" id="{D64CFACC-4A01-4A5A-832F-A35CFDE2C72D}">
            <xm:f>NOT(ISERROR(SEARCH("progress",G28)))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G28:H29 H30</xm:sqref>
        </x14:conditionalFormatting>
        <x14:conditionalFormatting xmlns:xm="http://schemas.microsoft.com/office/excel/2006/main">
          <x14:cfRule type="containsText" priority="146" operator="containsText" id="{D9B86611-4EC6-425A-B560-AD18CCE067E7}">
            <xm:f>NOT(ISERROR(SEARCH("progress",F28)))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F28:F30 G30</xm:sqref>
        </x14:conditionalFormatting>
        <x14:conditionalFormatting xmlns:xm="http://schemas.microsoft.com/office/excel/2006/main">
          <x14:cfRule type="containsText" priority="149" operator="containsText" id="{67469988-F160-4818-BEE7-8D8C5C9E8757}">
            <xm:f>NOT(ISERROR(SEARCH("Completed",F28)))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F28:F30 G30</xm:sqref>
        </x14:conditionalFormatting>
        <x14:conditionalFormatting xmlns:xm="http://schemas.microsoft.com/office/excel/2006/main">
          <x14:cfRule type="containsText" priority="148" operator="containsText" id="{F7A9E012-7212-4515-988A-5D8C00AB2EA7}">
            <xm:f>NOT(ISERROR(SEARCH("Delayed",F28)))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F28:F30 G30</xm:sqref>
        </x14:conditionalFormatting>
        <x14:conditionalFormatting xmlns:xm="http://schemas.microsoft.com/office/excel/2006/main">
          <x14:cfRule type="containsText" priority="147" operator="containsText" id="{038BB72A-5306-4A1B-82C6-441134F99A92}">
            <xm:f>NOT(ISERROR(SEARCH("In-Progress",F28)))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F28:F30 G30</xm:sqref>
        </x14:conditionalFormatting>
        <x14:conditionalFormatting xmlns:xm="http://schemas.microsoft.com/office/excel/2006/main">
          <x14:cfRule type="containsText" priority="144" operator="containsText" id="{903DA076-1328-48DE-AAEE-17F0D40DDDC1}">
            <xm:f>NOT(ISERROR(SEARCH("In-Progress",F28)))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45" operator="containsText" id="{5A9F515C-9222-4B85-B9F7-E39ADBDA93E2}">
            <xm:f>NOT(ISERROR(SEARCH("progress",F28)))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F28:F30 G30</xm:sqref>
        </x14:conditionalFormatting>
        <x14:conditionalFormatting xmlns:xm="http://schemas.microsoft.com/office/excel/2006/main">
          <x14:cfRule type="containsText" priority="142" operator="containsText" id="{A6B8951A-CB2A-41AA-BCE6-D23D9B34ABDF}">
            <xm:f>NOT(ISERROR(SEARCH("In-Progress",F28)))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43" operator="containsText" id="{899DEC94-AE45-4009-8D26-C43A754516BF}">
            <xm:f>NOT(ISERROR(SEARCH("progress",F28)))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F28:F30 G30</xm:sqref>
        </x14:conditionalFormatting>
        <x14:conditionalFormatting xmlns:xm="http://schemas.microsoft.com/office/excel/2006/main">
          <x14:cfRule type="containsText" priority="126" operator="containsText" id="{D77885DA-19FE-4195-8228-4D7313130B6C}">
            <xm:f>NOT(ISERROR(SEARCH("progress",F38)))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F38:H39</xm:sqref>
        </x14:conditionalFormatting>
        <x14:conditionalFormatting xmlns:xm="http://schemas.microsoft.com/office/excel/2006/main">
          <x14:cfRule type="containsText" priority="129" operator="containsText" id="{853845FD-6C8E-4874-B45E-E1645DAF77E7}">
            <xm:f>NOT(ISERROR(SEARCH("Completed",F38)))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F38:H39</xm:sqref>
        </x14:conditionalFormatting>
        <x14:conditionalFormatting xmlns:xm="http://schemas.microsoft.com/office/excel/2006/main">
          <x14:cfRule type="containsText" priority="128" operator="containsText" id="{372FF0A1-8BEB-422E-BDB6-EA40849892AF}">
            <xm:f>NOT(ISERROR(SEARCH("Delayed",F38)))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F38:H39</xm:sqref>
        </x14:conditionalFormatting>
        <x14:conditionalFormatting xmlns:xm="http://schemas.microsoft.com/office/excel/2006/main">
          <x14:cfRule type="containsText" priority="127" operator="containsText" id="{557AACCD-9F2C-4157-9F43-CFC4D9607870}">
            <xm:f>NOT(ISERROR(SEARCH("In-Progress",F38)))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F38:H39</xm:sqref>
        </x14:conditionalFormatting>
        <x14:conditionalFormatting xmlns:xm="http://schemas.microsoft.com/office/excel/2006/main">
          <x14:cfRule type="containsText" priority="124" operator="containsText" id="{46E76965-E83A-4CBA-9F78-9D7B4E4A820F}">
            <xm:f>NOT(ISERROR(SEARCH("In-Progress",F38)))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5" operator="containsText" id="{E439440F-09E1-4538-BBEA-EA8D5F2AD52F}">
            <xm:f>NOT(ISERROR(SEARCH("progress",F38)))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F38:H39</xm:sqref>
        </x14:conditionalFormatting>
        <x14:conditionalFormatting xmlns:xm="http://schemas.microsoft.com/office/excel/2006/main">
          <x14:cfRule type="containsText" priority="122" operator="containsText" id="{F3376FA4-D477-47C5-83A6-0543CBEBD98E}">
            <xm:f>NOT(ISERROR(SEARCH("In-Progress",F38)))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3" operator="containsText" id="{8F2D29F1-2EA0-44F1-BE2E-9A358761B60C}">
            <xm:f>NOT(ISERROR(SEARCH("progress",F38)))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F38:H39</xm:sqref>
        </x14:conditionalFormatting>
        <x14:conditionalFormatting xmlns:xm="http://schemas.microsoft.com/office/excel/2006/main">
          <x14:cfRule type="containsText" priority="103" operator="containsText" id="{9D66C911-0B51-4658-898D-28F50203255A}">
            <xm:f>NOT(ISERROR(SEARCH("progress",J24)))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04" operator="containsText" id="{C0B8BB6E-6E10-4A7A-8184-83D04E63B200}">
            <xm:f>NOT(ISERROR(SEARCH("Completed",J24)))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J24:J26</xm:sqref>
        </x14:conditionalFormatting>
        <x14:conditionalFormatting xmlns:xm="http://schemas.microsoft.com/office/excel/2006/main">
          <x14:cfRule type="containsText" priority="102" operator="containsText" id="{BEA846EC-C4B5-45AE-AFED-A0AE932ECD82}">
            <xm:f>NOT(ISERROR(SEARCH("Delayed",J24)))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J24:J26</xm:sqref>
        </x14:conditionalFormatting>
        <x14:conditionalFormatting xmlns:xm="http://schemas.microsoft.com/office/excel/2006/main">
          <x14:cfRule type="containsText" priority="97" operator="containsText" id="{BB29B241-162F-4F8B-8CAC-95A904A5B70C}">
            <xm:f>NOT(ISERROR(SEARCH("progress",J28)))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8" operator="containsText" id="{F78488B5-F02C-4E5F-A362-92AA99A4810B}">
            <xm:f>NOT(ISERROR(SEARCH("Completed",J28)))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J28:J30</xm:sqref>
        </x14:conditionalFormatting>
        <x14:conditionalFormatting xmlns:xm="http://schemas.microsoft.com/office/excel/2006/main">
          <x14:cfRule type="containsText" priority="96" operator="containsText" id="{37B995DF-1ECB-40CF-9BD1-25BC47C57962}">
            <xm:f>NOT(ISERROR(SEARCH("Delayed",J28)))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J28:J30</xm:sqref>
        </x14:conditionalFormatting>
        <x14:conditionalFormatting xmlns:xm="http://schemas.microsoft.com/office/excel/2006/main">
          <x14:cfRule type="containsText" priority="73" operator="containsText" id="{012D342E-86A6-47DD-BC1B-97FCF55D073D}">
            <xm:f>NOT(ISERROR(SEARCH("progress",J38)))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J38:J39</xm:sqref>
        </x14:conditionalFormatting>
        <x14:conditionalFormatting xmlns:xm="http://schemas.microsoft.com/office/excel/2006/main">
          <x14:cfRule type="containsText" priority="76" operator="containsText" id="{76A1E65B-3034-43E1-9805-CF208BFF3B36}">
            <xm:f>NOT(ISERROR(SEARCH("Completed",J38)))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J38:J39</xm:sqref>
        </x14:conditionalFormatting>
        <x14:conditionalFormatting xmlns:xm="http://schemas.microsoft.com/office/excel/2006/main">
          <x14:cfRule type="containsText" priority="75" operator="containsText" id="{280A9A60-1ABF-4CB2-BA2B-41C3A1CE8AA9}">
            <xm:f>NOT(ISERROR(SEARCH("Delayed",J38)))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J38:J39</xm:sqref>
        </x14:conditionalFormatting>
        <x14:conditionalFormatting xmlns:xm="http://schemas.microsoft.com/office/excel/2006/main">
          <x14:cfRule type="containsText" priority="74" operator="containsText" id="{C927B0EE-B447-42F4-9487-E02A859B5BDA}">
            <xm:f>NOT(ISERROR(SEARCH("In-Progress",J38)))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J38:J39</xm:sqref>
        </x14:conditionalFormatting>
        <x14:conditionalFormatting xmlns:xm="http://schemas.microsoft.com/office/excel/2006/main">
          <x14:cfRule type="containsText" priority="71" operator="containsText" id="{CB4C4DFB-F227-43B5-848A-00D428009608}">
            <xm:f>NOT(ISERROR(SEARCH("In-Progress",J38)))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72" operator="containsText" id="{0B6A776C-858B-410D-8B07-E728A4702599}">
            <xm:f>NOT(ISERROR(SEARCH("progress",J38)))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J38:J39</xm:sqref>
        </x14:conditionalFormatting>
        <x14:conditionalFormatting xmlns:xm="http://schemas.microsoft.com/office/excel/2006/main">
          <x14:cfRule type="containsText" priority="69" operator="containsText" id="{B125D935-DA87-4A03-B0A0-97715365AEDC}">
            <xm:f>NOT(ISERROR(SEARCH("In-Progress",J38)))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70" operator="containsText" id="{9FFF6154-46D9-484F-B37E-B02B52C6AA95}">
            <xm:f>NOT(ISERROR(SEARCH("progress",J38)))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J38:J39</xm:sqref>
        </x14:conditionalFormatting>
        <x14:conditionalFormatting xmlns:xm="http://schemas.microsoft.com/office/excel/2006/main">
          <x14:cfRule type="containsText" priority="53" operator="containsText" id="{012D83F3-A3B4-42B2-B174-E4A03BB0A0DE}">
            <xm:f>NOT(ISERROR(SEARCH("progress",J40)))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J40</xm:sqref>
        </x14:conditionalFormatting>
        <x14:conditionalFormatting xmlns:xm="http://schemas.microsoft.com/office/excel/2006/main">
          <x14:cfRule type="containsText" priority="56" operator="containsText" id="{AFC9DBA2-48B0-4866-87C6-717B3EB9D485}">
            <xm:f>NOT(ISERROR(SEARCH("Completed",J40)))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J40</xm:sqref>
        </x14:conditionalFormatting>
        <x14:conditionalFormatting xmlns:xm="http://schemas.microsoft.com/office/excel/2006/main">
          <x14:cfRule type="containsText" priority="55" operator="containsText" id="{7C5F01F2-E8B4-4FC3-80F3-8D53159D58F0}">
            <xm:f>NOT(ISERROR(SEARCH("Delayed",J40)))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J40</xm:sqref>
        </x14:conditionalFormatting>
        <x14:conditionalFormatting xmlns:xm="http://schemas.microsoft.com/office/excel/2006/main">
          <x14:cfRule type="containsText" priority="54" operator="containsText" id="{432D5D9B-076C-4F49-B6EC-CBABD857199E}">
            <xm:f>NOT(ISERROR(SEARCH("In-Progress",J40)))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J40</xm:sqref>
        </x14:conditionalFormatting>
        <x14:conditionalFormatting xmlns:xm="http://schemas.microsoft.com/office/excel/2006/main">
          <x14:cfRule type="containsText" priority="51" operator="containsText" id="{B359C23E-6F35-4FE4-A162-837BC2CB0BFC}">
            <xm:f>NOT(ISERROR(SEARCH("In-Progress",J40)))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2" operator="containsText" id="{0289F9AD-F816-4EB1-AEFA-147FAC374ACB}">
            <xm:f>NOT(ISERROR(SEARCH("progress",J40)))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J40</xm:sqref>
        </x14:conditionalFormatting>
        <x14:conditionalFormatting xmlns:xm="http://schemas.microsoft.com/office/excel/2006/main">
          <x14:cfRule type="containsText" priority="49" operator="containsText" id="{B8F9BC42-B142-40E6-AE8F-372E64E5EA15}">
            <xm:f>NOT(ISERROR(SEARCH("In-Progress",J40)))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50" operator="containsText" id="{22921B99-76A9-468D-BC07-B15D3BFC8B21}">
            <xm:f>NOT(ISERROR(SEARCH("progress",J40)))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J40</xm:sqref>
        </x14:conditionalFormatting>
        <x14:conditionalFormatting xmlns:xm="http://schemas.microsoft.com/office/excel/2006/main">
          <x14:cfRule type="containsText" priority="23" operator="containsText" id="{6898C2F5-62BE-4536-8F77-446EA7AF8A08}">
            <xm:f>NOT(ISERROR(SEARCH("progress",F40)))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F40:H40</xm:sqref>
        </x14:conditionalFormatting>
        <x14:conditionalFormatting xmlns:xm="http://schemas.microsoft.com/office/excel/2006/main">
          <x14:cfRule type="containsText" priority="26" operator="containsText" id="{1FBA415A-ECAD-4CB1-8859-058F49E71984}">
            <xm:f>NOT(ISERROR(SEARCH("Completed",F40)))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F40:H40</xm:sqref>
        </x14:conditionalFormatting>
        <x14:conditionalFormatting xmlns:xm="http://schemas.microsoft.com/office/excel/2006/main">
          <x14:cfRule type="containsText" priority="25" operator="containsText" id="{C880B48D-0859-4CED-AFA9-0E638258E6E5}">
            <xm:f>NOT(ISERROR(SEARCH("Delayed",F40)))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F40:H40</xm:sqref>
        </x14:conditionalFormatting>
        <x14:conditionalFormatting xmlns:xm="http://schemas.microsoft.com/office/excel/2006/main">
          <x14:cfRule type="containsText" priority="24" operator="containsText" id="{51DC4638-4B71-4EE2-A69B-9FC5C86345AF}">
            <xm:f>NOT(ISERROR(SEARCH("In-Progress",F40)))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F40:H40</xm:sqref>
        </x14:conditionalFormatting>
        <x14:conditionalFormatting xmlns:xm="http://schemas.microsoft.com/office/excel/2006/main">
          <x14:cfRule type="containsText" priority="21" operator="containsText" id="{F0997CDF-E353-45AC-BA62-916DD17ABA20}">
            <xm:f>NOT(ISERROR(SEARCH("In-Progress",F40)))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2" operator="containsText" id="{35F050AA-E1F8-4689-808F-AC6C79D0A1AC}">
            <xm:f>NOT(ISERROR(SEARCH("progress",F40)))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F40:H40</xm:sqref>
        </x14:conditionalFormatting>
        <x14:conditionalFormatting xmlns:xm="http://schemas.microsoft.com/office/excel/2006/main">
          <x14:cfRule type="containsText" priority="19" operator="containsText" id="{34CB2958-014E-4392-86CD-15E4F63C0571}">
            <xm:f>NOT(ISERROR(SEARCH("In-Progress",F40)))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0" operator="containsText" id="{0EA701C5-6465-4970-9457-99497FF80943}">
            <xm:f>NOT(ISERROR(SEARCH("progress",F40)))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F40:H40</xm:sqref>
        </x14:conditionalFormatting>
        <x14:conditionalFormatting xmlns:xm="http://schemas.microsoft.com/office/excel/2006/main">
          <x14:cfRule type="containsText" priority="13" operator="containsText" id="{714CBE76-8313-4C69-879B-3486D0E9DBAE}">
            <xm:f>NOT(ISERROR(SEARCH("progress",F32)))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F32:H36</xm:sqref>
        </x14:conditionalFormatting>
        <x14:conditionalFormatting xmlns:xm="http://schemas.microsoft.com/office/excel/2006/main">
          <x14:cfRule type="containsText" priority="16" operator="containsText" id="{7BC31F97-D891-4926-9501-9EFC1A41CEEF}">
            <xm:f>NOT(ISERROR(SEARCH("Completed",F32)))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F32:H36</xm:sqref>
        </x14:conditionalFormatting>
        <x14:conditionalFormatting xmlns:xm="http://schemas.microsoft.com/office/excel/2006/main">
          <x14:cfRule type="containsText" priority="15" operator="containsText" id="{67093019-C91D-4FF0-B752-CFAD4DA55620}">
            <xm:f>NOT(ISERROR(SEARCH("Delayed",F32)))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F32:H36</xm:sqref>
        </x14:conditionalFormatting>
        <x14:conditionalFormatting xmlns:xm="http://schemas.microsoft.com/office/excel/2006/main">
          <x14:cfRule type="containsText" priority="14" operator="containsText" id="{DA9382AD-2C0F-4BDD-ADC1-2452B7AA1BF3}">
            <xm:f>NOT(ISERROR(SEARCH("In-Progress",F32)))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F32:H36</xm:sqref>
        </x14:conditionalFormatting>
        <x14:conditionalFormatting xmlns:xm="http://schemas.microsoft.com/office/excel/2006/main">
          <x14:cfRule type="containsText" priority="11" operator="containsText" id="{F8FC507B-2426-4BFF-9452-EC438EEA3DAD}">
            <xm:f>NOT(ISERROR(SEARCH("In-Progress",F32)))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24F23DBA-24EF-440B-BA83-A8EA9F5B20E2}">
            <xm:f>NOT(ISERROR(SEARCH("progress",F32)))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F32:H36</xm:sqref>
        </x14:conditionalFormatting>
        <x14:conditionalFormatting xmlns:xm="http://schemas.microsoft.com/office/excel/2006/main">
          <x14:cfRule type="containsText" priority="9" operator="containsText" id="{D960DE42-F955-4E5A-BA4E-D24CC83CB15E}">
            <xm:f>NOT(ISERROR(SEARCH("In-Progress",F32)))</xm:f>
            <xm:f>"In-Progress"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0" operator="containsText" id="{22285510-D7FC-4A1F-A73D-7D0897E4294D}">
            <xm:f>NOT(ISERROR(SEARCH("progress",F32)))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F32:H36</xm:sqref>
        </x14:conditionalFormatting>
        <x14:conditionalFormatting xmlns:xm="http://schemas.microsoft.com/office/excel/2006/main">
          <x14:cfRule type="containsText" priority="5" operator="containsText" id="{95D43221-CC73-4A47-913F-EF55A487DAF7}">
            <xm:f>NOT(ISERROR(SEARCH("progress",J32)))</xm:f>
            <xm:f>"progress"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A8FF5EB2-ECA1-46D2-85B8-9026FC05F9B5}">
            <xm:f>NOT(ISERROR(SEARCH("Completed",J32)))</xm:f>
            <xm:f>"Completed"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J32:J36</xm:sqref>
        </x14:conditionalFormatting>
        <x14:conditionalFormatting xmlns:xm="http://schemas.microsoft.com/office/excel/2006/main">
          <x14:cfRule type="containsText" priority="4" operator="containsText" id="{53296142-91F3-4F52-BA77-38063156F22A}">
            <xm:f>NOT(ISERROR(SEARCH("Delayed",J32)))</xm:f>
            <xm:f>"Delayed"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J32:J36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82D4278DA9931C48BCE241F8A5AC2C13" ma:contentTypeVersion="6" ma:contentTypeDescription="Shell Document Content Type" ma:contentTypeScope="" ma:versionID="41b1741393108d2a6830eeb7c5cd906d">
  <xsd:schema xmlns:xsd="http://www.w3.org/2001/XMLSchema" xmlns:xs="http://www.w3.org/2001/XMLSchema" xmlns:p="http://schemas.microsoft.com/office/2006/metadata/properties" xmlns:ns1="http://schemas.microsoft.com/sharepoint/v3" xmlns:ns2="a218d2c5-8c6e-4ba7-b934-8a45859efe76" xmlns:ns3="77e9621f-79a4-41c4-98a0-17e51da963f8" targetNamespace="http://schemas.microsoft.com/office/2006/metadata/properties" ma:root="true" ma:fieldsID="1874b1937e8dfc17b79f319fad83dc8b" ns1:_="" ns2:_="" ns3:_="">
    <xsd:import namespace="http://schemas.microsoft.com/sharepoint/v3"/>
    <xsd:import namespace="a218d2c5-8c6e-4ba7-b934-8a45859efe76"/>
    <xsd:import namespace="77e9621f-79a4-41c4-98a0-17e51da963f8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Confidential|e4bc29b2-6e76-48cc-b090-8b544c0802ae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8d2c5-8c6e-4ba7-b934-8a45859efe76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dcd9a792-b0f8-4896-933c-04aed7cf3c80}" ma:internalName="TaxCatchAll" ma:readOnly="false" ma:showField="CatchAllData" ma:web="a218d2c5-8c6e-4ba7-b934-8a45859efe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dcd9a792-b0f8-4896-933c-04aed7cf3c80}" ma:internalName="TaxCatchAllLabel" ma:readOnly="false" ma:showField="CatchAllDataLabel" ma:web="a218d2c5-8c6e-4ba7-b934-8a45859efe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9621f-79a4-41c4-98a0-17e51da963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Confidential</TermName>
          <TermId xmlns="http://schemas.microsoft.com/office/infopath/2007/PartnerControls">e4bc29b2-6e76-48cc-b090-8b544c0802ae</TermId>
        </TermInfo>
      </Terms>
    </SAEFSecurityClassificationTaxHTField0>
    <TaxCatchAll xmlns="a218d2c5-8c6e-4ba7-b934-8a45859efe76">
      <Value>1</Value>
    </TaxCatchAll>
    <TaxCatchAllLabel xmlns="a218d2c5-8c6e-4ba7-b934-8a45859efe76" xsi:nil="true"/>
    <SharedWithUsers xmlns="a218d2c5-8c6e-4ba7-b934-8a45859efe76">
      <UserInfo>
        <DisplayName>Orjiakor, Charles SPDC-UPC/G/USMP</DisplayName>
        <AccountId>21</AccountId>
        <AccountType/>
      </UserInfo>
      <UserInfo>
        <DisplayName>Henshaw, Gideon SPDC-UPC/G/USMR</DisplayName>
        <AccountId>44</AccountId>
        <AccountType/>
      </UserInfo>
      <UserInfo>
        <DisplayName>Uche, Ugochukwu S SPDC-UPC/G/USM</DisplayName>
        <AccountId>29</AccountId>
        <AccountType/>
      </UserInfo>
      <UserInfo>
        <DisplayName>Mishra, Anshul SIMPL-PTS/TPI</DisplayName>
        <AccountId>46</AccountId>
        <AccountType/>
      </UserInfo>
      <UserInfo>
        <DisplayName>Sahl, Mohammed SSSCCH-PTS/TPI</DisplayName>
        <AccountId>20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34D9228-CE9E-4EB2-9B1A-1D878C6CDF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5C7B38-BA33-48FF-A220-177DCC4471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18d2c5-8c6e-4ba7-b934-8a45859efe76"/>
    <ds:schemaRef ds:uri="77e9621f-79a4-41c4-98a0-17e51da963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2B0008-525B-4651-85A7-ED4D4AD7F72D}">
  <ds:schemaRefs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http://purl.org/dc/terms/"/>
    <ds:schemaRef ds:uri="a218d2c5-8c6e-4ba7-b934-8a45859efe76"/>
    <ds:schemaRef ds:uri="77e9621f-79a4-41c4-98a0-17e51da963f8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Drop Down</vt:lpstr>
      <vt:lpstr>High Level Plan for Steerco</vt:lpstr>
      <vt:lpstr>Detailed Plan</vt:lpstr>
      <vt:lpstr>CV Phase II Plan</vt:lpstr>
      <vt:lpstr>Detailed Plan-Old</vt:lpstr>
      <vt:lpstr>CE LIVE List</vt:lpstr>
      <vt:lpstr>PDA Progress</vt:lpstr>
      <vt:lpstr>CV </vt:lpstr>
      <vt:lpstr> CE </vt:lpstr>
      <vt:lpstr>Team Members</vt:lpstr>
      <vt:lpstr>CV LIVE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2023-05-22T20:22:32Z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0x0101006F0A470EEB1140E7AA14F4CE8A50B54C|-742801053</vt:lpwstr>
  </property>
  <property fmtid="{D5CDD505-2E9C-101B-9397-08002B2CF9AE}" pid="3" name="ContentTypeId">
    <vt:lpwstr>0x0101006F0A470EEB1140E7AA14F4CE8A50B54C0001CB1477F4DD432AA86DD56CC3887AF40082D4278DA9931C48BCE241F8A5AC2C13</vt:lpwstr>
  </property>
  <property fmtid="{D5CDD505-2E9C-101B-9397-08002B2CF9AE}" pid="4" name="ItemRetentionFormula">
    <vt:lpwstr/>
  </property>
  <property fmtid="{D5CDD505-2E9C-101B-9397-08002B2CF9AE}" pid="5" name="_dlc_DocIdItemGuid">
    <vt:lpwstr>c73ff55e-b8f8-4a83-832a-1affcd92de39</vt:lpwstr>
  </property>
  <property fmtid="{D5CDD505-2E9C-101B-9397-08002B2CF9AE}" pid="6" name="SAEFExportControlClassification">
    <vt:lpwstr>10;#Not Controlled – No Disclosure of Technology|b25e433f-f656-4abf-8875-59157030a3e4</vt:lpwstr>
  </property>
  <property fmtid="{D5CDD505-2E9C-101B-9397-08002B2CF9AE}" pid="7" name="SAEFLegalEntity">
    <vt:lpwstr>71;#SPDC|23beb92e-0881-442d-bf47-76acfd1190c8</vt:lpwstr>
  </property>
  <property fmtid="{D5CDD505-2E9C-101B-9397-08002B2CF9AE}" pid="8" name="SAEFWorkgroupID">
    <vt:lpwstr>4;#Upstream _ Single File Plan - 22022|d3ed65c1-761d-4a84-a678-924ffd6ed182</vt:lpwstr>
  </property>
  <property fmtid="{D5CDD505-2E9C-101B-9397-08002B2CF9AE}" pid="9" name="SAEFDocumentStatus">
    <vt:lpwstr>10;#Draft|1c86f377-7d91-4c95-bd5b-c18c83fe0aa5</vt:lpwstr>
  </property>
  <property fmtid="{D5CDD505-2E9C-101B-9397-08002B2CF9AE}" pid="10" name="SAEFBusinessUnitRegion">
    <vt:lpwstr>1;#UP Operated|30d1aac2-0331-47a7-8588-eaa80bfa92fc</vt:lpwstr>
  </property>
  <property fmtid="{D5CDD505-2E9C-101B-9397-08002B2CF9AE}" pid="11" name="SAEFCountryOfJurisdiction">
    <vt:lpwstr>59;#NIGERIA|973e3eb3-a5f9-4712-a628-787e048af9f3</vt:lpwstr>
  </property>
  <property fmtid="{D5CDD505-2E9C-101B-9397-08002B2CF9AE}" pid="12" name="SAEFLanguage">
    <vt:lpwstr>5;#English|bd3ad5ee-f0c3-40aa-8cc8-36ef09940af3</vt:lpwstr>
  </property>
  <property fmtid="{D5CDD505-2E9C-101B-9397-08002B2CF9AE}" pid="13" name="SAEFSecurityClassification">
    <vt:lpwstr>1;#Confidential|e4bc29b2-6e76-48cc-b090-8b544c0802ae</vt:lpwstr>
  </property>
  <property fmtid="{D5CDD505-2E9C-101B-9397-08002B2CF9AE}" pid="14" name="SAEFBusiness">
    <vt:lpwstr>1;#UP Operated|30d1aac2-0331-47a7-8588-eaa80bfa92fc</vt:lpwstr>
  </property>
  <property fmtid="{D5CDD505-2E9C-101B-9397-08002B2CF9AE}" pid="15" name="SAEFBusinessProcess">
    <vt:lpwstr>8;#All - Records Management|1f68a0f2-47ab-4887-8df5-7c0616d5ad90</vt:lpwstr>
  </property>
  <property fmtid="{D5CDD505-2E9C-101B-9397-08002B2CF9AE}" pid="16" name="SAEFGlobalFunction">
    <vt:lpwstr>2;#Not Applicable|ddce64fb-3cb8-4cd9-8e3d-0fe554247fd1</vt:lpwstr>
  </property>
  <property fmtid="{D5CDD505-2E9C-101B-9397-08002B2CF9AE}" pid="17" name="SAEFDocumentType">
    <vt:lpwstr>66;#User Support [ARM]|2f354684-4706-46a7-aee6-7e5f45a5996d</vt:lpwstr>
  </property>
  <property fmtid="{D5CDD505-2E9C-101B-9397-08002B2CF9AE}" pid="18" name="MediaServiceImageTags">
    <vt:lpwstr/>
  </property>
</Properties>
</file>