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well OP Enevelop\"/>
    </mc:Choice>
  </mc:AlternateContent>
  <xr:revisionPtr revIDLastSave="0" documentId="8_{C6D9A12E-8FF3-41C5-8EA5-43B31F2B406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<sst xmlns="http://schemas.openxmlformats.org/spreadsheetml/2006/main" count="307" uniqueCount="137">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</sst>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_(* #,##0.0000_);_(* \(#,##0.0000\);_(* &quot;-&quot;??_);_(@_)"/>
    <numFmt numFmtId="168" formatCode="&quot;USD&quot;\ #,##0.0000;&quot;USD&quot;\ \-#,##0.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6" fontId="5" fillId="6" borderId="21" xfId="1" applyNumberFormat="1" applyFont="1" applyFill="1" applyBorder="1" applyProtection="1">
      <protection locked="0"/>
    </xf>
    <xf numFmtId="167" fontId="2" fillId="7" borderId="9" xfId="1" applyNumberFormat="1" applyFont="1" applyFill="1" applyBorder="1" applyProtection="1"/>
    <xf numFmtId="168" fontId="12" fillId="8" borderId="44" xfId="0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8" zoomScale="108" zoomScaleNormal="115" workbookViewId="0">
      <selection activeCell="F37" sqref="F37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1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2" t="s">
        <v>4</v>
      </c>
      <c r="G4" s="132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3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3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3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3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3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3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2" t="s">
        <v>26</v>
      </c>
      <c r="D11" s="153">
        <v>0.61</v>
      </c>
      <c r="E11" s="144">
        <v>0.55000000000000004</v>
      </c>
      <c r="F11" s="154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4">
        <v>1</v>
      </c>
      <c r="Q11" s="145">
        <v>3.26</v>
      </c>
      <c r="R11" s="146">
        <v>0</v>
      </c>
      <c r="S11" s="147">
        <v>0.02</v>
      </c>
      <c r="T11" s="48"/>
    </row>
    <row r="12" spans="2:22" hidden="1" x14ac:dyDescent="0.35">
      <c r="B12" s="89"/>
      <c r="C12" s="152" t="s">
        <v>28</v>
      </c>
      <c r="D12" s="153">
        <v>0.61</v>
      </c>
      <c r="E12" s="144">
        <v>0.44</v>
      </c>
      <c r="F12" s="154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4">
        <v>1</v>
      </c>
      <c r="Q12" s="145">
        <v>0</v>
      </c>
      <c r="R12" s="146">
        <v>0</v>
      </c>
      <c r="S12" s="147">
        <v>0</v>
      </c>
      <c r="T12" s="48"/>
    </row>
    <row r="13" spans="2:22" hidden="1" x14ac:dyDescent="0.35">
      <c r="B13" s="89"/>
      <c r="C13" s="152" t="s">
        <v>30</v>
      </c>
      <c r="D13" s="153">
        <v>0.62</v>
      </c>
      <c r="E13" s="144">
        <v>1</v>
      </c>
      <c r="F13" s="154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4">
        <v>1</v>
      </c>
      <c r="Q13" s="145">
        <v>3.56</v>
      </c>
      <c r="R13" s="146">
        <v>0</v>
      </c>
      <c r="S13" s="147">
        <v>0</v>
      </c>
      <c r="T13" s="48"/>
    </row>
    <row r="14" spans="2:22" ht="15" hidden="1" thickBot="1" x14ac:dyDescent="0.4">
      <c r="B14" s="89"/>
      <c r="C14" s="155" t="s">
        <v>32</v>
      </c>
      <c r="D14" s="156">
        <v>1</v>
      </c>
      <c r="E14" s="148">
        <v>0.5</v>
      </c>
      <c r="F14" s="157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8">
        <v>0.5</v>
      </c>
      <c r="Q14" s="149">
        <v>0</v>
      </c>
      <c r="R14" s="150">
        <v>0</v>
      </c>
      <c r="S14" s="151">
        <v>0</v>
      </c>
      <c r="T14" s="48"/>
    </row>
    <row r="15" spans="2:22" ht="15" hidden="1" thickBot="1" x14ac:dyDescent="0.4">
      <c r="B15" s="89"/>
      <c r="C15" s="152" t="s">
        <v>33</v>
      </c>
      <c r="D15" s="158">
        <v>1</v>
      </c>
      <c r="E15" s="159">
        <v>0.33</v>
      </c>
      <c r="F15" s="160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2" t="s">
        <v>34</v>
      </c>
      <c r="D16" s="153">
        <v>1</v>
      </c>
      <c r="E16" s="144">
        <v>0.27800000000000002</v>
      </c>
      <c r="F16" s="161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2" t="s">
        <v>36</v>
      </c>
      <c r="D17" s="153">
        <v>0.5</v>
      </c>
      <c r="E17" s="144">
        <v>1</v>
      </c>
      <c r="F17" s="161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4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5"/>
    </row>
    <row r="20" spans="2:20" x14ac:dyDescent="0.35">
      <c r="C20" s="121" t="s">
        <v>39</v>
      </c>
      <c r="D20" s="140" t="s">
        <v>40</v>
      </c>
      <c r="E20" s="110"/>
      <c r="F20" s="136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1" t="s">
        <v>11</v>
      </c>
      <c r="E22" s="124">
        <f>IF(D22=$K$4,(VLOOKUP(D24,$C$5:$F$17,2,FALSE)),(VLOOKUP(D24,$C$5:$F$17,4,FALSE)))</f>
        <v>0.4</v>
      </c>
      <c r="F22" s="164"/>
    </row>
    <row r="23" spans="2:20" x14ac:dyDescent="0.35">
      <c r="C23" s="86" t="s">
        <v>42</v>
      </c>
      <c r="D23" s="142" t="s">
        <v>43</v>
      </c>
      <c r="E23" s="126"/>
      <c r="F23" s="162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3" t="s">
        <v>10</v>
      </c>
      <c r="E24" s="112">
        <f>VLOOKUP(D24,$C$4:$F$17,3,FALSE)</f>
        <v>0.3</v>
      </c>
      <c r="F24" s="163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5"/>
    </row>
    <row r="27" spans="2:20" x14ac:dyDescent="0.35">
      <c r="C27" s="85" t="s">
        <v>51</v>
      </c>
      <c r="D27" s="110" t="s">
        <v>52</v>
      </c>
      <c r="E27" s="110"/>
      <c r="F27" s="136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7">
        <v>3.67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7">
        <v>23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7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534.82729508196724</v>
      </c>
      <c r="G31" s="139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4"/>
      <c r="G33" s="107"/>
      <c r="H33" s="90"/>
    </row>
    <row r="34" spans="3:8" ht="7.5" customHeight="1" x14ac:dyDescent="0.35">
      <c r="D34" s="89"/>
      <c r="E34" s="89"/>
      <c r="F34" s="134"/>
      <c r="G34" s="103"/>
      <c r="H34" s="90"/>
    </row>
    <row r="35" spans="3:8" ht="11" customHeight="1" x14ac:dyDescent="0.35">
      <c r="D35" s="113"/>
      <c r="E35" s="89"/>
      <c r="F35" s="134"/>
      <c r="G35" s="103"/>
      <c r="H35" s="90"/>
    </row>
    <row r="36" spans="3:8" ht="8.75" customHeight="1" thickBot="1" x14ac:dyDescent="0.4">
      <c r="C36" s="90"/>
      <c r="D36" s="105"/>
      <c r="E36" s="89"/>
      <c r="F36" s="134"/>
      <c r="G36" s="108"/>
      <c r="H36" s="90"/>
    </row>
    <row r="37" spans="3:8" ht="26.5" x14ac:dyDescent="0.35">
      <c r="C37" s="122" t="s">
        <v>59</v>
      </c>
      <c r="D37" s="90"/>
      <c r="E37" s="90"/>
      <c r="F37" s="138"/>
      <c r="G37" s="90"/>
      <c r="H37" s="90"/>
    </row>
    <row r="38" spans="3:8" ht="15" thickBot="1" x14ac:dyDescent="0.4">
      <c r="C38" s="123" t="s">
        <v>60</v>
      </c>
      <c r="D38" s="95"/>
      <c r="E38" s="89"/>
      <c r="F38" s="134"/>
      <c r="G38" s="107"/>
      <c r="H38" s="90"/>
    </row>
    <row r="39" spans="3:8" x14ac:dyDescent="0.35">
      <c r="C39" s="90"/>
      <c r="D39" s="89"/>
      <c r="E39" s="89"/>
      <c r="F39" s="134"/>
      <c r="G39" s="103"/>
      <c r="H39" s="90"/>
    </row>
    <row r="40" spans="3:8" x14ac:dyDescent="0.35">
      <c r="C40" s="90"/>
      <c r="D40" s="113"/>
      <c r="E40" s="89"/>
      <c r="F40" s="134"/>
      <c r="G40" s="103"/>
      <c r="H40" s="90"/>
    </row>
    <row r="41" spans="3:8" x14ac:dyDescent="0.35">
      <c r="C41" s="90"/>
      <c r="D41" s="105"/>
      <c r="E41" s="89"/>
      <c r="F41" s="134"/>
      <c r="G41" s="108"/>
      <c r="H41" s="90"/>
    </row>
    <row r="42" spans="3:8" x14ac:dyDescent="0.35">
      <c r="C42" s="90"/>
      <c r="D42" s="90"/>
      <c r="E42" s="90"/>
      <c r="F42" s="138"/>
      <c r="G42" s="90"/>
      <c r="H42" s="90"/>
    </row>
    <row r="43" spans="3:8" x14ac:dyDescent="0.35">
      <c r="C43" s="90"/>
      <c r="D43" s="90"/>
      <c r="E43" s="90"/>
      <c r="F43" s="138"/>
      <c r="G43" s="90"/>
      <c r="H43" s="90"/>
    </row>
    <row r="44" spans="3:8" x14ac:dyDescent="0.35">
      <c r="C44" s="90"/>
      <c r="D44" s="90"/>
      <c r="E44" s="90"/>
      <c r="F44" s="138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SPDC-UPO/G/PSLW;Georgewill, Sotonye</dc:creator>
  <cp:keywords/>
  <dc:description/>
  <cp:lastModifiedBy>Mark, Enyo SPDC-UPC/G/UW</cp:lastModifiedBy>
  <cp:revision/>
  <dcterms:created xsi:type="dcterms:W3CDTF">2019-03-08T09:08:42Z</dcterms:created>
  <dcterms:modified xsi:type="dcterms:W3CDTF">2022-11-24T14:54:08Z</dcterms:modified>
  <cp:category/>
  <cp:contentStatus/>
</cp:coreProperties>
</file>