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ginus.Njoku\Desktop\"/>
    </mc:Choice>
  </mc:AlternateContent>
  <xr:revisionPtr revIDLastSave="0" documentId="8_{6327CF73-7B5F-49F0-A7C3-47529C58A41A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9" i="5" l="1"/>
  <c r="E28" i="5"/>
  <c r="E29" i="5"/>
  <c r="E30" i="5"/>
  <c r="E22" i="5"/>
  <c r="E24" i="5" l="1"/>
  <c r="F24" i="5" l="1"/>
  <c r="E31" i="5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<sst xmlns="http://schemas.openxmlformats.org/spreadsheetml/2006/main" count="306" uniqueCount="137">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</sst>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0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zoomScale="85" zoomScaleNormal="85" workbookViewId="0">
      <selection activeCell="H26" sqref="H26"/>
    </sheetView>
  </sheetViews>
  <sheetFormatPr defaultColWidth="9.08984375" defaultRowHeight="14.5"/>
  <cols>
    <col min="1" max="1" width="8.6328125" style="72"/>
    <col min="2" max="2" width="14.36328125" style="72" customWidth="1"/>
    <col min="3" max="3" width="68.6328125" style="72" customWidth="1"/>
    <col min="4" max="4" width="28.453125" style="72" customWidth="1"/>
    <col min="5" max="5" width="7.36328125" style="72" hidden="1" customWidth="1"/>
    <col min="6" max="6" width="28.54296875" style="105" customWidth="1"/>
    <col min="7" max="7" width="4.36328125" style="72" customWidth="1"/>
    <col min="8" max="8" width="17.54296875" style="72" customWidth="1"/>
    <col min="9" max="9" width="4.6328125" style="72" customWidth="1"/>
    <col min="10" max="10" width="18.54296875" style="72" customWidth="1"/>
    <col min="11" max="11" width="15.453125" style="72" customWidth="1"/>
    <col min="12" max="12" width="14.36328125" style="72" bestFit="1" customWidth="1"/>
    <col min="13" max="14" width="13.36328125" style="72" bestFit="1" customWidth="1"/>
    <col min="15" max="15" width="31.54296875" style="72" customWidth="1"/>
    <col min="16" max="16" width="8.6328125" customWidth="1"/>
    <col min="18" max="18" width="13.36328125" bestFit="1" customWidth="1"/>
    <col min="19" max="20" width="14.36328125" bestFit="1" customWidth="1"/>
  </cols>
  <sheetData>
    <row r="1" spans="2:20" ht="15" thickBot="1"/>
    <row r="2" spans="2:20" ht="25.5" thickBot="1">
      <c r="C2" s="156" t="s">
        <v>0</v>
      </c>
      <c r="D2" s="157"/>
      <c r="E2" s="157"/>
      <c r="F2" s="158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3.79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3.3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3"/>
      <c r="E21" s="154"/>
      <c r="F21" s="155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>
        <v>45200</v>
      </c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49" t="s">
        <v>45</v>
      </c>
      <c r="I23" s="150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2712</v>
      </c>
      <c r="H24" s="151"/>
      <c r="I24" s="152"/>
      <c r="J24" s="94" t="s">
        <v>48</v>
      </c>
    </row>
    <row r="25" spans="2:20" ht="27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3.1</v>
      </c>
      <c r="F28" s="111"/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/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0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17" ht="15" thickBot="1">
      <c r="C33" s="71"/>
      <c r="D33" s="78"/>
      <c r="E33" s="73"/>
      <c r="F33" s="108"/>
      <c r="G33" s="87"/>
    </row>
    <row r="34" spans="3:17">
      <c r="D34" s="73"/>
      <c r="E34" s="73"/>
      <c r="F34" s="108"/>
      <c r="G34" s="85"/>
    </row>
    <row r="35" spans="3:17">
      <c r="D35" s="91"/>
      <c r="E35" s="73"/>
      <c r="F35" s="108"/>
      <c r="G35" s="85"/>
    </row>
    <row r="36" spans="3:17" ht="15" thickBot="1">
      <c r="D36" s="78"/>
      <c r="E36" s="78"/>
      <c r="F36" s="78"/>
      <c r="G36" s="78"/>
      <c r="H36" s="78"/>
    </row>
    <row r="37" spans="3:17">
      <c r="C37" s="159" t="s">
        <v>60</v>
      </c>
      <c r="F37" s="108"/>
      <c r="G37" s="88"/>
    </row>
    <row r="38" spans="3:17" ht="15" thickBot="1">
      <c r="C38" s="160"/>
      <c r="D38" s="78"/>
      <c r="E38" s="73"/>
      <c r="F38" s="108"/>
      <c r="G38" s="88"/>
    </row>
    <row r="39" spans="3:17">
      <c r="D39" s="73"/>
      <c r="E39" s="73"/>
      <c r="F39" s="108"/>
      <c r="G39" s="88"/>
      <c r="Q39">
        <f>354.67*1000</f>
        <v>354670</v>
      </c>
    </row>
    <row r="40" spans="3:17">
      <c r="D40" s="91"/>
      <c r="E40" s="73"/>
      <c r="F40" s="108"/>
      <c r="G40" s="88"/>
    </row>
    <row r="41" spans="3:17">
      <c r="D41" s="78"/>
      <c r="E41" s="73"/>
      <c r="F41" s="108"/>
      <c r="G41" s="88"/>
    </row>
    <row r="42" spans="3:17">
      <c r="F42" s="112"/>
    </row>
    <row r="43" spans="3:17">
      <c r="F43" s="112"/>
    </row>
    <row r="44" spans="3:17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 ht="13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 ht="13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 ht="13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5" thickBot="1">
      <c r="K11" s="18" t="s">
        <v>74</v>
      </c>
    </row>
    <row r="12" spans="2:11" ht="13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 ht="13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 ht="13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 ht="13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" thickBot="1">
      <c r="B24" s="38"/>
      <c r="C24" s="39"/>
      <c r="D24" s="40" t="s">
        <v>48</v>
      </c>
    </row>
    <row r="25" spans="2:9" ht="13">
      <c r="G25" s="9" t="s">
        <v>82</v>
      </c>
      <c r="H25" s="27" t="s">
        <v>62</v>
      </c>
      <c r="I25" s="28" t="s">
        <v>63</v>
      </c>
    </row>
    <row r="26" spans="2:9" ht="13">
      <c r="G26" s="15" t="s">
        <v>83</v>
      </c>
      <c r="H26" s="8">
        <v>5</v>
      </c>
      <c r="I26" s="29"/>
    </row>
    <row r="27" spans="2:9" ht="13">
      <c r="G27" s="25" t="s">
        <v>68</v>
      </c>
      <c r="H27" s="8">
        <v>365</v>
      </c>
      <c r="I27" s="29"/>
    </row>
    <row r="28" spans="2:9" ht="13">
      <c r="G28" s="15" t="s">
        <v>84</v>
      </c>
      <c r="H28" s="2">
        <v>15.65</v>
      </c>
      <c r="I28" s="26">
        <f>(H27/365)*H28*H26</f>
        <v>78.25</v>
      </c>
    </row>
    <row r="29" spans="2:9" ht="13">
      <c r="G29" s="15" t="s">
        <v>85</v>
      </c>
      <c r="H29" s="2">
        <v>0.3</v>
      </c>
      <c r="I29" s="16">
        <f>I28*H29</f>
        <v>23.474999999999998</v>
      </c>
    </row>
    <row r="30" spans="2:9" ht="13">
      <c r="G30" s="15" t="s">
        <v>71</v>
      </c>
      <c r="H30" s="2">
        <v>0.66669999999999996</v>
      </c>
      <c r="I30" s="16">
        <f>I28*H30</f>
        <v>52.169274999999999</v>
      </c>
    </row>
    <row r="31" spans="2:9" ht="26">
      <c r="G31" s="17" t="s">
        <v>72</v>
      </c>
      <c r="H31" s="2">
        <v>0.15</v>
      </c>
      <c r="I31" s="16">
        <f>I28*H31</f>
        <v>11.737499999999999</v>
      </c>
    </row>
    <row r="32" spans="2:9" ht="26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7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 ht="13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45</v>
      </c>
      <c r="C26" s="36"/>
      <c r="D26" s="37" t="s">
        <v>81</v>
      </c>
    </row>
    <row r="27" spans="2:14" ht="13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7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BD70EF08-E546-486A-BFB6-5CC70DE387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purl.org/dc/elements/1.1/"/>
    <ds:schemaRef ds:uri="http://purl.org/dc/terms/"/>
    <ds:schemaRef ds:uri="http://schemas.microsoft.com/sharepoint/v3"/>
    <ds:schemaRef ds:uri="d86265bb-4d93-4199-82aa-631a58dc3f71"/>
    <ds:schemaRef ds:uri="http://schemas.microsoft.com/office/2006/documentManagement/types"/>
    <ds:schemaRef ds:uri="http://schemas.microsoft.com/office/infopath/2007/PartnerControls"/>
    <ds:schemaRef ds:uri="17422080-d93b-4ad2-85af-39ba51308ce7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Njoku, Hyginus E SPDC-IUC/G/UWU</cp:lastModifiedBy>
  <cp:revision/>
  <dcterms:created xsi:type="dcterms:W3CDTF">2019-03-08T09:08:42Z</dcterms:created>
  <dcterms:modified xsi:type="dcterms:W3CDTF">2024-09-10T15:20:59Z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