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i.Omuku\Desktop\"/>
    </mc:Choice>
  </mc:AlternateContent>
  <xr:revisionPtr revIDLastSave="0" documentId="8_{F08B845A-F170-4EEA-925A-1EAB426CA45F}" xr6:coauthVersionLast="47" xr6:coauthVersionMax="47" xr10:uidLastSave="{00000000-0000-0000-0000-000000000000}"/>
  <bookViews>
    <workbookView xWindow="-120" yWindow="-120" windowWidth="29040" windowHeight="15225" xr2:uid="{4DF63ADE-7A7B-4619-A22A-8D970254D64E}"/>
  </bookViews>
  <sheets>
    <sheet name="APR '22 COST SAVINGS 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L12" i="1"/>
  <c r="M10" i="1"/>
  <c r="L10" i="1"/>
  <c r="M7" i="1"/>
  <c r="L7" i="1"/>
  <c r="M5" i="1"/>
  <c r="L5" i="1"/>
</calcChain>
</file>

<file path=xl/sharedStrings.xml><?xml version="1.0" encoding="utf-8"?>
<sst xmlns="http://schemas.openxmlformats.org/spreadsheetml/2006/main" count="35" uniqueCount="28">
  <si>
    <t xml:space="preserve">SECURITY  EFFICIENCY </t>
  </si>
  <si>
    <t>MARINE COST AVOIDANCE</t>
  </si>
  <si>
    <t>DAILY RATE</t>
  </si>
  <si>
    <t>MARINE WEST POTENTIAL SAVINGS.</t>
  </si>
  <si>
    <t>S/N</t>
  </si>
  <si>
    <t>Column1</t>
  </si>
  <si>
    <t>NAME OF VESSEL</t>
  </si>
  <si>
    <t>TYPE</t>
  </si>
  <si>
    <t>TEAM</t>
  </si>
  <si>
    <t>LOCATION</t>
  </si>
  <si>
    <t>N</t>
  </si>
  <si>
    <t>$</t>
  </si>
  <si>
    <t>PLANNED HIRE DATE</t>
  </si>
  <si>
    <t>PLANNED OFF-HIRE DATE</t>
  </si>
  <si>
    <t>ACTUAL SAVINGS  IN DAYS</t>
  </si>
  <si>
    <t>NGN</t>
  </si>
  <si>
    <t>USD</t>
  </si>
  <si>
    <t>F$</t>
  </si>
  <si>
    <t>WELL INTERVENTION (STOG) ACTIVITIES AT EA</t>
  </si>
  <si>
    <t>VARIOUS</t>
  </si>
  <si>
    <t xml:space="preserve">FFSPV </t>
  </si>
  <si>
    <t>WELLS</t>
  </si>
  <si>
    <t>EA</t>
  </si>
  <si>
    <t>15/4/2022</t>
  </si>
  <si>
    <t>31/10/2022</t>
  </si>
  <si>
    <t>TUGBOAT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</si>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</sst>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NGN]\ * #,##0.00_);_([$NGN]\ * \(#,##0.00\);_([$NGN]\ 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Futura Medium"/>
    </font>
    <font>
      <b/>
      <sz val="12"/>
      <color theme="1"/>
      <name val="Futura Medium"/>
    </font>
    <font>
      <sz val="12"/>
      <color rgb="FF000000"/>
      <name val="Futura Medium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0" borderId="2" xfId="0" applyFont="1" applyBorder="1"/>
    <xf numFmtId="0" fontId="3" fillId="3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4" fontId="4" fillId="0" borderId="0" xfId="0" applyNumberFormat="1" applyFont="1"/>
    <xf numFmtId="14" fontId="2" fillId="0" borderId="0" xfId="0" applyNumberFormat="1" applyFont="1"/>
    <xf numFmtId="2" fontId="2" fillId="0" borderId="0" xfId="0" applyNumberFormat="1" applyFont="1"/>
    <xf numFmtId="0" fontId="4" fillId="0" borderId="0" xfId="0" applyFont="1"/>
    <xf numFmtId="4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4" fontId="3" fillId="5" borderId="3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right"/>
    </xf>
    <xf numFmtId="0" fontId="2" fillId="4" borderId="5" xfId="0" applyFont="1" applyFill="1" applyBorder="1"/>
    <xf numFmtId="0" fontId="2" fillId="4" borderId="5" xfId="0" applyFont="1" applyFill="1" applyBorder="1" applyAlignment="1">
      <alignment wrapText="1"/>
    </xf>
    <xf numFmtId="43" fontId="2" fillId="0" borderId="0" xfId="1" applyFont="1" applyBorder="1"/>
    <xf numFmtId="44" fontId="2" fillId="0" borderId="0" xfId="2" applyFont="1"/>
    <xf numFmtId="164" fontId="2" fillId="0" borderId="0" xfId="2" applyNumberFormat="1" applyFont="1"/>
    <xf numFmtId="0" fontId="5" fillId="0" borderId="0" xfId="0" applyFont="1" applyAlignment="1">
      <alignment vertical="center" wrapText="1"/>
    </xf>
    <xf numFmtId="0" fontId="5" fillId="7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Border="1"/>
    <xf numFmtId="0" fontId="2" fillId="4" borderId="0" xfId="0" applyFont="1" applyFill="1" applyBorder="1"/>
    <xf numFmtId="4" fontId="0" fillId="4" borderId="0" xfId="0" applyNumberForma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4" fontId="2" fillId="6" borderId="0" xfId="0" applyNumberFormat="1" applyFont="1" applyFill="1" applyBorder="1" applyAlignment="1">
      <alignment horizontal="center"/>
    </xf>
    <xf numFmtId="43" fontId="2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30"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BC1DF1-7A49-4175-8F5A-4C08BEB6A943}" name="Table143" displayName="Table143" ref="A4:N10" totalsRowCount="1" headerRowDxfId="29" dataDxfId="28">
  <autoFilter ref="A4:N9" xr:uid="{93F506BB-850B-4FE3-B7EC-B887D89A20A4}"/>
  <tableColumns count="14">
    <tableColumn id="1" xr3:uid="{4E19B1DB-970A-46F8-8875-28AB658867F4}" name="S/N" dataDxfId="26" totalsRowDxfId="27"/>
    <tableColumn id="11" xr3:uid="{D840B827-7BF4-40CA-B830-F5E583EFB089}" name="Column1" dataDxfId="24" totalsRowDxfId="25"/>
    <tableColumn id="2" xr3:uid="{750A2A75-E8AD-4737-B327-B1BE2236ED71}" name="NAME OF VESSEL" dataDxfId="22" totalsRowDxfId="23"/>
    <tableColumn id="3" xr3:uid="{2F906DFF-72BF-4328-B01F-33CA99E3578A}" name="TYPE" dataDxfId="20" totalsRowDxfId="21"/>
    <tableColumn id="5" xr3:uid="{B074C498-4017-4A97-AE41-E3CBA2A15A94}" name="TEAM" dataDxfId="18" totalsRowDxfId="19"/>
    <tableColumn id="6" xr3:uid="{7A157FDB-11CD-483F-B4F2-5B5ADB61B146}" name="LOCATION" dataDxfId="16" totalsRowDxfId="17"/>
    <tableColumn id="7" xr3:uid="{860EFDF1-7A04-4F40-A08C-10D2FEC3B573}" name="N" dataDxfId="14" totalsRowDxfId="15"/>
    <tableColumn id="8" xr3:uid="{651A3640-AD9C-448C-B43E-DC3136CE847B}" name="$" dataDxfId="12" totalsRowDxfId="13"/>
    <tableColumn id="9" xr3:uid="{20033727-F434-4752-A093-77606FD54AE0}" name="PLANNED HIRE DATE" dataDxfId="10" totalsRowDxfId="11"/>
    <tableColumn id="10" xr3:uid="{BCF457F5-067E-46E6-B602-030EB2ADF2CA}" name="PLANNED OFF-HIRE DATE" dataDxfId="8" totalsRowDxfId="9"/>
    <tableColumn id="12" xr3:uid="{4A56AC64-08E2-4C17-9342-454445DB27E1}" name="ACTUAL SAVINGS  IN DAYS" totalsRowLabel="Total" dataDxfId="6" totalsRowDxfId="7"/>
    <tableColumn id="13" xr3:uid="{900D897B-ADB0-406B-B7AC-EA0C6CD25715}" name="NGN" totalsRowFunction="sum" dataDxfId="4" totalsRowDxfId="5" totalsRowCellStyle="Comma">
      <calculatedColumnFormula>SUM(G5*K5)</calculatedColumnFormula>
    </tableColumn>
    <tableColumn id="14" xr3:uid="{7B0945E4-794A-417B-94C0-82C4E2F18D7A}" name="USD" totalsRowFunction="sum" dataDxfId="2" totalsRowDxfId="3" totalsRowCellStyle="Comma">
      <calculatedColumnFormula>SUM(H5*K5)</calculatedColumnFormula>
    </tableColumn>
    <tableColumn id="4" xr3:uid="{70EEC86B-BAC9-42DE-9FF2-51B6AE9E0021}" name="F$" dataDxfId="0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84252-207C-4590-9E1B-ECF9D9A5C959}">
  <dimension ref="A1:N20"/>
  <sheetViews>
    <sheetView tabSelected="1" zoomScale="63" workbookViewId="0">
      <selection activeCell="N13" sqref="N13"/>
    </sheetView>
  </sheetViews>
  <sheetFormatPr defaultColWidth="8.7109375" defaultRowHeight="15.75" x14ac:dyDescent="0.25"/>
  <cols>
    <col min="1" max="1" width="10.140625" style="1" customWidth="1"/>
    <col min="2" max="2" width="32" style="2" customWidth="1"/>
    <col min="3" max="3" width="20.7109375" style="1" customWidth="1"/>
    <col min="4" max="4" width="20.28515625" style="1" customWidth="1"/>
    <col min="5" max="5" width="19.85546875" style="1" customWidth="1"/>
    <col min="6" max="6" width="20" style="1" customWidth="1"/>
    <col min="7" max="8" width="16.5703125" style="1" customWidth="1"/>
    <col min="9" max="9" width="37.42578125" style="1" customWidth="1"/>
    <col min="10" max="10" width="30.28515625" style="1" customWidth="1"/>
    <col min="11" max="11" width="47.140625" style="1" customWidth="1"/>
    <col min="12" max="12" width="30.85546875" style="1" customWidth="1"/>
    <col min="13" max="13" width="20.140625" style="1" customWidth="1"/>
    <col min="14" max="14" width="26.140625" style="1" customWidth="1"/>
    <col min="15" max="16384" width="8.7109375" style="1"/>
  </cols>
  <sheetData>
    <row r="1" spans="1:14" ht="40.5" customHeight="1" x14ac:dyDescent="0.25">
      <c r="E1" s="1" t="s">
        <v>0</v>
      </c>
    </row>
    <row r="2" spans="1:14" ht="31.9" customHeight="1" x14ac:dyDescent="0.25">
      <c r="D2" s="3" t="s">
        <v>1</v>
      </c>
      <c r="E2" s="4"/>
      <c r="F2" s="4"/>
      <c r="G2" s="4"/>
      <c r="H2" s="5"/>
      <c r="I2" s="5"/>
      <c r="J2" s="5"/>
      <c r="K2" s="6"/>
      <c r="L2" s="6"/>
      <c r="M2" s="6"/>
    </row>
    <row r="3" spans="1:14" x14ac:dyDescent="0.25">
      <c r="G3" s="7" t="s">
        <v>2</v>
      </c>
      <c r="H3" s="7"/>
      <c r="J3" s="8" t="s">
        <v>3</v>
      </c>
      <c r="K3" s="8"/>
      <c r="L3" s="8"/>
      <c r="M3" s="8"/>
    </row>
    <row r="4" spans="1:14" x14ac:dyDescent="0.25">
      <c r="A4" s="1" t="s">
        <v>4</v>
      </c>
      <c r="B4" s="2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ht="32.25" thickBot="1" x14ac:dyDescent="0.3">
      <c r="A5" s="1">
        <v>1</v>
      </c>
      <c r="B5" s="9" t="s">
        <v>18</v>
      </c>
      <c r="C5" s="1" t="s">
        <v>19</v>
      </c>
      <c r="D5" s="10" t="s">
        <v>20</v>
      </c>
      <c r="E5" s="1" t="s">
        <v>21</v>
      </c>
      <c r="F5" s="1" t="s">
        <v>22</v>
      </c>
      <c r="G5" s="11">
        <v>733125</v>
      </c>
      <c r="H5" s="11">
        <v>5250</v>
      </c>
      <c r="I5" s="12" t="s">
        <v>23</v>
      </c>
      <c r="J5" s="12" t="s">
        <v>24</v>
      </c>
      <c r="K5" s="1">
        <v>200</v>
      </c>
      <c r="L5" s="13">
        <f>SUM(G5*K5)</f>
        <v>146625000</v>
      </c>
      <c r="M5" s="13">
        <f>SUM(H5*K5)</f>
        <v>1050000</v>
      </c>
      <c r="N5" s="14"/>
    </row>
    <row r="6" spans="1:14" x14ac:dyDescent="0.25">
      <c r="G6" s="13"/>
      <c r="H6" s="13"/>
      <c r="L6" s="13"/>
      <c r="M6" s="13"/>
      <c r="N6" s="14"/>
    </row>
    <row r="7" spans="1:14" ht="31.5" x14ac:dyDescent="0.25">
      <c r="A7" s="1">
        <v>2</v>
      </c>
      <c r="B7" s="9" t="s">
        <v>18</v>
      </c>
      <c r="D7" s="1" t="s">
        <v>25</v>
      </c>
      <c r="E7" s="1" t="s">
        <v>21</v>
      </c>
      <c r="F7" s="1" t="s">
        <v>22</v>
      </c>
      <c r="G7" s="15">
        <v>100000</v>
      </c>
      <c r="H7" s="16">
        <v>0</v>
      </c>
      <c r="I7" s="12" t="s">
        <v>23</v>
      </c>
      <c r="J7" s="12" t="s">
        <v>23</v>
      </c>
      <c r="K7" s="1">
        <v>30</v>
      </c>
      <c r="L7" s="13">
        <f t="shared" ref="L7" si="0">SUM(G7*K7)</f>
        <v>3000000</v>
      </c>
      <c r="M7" s="13">
        <f t="shared" ref="M7" si="1">SUM(H7*K7)</f>
        <v>0</v>
      </c>
      <c r="N7" s="14"/>
    </row>
    <row r="8" spans="1:14" x14ac:dyDescent="0.25">
      <c r="G8" s="13"/>
      <c r="H8" s="13"/>
      <c r="I8" s="17"/>
      <c r="L8" s="13"/>
      <c r="M8" s="13"/>
      <c r="N8" s="14"/>
    </row>
    <row r="9" spans="1:14" x14ac:dyDescent="0.25">
      <c r="G9" s="18"/>
      <c r="H9" s="19"/>
      <c r="I9" s="20"/>
      <c r="J9" s="21"/>
      <c r="L9" s="13"/>
      <c r="M9" s="13"/>
      <c r="N9" s="14"/>
    </row>
    <row r="10" spans="1:14" x14ac:dyDescent="0.25">
      <c r="A10" s="22"/>
      <c r="B10" s="23"/>
      <c r="K10" s="1" t="s">
        <v>26</v>
      </c>
      <c r="L10" s="24">
        <f>SUBTOTAL(109,Table143[NGN])</f>
        <v>149625000</v>
      </c>
      <c r="M10" s="24">
        <f>SUBTOTAL(109,Table143[USD])</f>
        <v>1050000</v>
      </c>
    </row>
    <row r="11" spans="1:14" x14ac:dyDescent="0.25">
      <c r="F11" s="30"/>
      <c r="G11" s="30"/>
      <c r="H11" s="30"/>
      <c r="I11" s="30"/>
      <c r="L11" s="35"/>
    </row>
    <row r="12" spans="1:14" x14ac:dyDescent="0.25">
      <c r="F12" s="30"/>
      <c r="G12" s="30"/>
      <c r="H12" s="32"/>
      <c r="I12" s="30"/>
      <c r="L12" s="35">
        <f>L10/415.75</f>
        <v>359891.76187612751</v>
      </c>
      <c r="N12" s="35">
        <f>L12+M10</f>
        <v>1409891.7618761274</v>
      </c>
    </row>
    <row r="13" spans="1:14" x14ac:dyDescent="0.25">
      <c r="F13" s="30"/>
      <c r="G13" s="30"/>
      <c r="H13" s="31"/>
      <c r="I13" s="30" t="s">
        <v>27</v>
      </c>
    </row>
    <row r="14" spans="1:14" x14ac:dyDescent="0.25">
      <c r="C14" s="1" t="s">
        <v>27</v>
      </c>
      <c r="F14" s="30"/>
      <c r="G14" s="33"/>
      <c r="H14" s="34"/>
      <c r="I14" s="30"/>
      <c r="J14" s="1" t="s">
        <v>27</v>
      </c>
    </row>
    <row r="15" spans="1:14" x14ac:dyDescent="0.25">
      <c r="F15" s="30"/>
      <c r="G15" s="30"/>
      <c r="H15" s="31"/>
      <c r="I15" s="30"/>
    </row>
    <row r="16" spans="1:14" x14ac:dyDescent="0.25">
      <c r="F16" s="30"/>
      <c r="G16" s="30"/>
      <c r="H16" s="30"/>
      <c r="I16" s="30"/>
      <c r="K16" s="25"/>
      <c r="L16" s="26"/>
      <c r="M16" s="25"/>
    </row>
    <row r="17" spans="3:13" x14ac:dyDescent="0.25">
      <c r="F17" s="30"/>
      <c r="G17" s="30"/>
      <c r="H17" s="30"/>
      <c r="I17" s="30"/>
      <c r="K17" s="25"/>
      <c r="L17" s="25"/>
      <c r="M17" s="25"/>
    </row>
    <row r="18" spans="3:13" x14ac:dyDescent="0.25">
      <c r="C18" s="27"/>
      <c r="D18" s="28"/>
      <c r="F18" s="30"/>
      <c r="G18" s="30"/>
      <c r="H18" s="30"/>
      <c r="I18" s="30"/>
      <c r="K18" s="25"/>
      <c r="L18" s="25"/>
      <c r="M18" s="25"/>
    </row>
    <row r="19" spans="3:13" x14ac:dyDescent="0.25">
      <c r="F19" s="30"/>
      <c r="G19" s="30"/>
      <c r="H19" s="30"/>
      <c r="I19" s="30"/>
      <c r="K19" s="25"/>
      <c r="L19" s="25"/>
      <c r="M19" s="25"/>
    </row>
    <row r="20" spans="3:13" x14ac:dyDescent="0.25">
      <c r="C20" s="29"/>
      <c r="F20" s="30"/>
      <c r="G20" s="30"/>
      <c r="H20" s="30"/>
      <c r="I20" s="30"/>
    </row>
  </sheetData>
  <mergeCells count="3">
    <mergeCell ref="D2:M2"/>
    <mergeCell ref="G3:H3"/>
    <mergeCell ref="J3:M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 '22 COST SAVINGS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Omuku, Diki A SPDC-UPC/G/NYS</dc:creator>
  <cp:lastModifiedBy>Omuku, Diki A SPDC-UPC/G/NYS</cp:lastModifiedBy>
  <dcterms:created xsi:type="dcterms:W3CDTF">2022-04-28T15:40:04Z</dcterms:created>
  <dcterms:modified xsi:type="dcterms:W3CDTF">2022-04-28T15:43:26Z</dcterms:modified>
</cp:coreProperties>
</file>