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ka.Esekody\Desktop\"/>
    </mc:Choice>
  </mc:AlternateContent>
  <xr:revisionPtr revIDLastSave="0" documentId="8_{8C45542C-9887-4460-B517-5111E241FAC7}" xr6:coauthVersionLast="45" xr6:coauthVersionMax="45" xr10:uidLastSave="{00000000-0000-0000-0000-000000000000}"/>
  <bookViews>
    <workbookView xWindow="-110" yWindow="-110" windowWidth="19420" windowHeight="10420" xr2:uid="{578862C9-6A5F-4C00-88D4-F11FE38CFF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4" i="2" l="1"/>
  <c r="G94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3" i="1" l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H7" i="1"/>
  <c r="I7" i="1" s="1"/>
  <c r="G7" i="1"/>
  <c r="G6" i="1"/>
  <c r="H6" i="1" s="1"/>
  <c r="I6" i="1" s="1"/>
  <c r="G5" i="1"/>
  <c r="H5" i="1" s="1"/>
  <c r="I5" i="1" s="1"/>
  <c r="G4" i="1"/>
  <c r="H4" i="1" s="1"/>
  <c r="I4" i="1" s="1"/>
  <c r="G3" i="1"/>
  <c r="G13" i="1" l="1"/>
  <c r="H3" i="1"/>
  <c r="H13" i="1" l="1"/>
  <c r="I3" i="1"/>
  <c r="I13" i="1" s="1"/>
</calcChain>
</file>

<file path=xl/sharedStrings.xml><?xml version="1.0" encoding="utf-8"?>
<sst xmlns="http://schemas.openxmlformats.org/spreadsheetml/2006/main" count="302" uniqueCount="158">
  <si>
    <t>Date of issue</t>
  </si>
  <si>
    <t>30.04.2021</t>
  </si>
  <si>
    <t>27.05.2021</t>
  </si>
  <si>
    <t>27.04.2021</t>
  </si>
  <si>
    <t>PO Delivery date</t>
  </si>
  <si>
    <t>31.12.2021</t>
  </si>
  <si>
    <t>21.06.2021</t>
  </si>
  <si>
    <t>31.12.202</t>
  </si>
  <si>
    <t>SIEMENS Support</t>
  </si>
  <si>
    <t>28.06.2021</t>
  </si>
  <si>
    <t>Relocate gas detector</t>
  </si>
  <si>
    <t>REMOVING DEVICE,E1A1136012,SIEMENS</t>
  </si>
  <si>
    <t>DRY GAS SEAL,71684615,SIEMENS</t>
  </si>
  <si>
    <t>LIFTING DEVICE,17645316,SIEMENS</t>
  </si>
  <si>
    <t>HYDRAULIC TOOL,E1A1091495,SIEMENS</t>
  </si>
  <si>
    <t>BUNDLE ASSEMBLY,E1A1112795,SIEMENS</t>
  </si>
  <si>
    <t>COVER ASSEMBLY,E1A1136415,SIEMENS</t>
  </si>
  <si>
    <t>ALIGNMENT DEVICE,E1A1144802,SIEMENS</t>
  </si>
  <si>
    <t>O-RING,785 x 7,75293698,SIEM-PWR</t>
  </si>
  <si>
    <t>List price</t>
  </si>
  <si>
    <t>List price + FCA mark up of 13%</t>
  </si>
  <si>
    <t>Savings Siemens USD</t>
  </si>
  <si>
    <t>PO Number</t>
  </si>
  <si>
    <t>Discounted Rates Solar (13%) USD</t>
  </si>
  <si>
    <t>Savings Solar USD</t>
  </si>
  <si>
    <t>18.04.2021</t>
  </si>
  <si>
    <t>10.10.2021</t>
  </si>
  <si>
    <t>ELEMENT,BARRIER,AIR,702009C1,SOLAR-TU</t>
  </si>
  <si>
    <t>20.04.2021</t>
  </si>
  <si>
    <t>23.09.2021</t>
  </si>
  <si>
    <t>PICK-UP,MAGNETIC,190430-1,SOLAR-TU</t>
  </si>
  <si>
    <t>16.08.2021</t>
  </si>
  <si>
    <t>DIGITAL MAG SENSOR,1125181-1,SOLAR-TU</t>
  </si>
  <si>
    <t>PROXIMITOR,190817-14,SOLAR-TU</t>
  </si>
  <si>
    <t>21.04.2021</t>
  </si>
  <si>
    <t>17.09.2021</t>
  </si>
  <si>
    <t>GASKET,SPIRAL,CL150,1in,1029608,SOLAR-TU</t>
  </si>
  <si>
    <t>SPIRAL WOUND GASKET,1017893,SOLAR-TU</t>
  </si>
  <si>
    <t>30.07.2021</t>
  </si>
  <si>
    <t>GASKET,241940-2,SOLAR-TU</t>
  </si>
  <si>
    <t>25.10.2021</t>
  </si>
  <si>
    <t>MODULE,1089240-10,SOLAR-TU</t>
  </si>
  <si>
    <t>22.06.2021</t>
  </si>
  <si>
    <t>BELLOWS EXPANSION,1111223-300,SOLAR-TU</t>
  </si>
  <si>
    <t>GASKET,80-30550-400,SOLAR-TU</t>
  </si>
  <si>
    <t>GASKET,70-30842-1,SOLAR-TU</t>
  </si>
  <si>
    <t>DUCT EXHAUST TRNSN PLATE,10863+,SOLAR-TU</t>
  </si>
  <si>
    <t>INSULATION BLANKET,1112954-100,SOLAR-TU</t>
  </si>
  <si>
    <t>ACTUATOR,ELECTRIC,1119585-200,SOLAR-TU</t>
  </si>
  <si>
    <t>28.04.2021</t>
  </si>
  <si>
    <t>30.05.2021</t>
  </si>
  <si>
    <t>CONTROL VALVE ASSY,1042018-4600,SOLAR-TU</t>
  </si>
  <si>
    <t>29.04.2021</t>
  </si>
  <si>
    <t>25.08.2021</t>
  </si>
  <si>
    <t>MODULE,1089240-30,SOLAR-TU</t>
  </si>
  <si>
    <t>ANALOG MODULE,1089240-7,SOLAR-TU</t>
  </si>
  <si>
    <t>FAST ANALOG MODULE,1089240-9,SOLAR-TU</t>
  </si>
  <si>
    <t>01.09.2021</t>
  </si>
  <si>
    <t>RETROFIT KIT,2011349-100,SOLAR-TU</t>
  </si>
  <si>
    <t>REGULATOR ASSY,1621079-300,SOLAR-TU</t>
  </si>
  <si>
    <t>MULTI-PIN CONNECTOR,1654366,SOLAR</t>
  </si>
  <si>
    <t>30.10.2021</t>
  </si>
  <si>
    <t>HOSE ASSY,1458635,SOLAR-TU</t>
  </si>
  <si>
    <t>AIR FILTER ELEMENT,999297C1,SOLAR-TU</t>
  </si>
  <si>
    <t>FILTER ELEMENT KIT,1060817-40,SOLAR-TU</t>
  </si>
  <si>
    <t>KIT,ELEMENT,25gpm,186212-100,SOLAR-TU</t>
  </si>
  <si>
    <t>01.10.2021</t>
  </si>
  <si>
    <t>FILTER ELEMENT,1064728-3,SOLAR-TU</t>
  </si>
  <si>
    <t>07.05.2021</t>
  </si>
  <si>
    <t>22.07.2021</t>
  </si>
  <si>
    <t>08.05.2021</t>
  </si>
  <si>
    <t>29.08.2021</t>
  </si>
  <si>
    <t>CONTROL BOARD,1060367-4,SOLAR-TU</t>
  </si>
  <si>
    <t>12.05.2021</t>
  </si>
  <si>
    <t>11.05.2021</t>
  </si>
  <si>
    <t>BOGT solar turbines inspection</t>
  </si>
  <si>
    <t>19.05.2021</t>
  </si>
  <si>
    <t>26.09.2021</t>
  </si>
  <si>
    <t>BALL VALVE,186232-3000,SOLAR-TU</t>
  </si>
  <si>
    <t>COUNTER MODULE,2,XT,1089240-29,SOLAR-TU</t>
  </si>
  <si>
    <t>GASKET,303042-1,SOLAR-TU</t>
  </si>
  <si>
    <t>LIGHT FIXTURE,1022899,SOLAR-TU</t>
  </si>
  <si>
    <t>SWITCH,PRESSURE,DIFF,1036679-10,SOLAR-TU</t>
  </si>
  <si>
    <t>ISOLATOR,1034549-43,SOLAR-TU</t>
  </si>
  <si>
    <t>LVL SWITCH ATEX,1057213-3,SOLAR-TU</t>
  </si>
  <si>
    <t>VIBRATION MODULE,1088442-1,SOLAR-TU</t>
  </si>
  <si>
    <t>VIBRATION MODULE,1088442-7,SOLAR-TU</t>
  </si>
  <si>
    <t>VSO,1046410-3,SOLAR-TU</t>
  </si>
  <si>
    <t>22.05.2021</t>
  </si>
  <si>
    <t>14.08.2021</t>
  </si>
  <si>
    <t>Solar FSR</t>
  </si>
  <si>
    <t>24.05.2021</t>
  </si>
  <si>
    <t>15.09.2021</t>
  </si>
  <si>
    <t>CONTROL HEAD SOLENOID,1053400,SOLAR-TU</t>
  </si>
  <si>
    <t>MODULE,1089240-2,SOLAR-TU</t>
  </si>
  <si>
    <t>04.08.2021</t>
  </si>
  <si>
    <t>PROXIMITOR,190817-5,SOLAR-TU</t>
  </si>
  <si>
    <t>25.05.2021</t>
  </si>
  <si>
    <t>25.09.2021</t>
  </si>
  <si>
    <t>SWITCH,1053929-16,SOLAR-TU</t>
  </si>
  <si>
    <t>MODULE,DISCRETE,16,1089240-5,SOLAR-TU</t>
  </si>
  <si>
    <t>GAS FUEL TUBE,198973-100,SOLAR-TU</t>
  </si>
  <si>
    <t>16.09.2021</t>
  </si>
  <si>
    <t>HOLDER,FUSE,1043265-1,SOLAR-TU</t>
  </si>
  <si>
    <t>ISOTHERMAL BOARD,1020458-3,SOLAR-TU</t>
  </si>
  <si>
    <t>CABLE IGNITION,919340C2,SOLAR-TU</t>
  </si>
  <si>
    <t>13.10.2021</t>
  </si>
  <si>
    <t>BARRIER,HEAT,(PCD),200158-100,SOLAR-TU</t>
  </si>
  <si>
    <t>28.05.2021</t>
  </si>
  <si>
    <t>29.05.2021</t>
  </si>
  <si>
    <t>27.10.2021</t>
  </si>
  <si>
    <t>EXH DIFFUSE LIFT KIT,FT27624-1+,SOLAR-TU</t>
  </si>
  <si>
    <t>PIN,GUIDE,FT20003-2,SOLAR-TU</t>
  </si>
  <si>
    <t>COUPLING HUB PULLER,FT21041-101,SOLAR-TU</t>
  </si>
  <si>
    <t>INSTALLATION KIT,8010131R93,SOLAR-TU</t>
  </si>
  <si>
    <t>LOWER SIDE BEAM ASSY,1063549+01,SOLAR-TU</t>
  </si>
  <si>
    <t>LIFT TOOL,FT21609-205,SOLAR-TU</t>
  </si>
  <si>
    <t>HUB PULLER PT,FT21634,SOLAR-TU</t>
  </si>
  <si>
    <t>HAND TOOL KIT,FT67066-101,SOLAR-TU</t>
  </si>
  <si>
    <t>16.10.2021</t>
  </si>
  <si>
    <t>07.06.2021</t>
  </si>
  <si>
    <t>31.08.2021</t>
  </si>
  <si>
    <t>INJECTOR ASSEMBLY,301380-601,SOLAR-TU</t>
  </si>
  <si>
    <t>12.06.2021</t>
  </si>
  <si>
    <t>31.07.2021</t>
  </si>
  <si>
    <t>RETROFIT KIT,ACTR,1730889-101,SOLAR-TU</t>
  </si>
  <si>
    <t>FLEXIBLE CONDUIT,1094792-24,SOLAR-TU</t>
  </si>
  <si>
    <t>FUEL GAS VALVE,2018740-200,SOLAR-TU</t>
  </si>
  <si>
    <t>CONDUIT,FLEX,1.0NPT,1094792-22,SOLAR-TU</t>
  </si>
  <si>
    <t>FLEXIBLE CONDUIT,1094792-23,SOLAR-TU</t>
  </si>
  <si>
    <t>FLEXIBLE CONDUIT,1094792-20,SOLAR-TU</t>
  </si>
  <si>
    <t>16.06.2021</t>
  </si>
  <si>
    <t>27.11.2021</t>
  </si>
  <si>
    <t>ELEMENT KIT,1064728-4,SOLAR-TU</t>
  </si>
  <si>
    <t>17.06.2021</t>
  </si>
  <si>
    <t>18.06.2021</t>
  </si>
  <si>
    <t>HEX BOLT,962903C1,SOLAR-TU</t>
  </si>
  <si>
    <t>NUT,HEX,0.375in,962904C1,SOLAR-TU</t>
  </si>
  <si>
    <t>23.01.2022</t>
  </si>
  <si>
    <t>Solar  FSR</t>
  </si>
  <si>
    <t>GSKT CU 1028903,1028903,SOLAR-TU</t>
  </si>
  <si>
    <t>VALVE ASSEMBLY,1088209-1800,SOLAR-TU</t>
  </si>
  <si>
    <t>MAIN CONTROL VALVE,2018739-100,SOLAR-TU</t>
  </si>
  <si>
    <t>23.06.2021</t>
  </si>
  <si>
    <t>MAGNETIC SPEED SENSOR,1006245-3,SOLAR-TU</t>
  </si>
  <si>
    <t>CAP,915316C1,SOLAR-TU</t>
  </si>
  <si>
    <t>PLUG,1064776,SOLAR-TU</t>
  </si>
  <si>
    <t>25.06.2021</t>
  </si>
  <si>
    <t>ELECTRIC MOTOR,1117392-12,SOLAR-TU</t>
  </si>
  <si>
    <t>30.06.2021</t>
  </si>
  <si>
    <t>15.07.2021</t>
  </si>
  <si>
    <t>06.07.2021</t>
  </si>
  <si>
    <t>19.12.2021</t>
  </si>
  <si>
    <t>VALVE,SOLENOID,190016-10,SOLAR-TU</t>
  </si>
  <si>
    <t>08.07.2021</t>
  </si>
  <si>
    <t>23.11.2021</t>
  </si>
  <si>
    <t>O-RING,PLUMBING,903732C1,SOLAR-TU</t>
  </si>
  <si>
    <t>SIEMENS SAVINGS FOR JUNE 2021 CONTRACT CW391114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</si>
</sst>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7" fontId="3" fillId="2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4" fontId="0" fillId="0" borderId="0" xfId="0" applyNumberFormat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164" fontId="2" fillId="2" borderId="0" xfId="1" applyFont="1" applyFill="1"/>
    <xf numFmtId="0" fontId="0" fillId="0" borderId="0" xfId="0" applyFill="1" applyBorder="1"/>
    <xf numFmtId="0" fontId="0" fillId="0" borderId="0" xfId="0"/>
    <xf numFmtId="0" fontId="2" fillId="6" borderId="1" xfId="0" applyFont="1" applyFill="1" applyBorder="1" applyAlignment="1">
      <alignment wrapText="1"/>
    </xf>
    <xf numFmtId="17" fontId="3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2" fillId="2" borderId="0" xfId="1" applyFont="1" applyFill="1" applyAlignment="1">
      <alignment wrapText="1"/>
    </xf>
    <xf numFmtId="4" fontId="0" fillId="0" borderId="1" xfId="0" applyNumberFormat="1" applyBorder="1"/>
    <xf numFmtId="164" fontId="0" fillId="0" borderId="1" xfId="1" applyFont="1" applyBorder="1"/>
    <xf numFmtId="4" fontId="0" fillId="0" borderId="1" xfId="0" applyNumberFormat="1" applyFont="1" applyBorder="1"/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164" fontId="2" fillId="2" borderId="1" xfId="1" applyFont="1" applyFill="1" applyBorder="1"/>
    <xf numFmtId="0" fontId="2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8DDC-FF64-4095-A4E5-DAB88832ED15}">
  <dimension ref="A1:I13"/>
  <sheetViews>
    <sheetView tabSelected="1" workbookViewId="0">
      <selection activeCell="G5" sqref="G5"/>
    </sheetView>
  </sheetViews>
  <sheetFormatPr defaultRowHeight="14.5" x14ac:dyDescent="0.35"/>
  <cols>
    <col min="1" max="1" width="3.453125" customWidth="1"/>
    <col min="2" max="4" width="13.81640625" customWidth="1"/>
    <col min="5" max="5" width="14" customWidth="1"/>
    <col min="6" max="6" width="46" customWidth="1"/>
    <col min="7" max="7" width="13.453125" customWidth="1"/>
    <col min="8" max="8" width="14.7265625" customWidth="1"/>
    <col min="9" max="9" width="16.54296875" customWidth="1"/>
  </cols>
  <sheetData>
    <row r="1" spans="1:9" ht="30" customHeight="1" x14ac:dyDescent="0.35">
      <c r="A1" s="1"/>
      <c r="B1" s="22" t="s">
        <v>157</v>
      </c>
      <c r="C1" s="22"/>
      <c r="D1" s="22"/>
      <c r="E1" s="22"/>
      <c r="F1" s="22"/>
      <c r="G1" s="1"/>
      <c r="H1" s="1"/>
      <c r="I1" s="1"/>
    </row>
    <row r="2" spans="1:9" ht="30.5" x14ac:dyDescent="0.5">
      <c r="A2" s="1"/>
      <c r="B2" s="1"/>
      <c r="C2" s="3" t="s">
        <v>0</v>
      </c>
      <c r="D2" s="4" t="s">
        <v>4</v>
      </c>
      <c r="E2" s="1"/>
      <c r="F2" s="2">
        <v>44348</v>
      </c>
      <c r="G2" s="6" t="s">
        <v>19</v>
      </c>
      <c r="H2" s="7" t="s">
        <v>20</v>
      </c>
      <c r="I2" s="7" t="s">
        <v>21</v>
      </c>
    </row>
    <row r="3" spans="1:9" x14ac:dyDescent="0.35">
      <c r="A3" s="1"/>
      <c r="B3" s="1">
        <v>4510456191</v>
      </c>
      <c r="C3" s="1" t="s">
        <v>6</v>
      </c>
      <c r="D3" s="1" t="s">
        <v>7</v>
      </c>
      <c r="E3" s="16">
        <v>174270.95</v>
      </c>
      <c r="F3" s="1" t="s">
        <v>8</v>
      </c>
      <c r="G3" s="17">
        <f>E3*1.14</f>
        <v>198668.883</v>
      </c>
      <c r="H3" s="17">
        <f>G3*1.13</f>
        <v>224495.83778999999</v>
      </c>
      <c r="I3" s="16">
        <f>H3-E3</f>
        <v>50224.887789999979</v>
      </c>
    </row>
    <row r="4" spans="1:9" x14ac:dyDescent="0.35">
      <c r="A4" s="1"/>
      <c r="B4" s="1">
        <v>4510456492</v>
      </c>
      <c r="C4" s="1" t="s">
        <v>9</v>
      </c>
      <c r="D4" s="1" t="s">
        <v>5</v>
      </c>
      <c r="E4" s="16">
        <v>155561.44</v>
      </c>
      <c r="F4" s="16" t="s">
        <v>10</v>
      </c>
      <c r="G4" s="17">
        <f t="shared" ref="G4:G12" si="0">E4*1.14</f>
        <v>177340.0416</v>
      </c>
      <c r="H4" s="17">
        <f t="shared" ref="H4:H12" si="1">G4*1.13</f>
        <v>200394.24700799998</v>
      </c>
      <c r="I4" s="16">
        <f t="shared" ref="I4:I12" si="2">H4-E4</f>
        <v>44832.807007999974</v>
      </c>
    </row>
    <row r="5" spans="1:9" x14ac:dyDescent="0.35">
      <c r="A5" s="1"/>
      <c r="B5" s="1">
        <v>4510456626</v>
      </c>
      <c r="C5" s="1"/>
      <c r="D5" s="1"/>
      <c r="E5" s="18">
        <v>73369.31</v>
      </c>
      <c r="F5" s="1" t="s">
        <v>14</v>
      </c>
      <c r="G5" s="17">
        <f t="shared" si="0"/>
        <v>83641.013399999996</v>
      </c>
      <c r="H5" s="17">
        <f t="shared" si="1"/>
        <v>94514.345141999991</v>
      </c>
      <c r="I5" s="16">
        <f t="shared" si="2"/>
        <v>21145.035141999993</v>
      </c>
    </row>
    <row r="6" spans="1:9" x14ac:dyDescent="0.35">
      <c r="A6" s="1"/>
      <c r="B6" s="1"/>
      <c r="C6" s="1"/>
      <c r="D6" s="1"/>
      <c r="E6" s="18">
        <v>3942.1</v>
      </c>
      <c r="F6" s="16" t="s">
        <v>13</v>
      </c>
      <c r="G6" s="17">
        <f t="shared" si="0"/>
        <v>4493.9939999999997</v>
      </c>
      <c r="H6" s="17">
        <f t="shared" si="1"/>
        <v>5078.2132199999987</v>
      </c>
      <c r="I6" s="16">
        <f t="shared" si="2"/>
        <v>1136.1132199999988</v>
      </c>
    </row>
    <row r="7" spans="1:9" x14ac:dyDescent="0.35">
      <c r="A7" s="1"/>
      <c r="B7" s="1"/>
      <c r="C7" s="1"/>
      <c r="D7" s="1"/>
      <c r="E7" s="18">
        <v>3732.84</v>
      </c>
      <c r="F7" s="1" t="s">
        <v>12</v>
      </c>
      <c r="G7" s="17">
        <f t="shared" si="0"/>
        <v>4255.4376000000002</v>
      </c>
      <c r="H7" s="17">
        <f t="shared" si="1"/>
        <v>4808.6444879999999</v>
      </c>
      <c r="I7" s="16">
        <f t="shared" si="2"/>
        <v>1075.8044879999998</v>
      </c>
    </row>
    <row r="8" spans="1:9" x14ac:dyDescent="0.35">
      <c r="A8" s="1"/>
      <c r="B8" s="1"/>
      <c r="C8" s="1"/>
      <c r="D8" s="1"/>
      <c r="E8" s="18">
        <v>7741.96</v>
      </c>
      <c r="F8" s="1" t="s">
        <v>11</v>
      </c>
      <c r="G8" s="17">
        <f t="shared" si="0"/>
        <v>8825.8343999999997</v>
      </c>
      <c r="H8" s="17">
        <f t="shared" si="1"/>
        <v>9973.1928719999996</v>
      </c>
      <c r="I8" s="16">
        <f t="shared" si="2"/>
        <v>2231.2328719999996</v>
      </c>
    </row>
    <row r="9" spans="1:9" x14ac:dyDescent="0.35">
      <c r="A9" s="1"/>
      <c r="B9" s="1"/>
      <c r="C9" s="1"/>
      <c r="D9" s="1"/>
      <c r="E9" s="18">
        <v>69313.16</v>
      </c>
      <c r="F9" s="1" t="s">
        <v>15</v>
      </c>
      <c r="G9" s="17">
        <f t="shared" si="0"/>
        <v>79017.002399999998</v>
      </c>
      <c r="H9" s="17">
        <f t="shared" si="1"/>
        <v>89289.212711999993</v>
      </c>
      <c r="I9" s="16">
        <f t="shared" si="2"/>
        <v>19976.05271199999</v>
      </c>
    </row>
    <row r="10" spans="1:9" x14ac:dyDescent="0.35">
      <c r="A10" s="1"/>
      <c r="B10" s="1"/>
      <c r="C10" s="1"/>
      <c r="D10" s="1"/>
      <c r="E10" s="18">
        <v>7547.97</v>
      </c>
      <c r="F10" s="1" t="s">
        <v>16</v>
      </c>
      <c r="G10" s="17">
        <f t="shared" si="0"/>
        <v>8604.6857999999993</v>
      </c>
      <c r="H10" s="17">
        <f t="shared" si="1"/>
        <v>9723.2949539999991</v>
      </c>
      <c r="I10" s="16">
        <f t="shared" si="2"/>
        <v>2175.3249539999988</v>
      </c>
    </row>
    <row r="11" spans="1:9" x14ac:dyDescent="0.35">
      <c r="A11" s="1"/>
      <c r="B11" s="1"/>
      <c r="C11" s="1"/>
      <c r="D11" s="1"/>
      <c r="E11" s="18">
        <v>2645.31</v>
      </c>
      <c r="F11" s="1" t="s">
        <v>17</v>
      </c>
      <c r="G11" s="17">
        <f t="shared" si="0"/>
        <v>3015.6533999999997</v>
      </c>
      <c r="H11" s="17">
        <f t="shared" si="1"/>
        <v>3407.6883419999995</v>
      </c>
      <c r="I11" s="16">
        <f t="shared" si="2"/>
        <v>762.37834199999952</v>
      </c>
    </row>
    <row r="12" spans="1:9" x14ac:dyDescent="0.35">
      <c r="A12" s="1"/>
      <c r="B12" s="1">
        <v>4510456988</v>
      </c>
      <c r="C12" s="1"/>
      <c r="D12" s="1"/>
      <c r="E12" s="16">
        <v>9101.0400000000009</v>
      </c>
      <c r="F12" s="1" t="s">
        <v>18</v>
      </c>
      <c r="G12" s="17">
        <f t="shared" si="0"/>
        <v>10375.185600000001</v>
      </c>
      <c r="H12" s="17">
        <f t="shared" si="1"/>
        <v>11723.959728</v>
      </c>
      <c r="I12" s="16">
        <f t="shared" si="2"/>
        <v>2622.9197279999989</v>
      </c>
    </row>
    <row r="13" spans="1:9" x14ac:dyDescent="0.35">
      <c r="A13" s="1"/>
      <c r="B13" s="1"/>
      <c r="C13" s="1"/>
      <c r="D13" s="1"/>
      <c r="E13" s="19">
        <f>SUM(E3:E12)</f>
        <v>507226.07999999996</v>
      </c>
      <c r="F13" s="1"/>
      <c r="G13" s="20">
        <f>SUM(G3:G12)</f>
        <v>578237.73119999992</v>
      </c>
      <c r="H13" s="21">
        <f>SUM(H3:H12)</f>
        <v>653408.63625600003</v>
      </c>
      <c r="I13" s="19">
        <f>SUM(I3:I12)</f>
        <v>146182.55625599995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8312-44BC-483E-8905-2464CB99A8BE}">
  <dimension ref="A1:H94"/>
  <sheetViews>
    <sheetView topLeftCell="A76" workbookViewId="0">
      <selection sqref="A1:H94"/>
    </sheetView>
  </sheetViews>
  <sheetFormatPr defaultRowHeight="14.5" x14ac:dyDescent="0.35"/>
  <cols>
    <col min="1" max="1" width="4.90625" customWidth="1"/>
    <col min="2" max="2" width="14.08984375" customWidth="1"/>
    <col min="3" max="3" width="16" customWidth="1"/>
    <col min="4" max="4" width="14.453125" customWidth="1"/>
    <col min="5" max="5" width="17.26953125" customWidth="1"/>
    <col min="6" max="6" width="31.54296875" style="13" customWidth="1"/>
    <col min="7" max="7" width="15" customWidth="1"/>
    <col min="8" max="8" width="13.6328125" customWidth="1"/>
  </cols>
  <sheetData>
    <row r="1" spans="1:8" ht="30.5" x14ac:dyDescent="0.5">
      <c r="A1" s="1"/>
      <c r="B1" s="1" t="s">
        <v>22</v>
      </c>
      <c r="C1" s="3" t="s">
        <v>0</v>
      </c>
      <c r="D1" s="4" t="s">
        <v>4</v>
      </c>
      <c r="E1" s="11" t="s">
        <v>23</v>
      </c>
      <c r="F1" s="12">
        <v>44348</v>
      </c>
      <c r="G1" s="6" t="s">
        <v>19</v>
      </c>
      <c r="H1" s="7" t="s">
        <v>24</v>
      </c>
    </row>
    <row r="2" spans="1:8" ht="29" x14ac:dyDescent="0.35">
      <c r="B2">
        <v>4510452967</v>
      </c>
      <c r="C2" t="s">
        <v>25</v>
      </c>
      <c r="D2" t="s">
        <v>26</v>
      </c>
      <c r="E2">
        <v>143.18</v>
      </c>
      <c r="F2" s="13" t="s">
        <v>27</v>
      </c>
      <c r="G2">
        <f>E2*1.13</f>
        <v>161.79339999999999</v>
      </c>
      <c r="H2">
        <f>G2-E2</f>
        <v>18.613399999999984</v>
      </c>
    </row>
    <row r="3" spans="1:8" s="10" customFormat="1" ht="29" x14ac:dyDescent="0.35">
      <c r="C3" s="10" t="s">
        <v>25</v>
      </c>
      <c r="D3" s="10" t="s">
        <v>26</v>
      </c>
      <c r="E3" s="10">
        <v>113.35</v>
      </c>
      <c r="F3" s="13" t="s">
        <v>27</v>
      </c>
      <c r="G3" s="10">
        <f t="shared" ref="G3:G66" si="0">E3*1.13</f>
        <v>128.08549999999997</v>
      </c>
      <c r="H3" s="10">
        <f t="shared" ref="H3:H66" si="1">G3-E3</f>
        <v>14.735499999999973</v>
      </c>
    </row>
    <row r="4" spans="1:8" x14ac:dyDescent="0.35">
      <c r="B4">
        <v>4510453111</v>
      </c>
      <c r="C4" t="s">
        <v>28</v>
      </c>
      <c r="D4" t="s">
        <v>29</v>
      </c>
      <c r="E4">
        <v>204.52</v>
      </c>
      <c r="F4" s="13" t="s">
        <v>30</v>
      </c>
      <c r="G4" s="10">
        <f t="shared" si="0"/>
        <v>231.10759999999999</v>
      </c>
      <c r="H4" s="10">
        <f t="shared" si="1"/>
        <v>26.587599999999981</v>
      </c>
    </row>
    <row r="5" spans="1:8" x14ac:dyDescent="0.35">
      <c r="B5">
        <v>4510453112</v>
      </c>
      <c r="C5" t="s">
        <v>28</v>
      </c>
      <c r="D5" t="s">
        <v>31</v>
      </c>
      <c r="E5">
        <v>719.66</v>
      </c>
      <c r="F5" s="13" t="s">
        <v>32</v>
      </c>
      <c r="G5" s="10">
        <f t="shared" si="0"/>
        <v>813.21579999999983</v>
      </c>
      <c r="H5" s="10">
        <f t="shared" si="1"/>
        <v>93.555799999999863</v>
      </c>
    </row>
    <row r="6" spans="1:8" s="10" customFormat="1" x14ac:dyDescent="0.35">
      <c r="C6" s="10" t="s">
        <v>28</v>
      </c>
      <c r="D6" s="10" t="s">
        <v>31</v>
      </c>
      <c r="E6" s="10">
        <v>688.96</v>
      </c>
      <c r="F6" s="13" t="s">
        <v>33</v>
      </c>
      <c r="G6" s="10">
        <f t="shared" si="0"/>
        <v>778.52479999999991</v>
      </c>
      <c r="H6" s="10">
        <f t="shared" si="1"/>
        <v>89.564799999999877</v>
      </c>
    </row>
    <row r="7" spans="1:8" x14ac:dyDescent="0.35">
      <c r="B7" s="10">
        <v>4510453131</v>
      </c>
      <c r="C7" t="s">
        <v>34</v>
      </c>
      <c r="D7" t="s">
        <v>35</v>
      </c>
      <c r="E7">
        <v>28.54</v>
      </c>
      <c r="F7" s="13" t="s">
        <v>36</v>
      </c>
      <c r="G7" s="10">
        <f t="shared" si="0"/>
        <v>32.2502</v>
      </c>
      <c r="H7" s="10">
        <f t="shared" si="1"/>
        <v>3.7102000000000004</v>
      </c>
    </row>
    <row r="8" spans="1:8" s="10" customFormat="1" x14ac:dyDescent="0.35">
      <c r="C8" s="10" t="s">
        <v>34</v>
      </c>
      <c r="D8" s="10" t="s">
        <v>35</v>
      </c>
      <c r="E8" s="10">
        <v>8.86</v>
      </c>
      <c r="F8" s="13" t="s">
        <v>37</v>
      </c>
      <c r="G8" s="10">
        <f t="shared" si="0"/>
        <v>10.011799999999999</v>
      </c>
      <c r="H8" s="10">
        <f t="shared" si="1"/>
        <v>1.1517999999999997</v>
      </c>
    </row>
    <row r="9" spans="1:8" x14ac:dyDescent="0.35">
      <c r="B9" s="9">
        <v>4510453132</v>
      </c>
      <c r="C9" t="s">
        <v>34</v>
      </c>
      <c r="D9" t="s">
        <v>38</v>
      </c>
      <c r="E9">
        <v>88.44</v>
      </c>
      <c r="F9" s="13" t="s">
        <v>39</v>
      </c>
      <c r="G9" s="10">
        <f t="shared" si="0"/>
        <v>99.93719999999999</v>
      </c>
      <c r="H9" s="10">
        <f t="shared" si="1"/>
        <v>11.497199999999992</v>
      </c>
    </row>
    <row r="10" spans="1:8" x14ac:dyDescent="0.35">
      <c r="B10" s="9">
        <v>4510453133</v>
      </c>
      <c r="C10" t="s">
        <v>34</v>
      </c>
      <c r="D10" t="s">
        <v>40</v>
      </c>
      <c r="E10" s="5">
        <v>1269.72</v>
      </c>
      <c r="F10" s="13" t="s">
        <v>41</v>
      </c>
      <c r="G10" s="10">
        <f t="shared" si="0"/>
        <v>1434.7836</v>
      </c>
      <c r="H10" s="10">
        <f t="shared" si="1"/>
        <v>165.06359999999995</v>
      </c>
    </row>
    <row r="11" spans="1:8" x14ac:dyDescent="0.35">
      <c r="B11" s="9">
        <v>4510453134</v>
      </c>
      <c r="C11" t="s">
        <v>34</v>
      </c>
      <c r="D11" t="s">
        <v>42</v>
      </c>
      <c r="E11" s="5">
        <v>16550.34</v>
      </c>
      <c r="F11" s="13" t="s">
        <v>43</v>
      </c>
      <c r="G11" s="10">
        <f t="shared" si="0"/>
        <v>18701.884199999997</v>
      </c>
      <c r="H11" s="10">
        <f t="shared" si="1"/>
        <v>2151.5441999999966</v>
      </c>
    </row>
    <row r="12" spans="1:8" s="10" customFormat="1" x14ac:dyDescent="0.35">
      <c r="B12" s="9"/>
      <c r="C12" s="10" t="s">
        <v>34</v>
      </c>
      <c r="D12" s="10" t="s">
        <v>42</v>
      </c>
      <c r="E12" s="5">
        <v>83.23</v>
      </c>
      <c r="F12" s="13" t="s">
        <v>44</v>
      </c>
      <c r="G12" s="10">
        <f t="shared" si="0"/>
        <v>94.049899999999994</v>
      </c>
      <c r="H12" s="10">
        <f t="shared" si="1"/>
        <v>10.81989999999999</v>
      </c>
    </row>
    <row r="13" spans="1:8" s="10" customFormat="1" x14ac:dyDescent="0.35">
      <c r="B13" s="9"/>
      <c r="C13" s="10" t="s">
        <v>34</v>
      </c>
      <c r="D13" s="10" t="s">
        <v>42</v>
      </c>
      <c r="E13" s="5">
        <v>43.24</v>
      </c>
      <c r="F13" s="13" t="s">
        <v>45</v>
      </c>
      <c r="G13" s="10">
        <f t="shared" si="0"/>
        <v>48.861199999999997</v>
      </c>
      <c r="H13" s="10">
        <f t="shared" si="1"/>
        <v>5.6211999999999946</v>
      </c>
    </row>
    <row r="14" spans="1:8" s="10" customFormat="1" x14ac:dyDescent="0.35">
      <c r="B14" s="9"/>
      <c r="C14" s="10" t="s">
        <v>34</v>
      </c>
      <c r="D14" s="10" t="s">
        <v>42</v>
      </c>
      <c r="E14" s="5">
        <v>3393.41</v>
      </c>
      <c r="F14" s="13" t="s">
        <v>46</v>
      </c>
      <c r="G14" s="10">
        <f t="shared" si="0"/>
        <v>3834.5532999999996</v>
      </c>
      <c r="H14" s="10">
        <f t="shared" si="1"/>
        <v>441.14329999999973</v>
      </c>
    </row>
    <row r="15" spans="1:8" s="10" customFormat="1" ht="29" x14ac:dyDescent="0.35">
      <c r="B15" s="9"/>
      <c r="C15" s="10" t="s">
        <v>34</v>
      </c>
      <c r="D15" s="10" t="s">
        <v>42</v>
      </c>
      <c r="E15" s="5">
        <v>1355.06</v>
      </c>
      <c r="F15" s="13" t="s">
        <v>47</v>
      </c>
      <c r="G15" s="10">
        <f t="shared" si="0"/>
        <v>1531.2177999999999</v>
      </c>
      <c r="H15" s="10">
        <f t="shared" si="1"/>
        <v>176.15779999999995</v>
      </c>
    </row>
    <row r="16" spans="1:8" x14ac:dyDescent="0.35">
      <c r="B16" s="9">
        <v>4510453488</v>
      </c>
      <c r="C16" t="s">
        <v>3</v>
      </c>
      <c r="D16" t="s">
        <v>35</v>
      </c>
      <c r="E16" s="5">
        <v>12996</v>
      </c>
      <c r="F16" s="13" t="s">
        <v>48</v>
      </c>
      <c r="G16" s="10">
        <f t="shared" si="0"/>
        <v>14685.479999999998</v>
      </c>
      <c r="H16" s="10">
        <f t="shared" si="1"/>
        <v>1689.4799999999977</v>
      </c>
    </row>
    <row r="17" spans="2:8" x14ac:dyDescent="0.35">
      <c r="B17" s="9">
        <v>4510453489</v>
      </c>
      <c r="C17" t="s">
        <v>3</v>
      </c>
      <c r="D17" t="s">
        <v>35</v>
      </c>
      <c r="E17" s="5">
        <v>12996</v>
      </c>
      <c r="F17" s="13" t="s">
        <v>48</v>
      </c>
      <c r="G17" s="10">
        <f t="shared" si="0"/>
        <v>14685.479999999998</v>
      </c>
      <c r="H17" s="10">
        <f t="shared" si="1"/>
        <v>1689.4799999999977</v>
      </c>
    </row>
    <row r="18" spans="2:8" x14ac:dyDescent="0.35">
      <c r="B18" s="9">
        <v>4510453604</v>
      </c>
      <c r="C18" t="s">
        <v>49</v>
      </c>
      <c r="D18" t="s">
        <v>50</v>
      </c>
      <c r="E18" s="5">
        <v>12996</v>
      </c>
      <c r="F18" s="13" t="s">
        <v>48</v>
      </c>
      <c r="G18" s="10">
        <f t="shared" si="0"/>
        <v>14685.479999999998</v>
      </c>
      <c r="H18" s="10">
        <f t="shared" si="1"/>
        <v>1689.4799999999977</v>
      </c>
    </row>
    <row r="19" spans="2:8" s="10" customFormat="1" x14ac:dyDescent="0.35">
      <c r="B19" s="9"/>
      <c r="C19" s="10" t="s">
        <v>49</v>
      </c>
      <c r="D19" s="10" t="s">
        <v>50</v>
      </c>
      <c r="E19" s="5">
        <v>33169.160000000003</v>
      </c>
      <c r="F19" s="13" t="s">
        <v>51</v>
      </c>
      <c r="G19" s="10">
        <f t="shared" si="0"/>
        <v>37481.150800000003</v>
      </c>
      <c r="H19" s="10">
        <f t="shared" si="1"/>
        <v>4311.9907999999996</v>
      </c>
    </row>
    <row r="20" spans="2:8" x14ac:dyDescent="0.35">
      <c r="B20" s="9">
        <v>4510453627</v>
      </c>
      <c r="C20" t="s">
        <v>52</v>
      </c>
      <c r="D20" t="s">
        <v>53</v>
      </c>
      <c r="E20" s="5">
        <v>1441.51</v>
      </c>
      <c r="F20" s="13" t="s">
        <v>54</v>
      </c>
      <c r="G20" s="10">
        <f t="shared" si="0"/>
        <v>1628.9062999999999</v>
      </c>
      <c r="H20" s="10">
        <f t="shared" si="1"/>
        <v>187.39629999999988</v>
      </c>
    </row>
    <row r="21" spans="2:8" s="10" customFormat="1" x14ac:dyDescent="0.35">
      <c r="B21" s="9"/>
      <c r="C21" s="10" t="s">
        <v>52</v>
      </c>
      <c r="D21" s="10" t="s">
        <v>53</v>
      </c>
      <c r="E21" s="5">
        <v>1150.22</v>
      </c>
      <c r="F21" s="13" t="s">
        <v>55</v>
      </c>
      <c r="G21" s="10">
        <f t="shared" si="0"/>
        <v>1299.7485999999999</v>
      </c>
      <c r="H21" s="10">
        <f t="shared" si="1"/>
        <v>149.52859999999987</v>
      </c>
    </row>
    <row r="22" spans="2:8" s="10" customFormat="1" x14ac:dyDescent="0.35">
      <c r="B22" s="9"/>
      <c r="C22" s="10" t="s">
        <v>52</v>
      </c>
      <c r="D22" s="10" t="s">
        <v>53</v>
      </c>
      <c r="E22" s="5">
        <v>1314.53</v>
      </c>
      <c r="F22" s="13" t="s">
        <v>56</v>
      </c>
      <c r="G22" s="10">
        <f t="shared" si="0"/>
        <v>1485.4188999999999</v>
      </c>
      <c r="H22" s="10">
        <f t="shared" si="1"/>
        <v>170.88889999999992</v>
      </c>
    </row>
    <row r="23" spans="2:8" x14ac:dyDescent="0.35">
      <c r="B23" s="9">
        <v>4510453690</v>
      </c>
      <c r="C23" t="s">
        <v>52</v>
      </c>
      <c r="D23" t="s">
        <v>57</v>
      </c>
      <c r="E23">
        <v>772.75</v>
      </c>
      <c r="F23" s="13" t="s">
        <v>58</v>
      </c>
      <c r="G23" s="10">
        <f t="shared" si="0"/>
        <v>873.20749999999987</v>
      </c>
      <c r="H23" s="10">
        <f t="shared" si="1"/>
        <v>100.45749999999987</v>
      </c>
    </row>
    <row r="24" spans="2:8" s="10" customFormat="1" x14ac:dyDescent="0.35">
      <c r="B24" s="9"/>
      <c r="C24" s="10" t="s">
        <v>52</v>
      </c>
      <c r="D24" s="10" t="s">
        <v>57</v>
      </c>
      <c r="E24" s="5">
        <v>8619.08</v>
      </c>
      <c r="F24" s="13" t="s">
        <v>59</v>
      </c>
      <c r="G24" s="10">
        <f t="shared" si="0"/>
        <v>9739.5603999999985</v>
      </c>
      <c r="H24" s="10">
        <f t="shared" si="1"/>
        <v>1120.4803999999986</v>
      </c>
    </row>
    <row r="25" spans="2:8" s="10" customFormat="1" x14ac:dyDescent="0.35">
      <c r="B25" s="9"/>
      <c r="C25" s="10" t="s">
        <v>52</v>
      </c>
      <c r="D25" s="10" t="s">
        <v>57</v>
      </c>
      <c r="E25" s="10">
        <v>443.44</v>
      </c>
      <c r="F25" s="13" t="s">
        <v>60</v>
      </c>
      <c r="G25" s="10">
        <f t="shared" si="0"/>
        <v>501.08719999999994</v>
      </c>
      <c r="H25" s="10">
        <f t="shared" si="1"/>
        <v>57.647199999999941</v>
      </c>
    </row>
    <row r="26" spans="2:8" x14ac:dyDescent="0.35">
      <c r="B26" s="9">
        <v>4510453691</v>
      </c>
      <c r="C26" t="s">
        <v>52</v>
      </c>
      <c r="D26" t="s">
        <v>61</v>
      </c>
      <c r="E26" s="5">
        <v>1034.82</v>
      </c>
      <c r="F26" s="13" t="s">
        <v>62</v>
      </c>
      <c r="G26" s="10">
        <f t="shared" si="0"/>
        <v>1169.3465999999999</v>
      </c>
      <c r="H26" s="10">
        <f t="shared" si="1"/>
        <v>134.52659999999992</v>
      </c>
    </row>
    <row r="27" spans="2:8" x14ac:dyDescent="0.35">
      <c r="B27" s="9">
        <v>4510453692</v>
      </c>
      <c r="C27" t="s">
        <v>52</v>
      </c>
      <c r="D27" t="s">
        <v>35</v>
      </c>
      <c r="E27">
        <v>228.54</v>
      </c>
      <c r="F27" s="13" t="s">
        <v>63</v>
      </c>
      <c r="G27" s="10">
        <f t="shared" si="0"/>
        <v>258.25019999999995</v>
      </c>
      <c r="H27" s="10">
        <f t="shared" si="1"/>
        <v>29.710199999999958</v>
      </c>
    </row>
    <row r="28" spans="2:8" s="10" customFormat="1" x14ac:dyDescent="0.35">
      <c r="B28" s="9"/>
      <c r="C28" s="10" t="s">
        <v>52</v>
      </c>
      <c r="D28" s="10" t="s">
        <v>35</v>
      </c>
      <c r="E28" s="10">
        <v>234.28</v>
      </c>
      <c r="F28" s="13" t="s">
        <v>64</v>
      </c>
      <c r="G28" s="10">
        <f t="shared" si="0"/>
        <v>264.7364</v>
      </c>
      <c r="H28" s="10">
        <f t="shared" si="1"/>
        <v>30.456400000000002</v>
      </c>
    </row>
    <row r="29" spans="2:8" s="10" customFormat="1" x14ac:dyDescent="0.35">
      <c r="B29" s="9"/>
      <c r="C29" s="10" t="s">
        <v>52</v>
      </c>
      <c r="D29" s="10" t="s">
        <v>35</v>
      </c>
      <c r="E29" s="10">
        <v>156.24</v>
      </c>
      <c r="F29" s="13" t="s">
        <v>65</v>
      </c>
      <c r="G29" s="10">
        <f t="shared" si="0"/>
        <v>176.55119999999999</v>
      </c>
      <c r="H29" s="10">
        <f t="shared" si="1"/>
        <v>20.311199999999985</v>
      </c>
    </row>
    <row r="30" spans="2:8" x14ac:dyDescent="0.35">
      <c r="B30" s="9">
        <v>4510453695</v>
      </c>
      <c r="C30" t="s">
        <v>1</v>
      </c>
      <c r="D30" t="s">
        <v>66</v>
      </c>
      <c r="E30">
        <v>689.55</v>
      </c>
      <c r="F30" s="13" t="s">
        <v>67</v>
      </c>
      <c r="G30" s="10">
        <f t="shared" si="0"/>
        <v>779.19149999999991</v>
      </c>
      <c r="H30" s="10">
        <f t="shared" si="1"/>
        <v>89.641499999999951</v>
      </c>
    </row>
    <row r="31" spans="2:8" x14ac:dyDescent="0.35">
      <c r="B31" s="9">
        <v>4510453696</v>
      </c>
      <c r="C31" t="s">
        <v>1</v>
      </c>
      <c r="D31" t="s">
        <v>31</v>
      </c>
      <c r="E31" s="5">
        <v>16550.34</v>
      </c>
      <c r="F31" s="13" t="s">
        <v>43</v>
      </c>
      <c r="G31" s="10">
        <f t="shared" si="0"/>
        <v>18701.884199999997</v>
      </c>
      <c r="H31" s="10">
        <f t="shared" si="1"/>
        <v>2151.5441999999966</v>
      </c>
    </row>
    <row r="32" spans="2:8" s="10" customFormat="1" x14ac:dyDescent="0.35">
      <c r="B32" s="9"/>
      <c r="C32" s="10" t="s">
        <v>1</v>
      </c>
      <c r="D32" s="10" t="s">
        <v>31</v>
      </c>
      <c r="E32" s="5">
        <v>83.23</v>
      </c>
      <c r="F32" s="13" t="s">
        <v>44</v>
      </c>
      <c r="G32" s="10">
        <f t="shared" si="0"/>
        <v>94.049899999999994</v>
      </c>
      <c r="H32" s="10">
        <f t="shared" si="1"/>
        <v>10.81989999999999</v>
      </c>
    </row>
    <row r="33" spans="2:8" s="10" customFormat="1" x14ac:dyDescent="0.35">
      <c r="B33" s="9"/>
      <c r="C33" s="10" t="s">
        <v>1</v>
      </c>
      <c r="D33" s="10" t="s">
        <v>31</v>
      </c>
      <c r="E33" s="5">
        <v>43.24</v>
      </c>
      <c r="F33" s="13" t="s">
        <v>45</v>
      </c>
      <c r="G33" s="10">
        <f t="shared" si="0"/>
        <v>48.861199999999997</v>
      </c>
      <c r="H33" s="10">
        <f t="shared" si="1"/>
        <v>5.6211999999999946</v>
      </c>
    </row>
    <row r="34" spans="2:8" s="10" customFormat="1" ht="29" x14ac:dyDescent="0.35">
      <c r="B34" s="9"/>
      <c r="C34" s="10" t="s">
        <v>1</v>
      </c>
      <c r="D34" s="10" t="s">
        <v>31</v>
      </c>
      <c r="E34" s="5">
        <v>1355.06</v>
      </c>
      <c r="F34" s="13" t="s">
        <v>47</v>
      </c>
      <c r="G34" s="10">
        <f t="shared" si="0"/>
        <v>1531.2177999999999</v>
      </c>
      <c r="H34" s="10">
        <f t="shared" si="1"/>
        <v>176.15779999999995</v>
      </c>
    </row>
    <row r="35" spans="2:8" x14ac:dyDescent="0.35">
      <c r="B35" s="9">
        <v>4510454053</v>
      </c>
      <c r="C35" t="s">
        <v>68</v>
      </c>
      <c r="D35" t="s">
        <v>69</v>
      </c>
      <c r="E35" s="5">
        <v>12996</v>
      </c>
      <c r="F35" s="13" t="s">
        <v>48</v>
      </c>
      <c r="G35" s="10">
        <f t="shared" si="0"/>
        <v>14685.479999999998</v>
      </c>
      <c r="H35" s="10">
        <f t="shared" si="1"/>
        <v>1689.4799999999977</v>
      </c>
    </row>
    <row r="36" spans="2:8" s="10" customFormat="1" x14ac:dyDescent="0.35">
      <c r="B36" s="9"/>
      <c r="C36" s="10" t="s">
        <v>68</v>
      </c>
      <c r="D36" s="10" t="s">
        <v>69</v>
      </c>
      <c r="E36" s="5">
        <v>52544.76</v>
      </c>
      <c r="F36" s="13" t="s">
        <v>51</v>
      </c>
      <c r="G36" s="10">
        <f t="shared" si="0"/>
        <v>59375.578799999996</v>
      </c>
      <c r="H36" s="10">
        <f t="shared" si="1"/>
        <v>6830.8187999999936</v>
      </c>
    </row>
    <row r="37" spans="2:8" x14ac:dyDescent="0.35">
      <c r="B37" s="9">
        <v>4510454108</v>
      </c>
      <c r="C37" t="s">
        <v>70</v>
      </c>
      <c r="D37" t="s">
        <v>71</v>
      </c>
      <c r="E37">
        <v>445.06</v>
      </c>
      <c r="F37" s="13" t="s">
        <v>72</v>
      </c>
      <c r="G37" s="10">
        <f t="shared" si="0"/>
        <v>502.91779999999994</v>
      </c>
      <c r="H37" s="10">
        <f t="shared" si="1"/>
        <v>57.857799999999941</v>
      </c>
    </row>
    <row r="38" spans="2:8" x14ac:dyDescent="0.35">
      <c r="B38">
        <v>4510454234</v>
      </c>
      <c r="C38" t="s">
        <v>73</v>
      </c>
      <c r="D38" t="s">
        <v>74</v>
      </c>
      <c r="E38" s="5">
        <v>42641.2</v>
      </c>
      <c r="F38" s="13" t="s">
        <v>75</v>
      </c>
      <c r="G38" s="10">
        <f t="shared" si="0"/>
        <v>48184.55599999999</v>
      </c>
      <c r="H38" s="10">
        <f t="shared" si="1"/>
        <v>5543.3559999999925</v>
      </c>
    </row>
    <row r="39" spans="2:8" x14ac:dyDescent="0.35">
      <c r="B39">
        <v>4510454483</v>
      </c>
      <c r="C39" t="s">
        <v>76</v>
      </c>
      <c r="D39" t="s">
        <v>77</v>
      </c>
      <c r="E39" s="5">
        <v>2599.65</v>
      </c>
      <c r="F39" s="13" t="s">
        <v>78</v>
      </c>
      <c r="G39" s="10">
        <f t="shared" si="0"/>
        <v>2937.6044999999999</v>
      </c>
      <c r="H39" s="10">
        <f t="shared" si="1"/>
        <v>337.95449999999983</v>
      </c>
    </row>
    <row r="40" spans="2:8" s="10" customFormat="1" x14ac:dyDescent="0.35">
      <c r="C40" s="10" t="s">
        <v>76</v>
      </c>
      <c r="D40" s="10" t="s">
        <v>77</v>
      </c>
      <c r="E40" s="5">
        <v>1165.1600000000001</v>
      </c>
      <c r="F40" s="13" t="s">
        <v>79</v>
      </c>
      <c r="G40" s="10">
        <f t="shared" si="0"/>
        <v>1316.6307999999999</v>
      </c>
      <c r="H40" s="10">
        <f t="shared" si="1"/>
        <v>151.47079999999983</v>
      </c>
    </row>
    <row r="41" spans="2:8" s="10" customFormat="1" x14ac:dyDescent="0.35">
      <c r="C41" s="10" t="s">
        <v>76</v>
      </c>
      <c r="D41" s="10" t="s">
        <v>77</v>
      </c>
      <c r="E41" s="5">
        <v>12.73</v>
      </c>
      <c r="F41" s="13" t="s">
        <v>80</v>
      </c>
      <c r="G41" s="10">
        <f t="shared" si="0"/>
        <v>14.384899999999998</v>
      </c>
      <c r="H41" s="10">
        <f t="shared" si="1"/>
        <v>1.6548999999999978</v>
      </c>
    </row>
    <row r="42" spans="2:8" s="10" customFormat="1" x14ac:dyDescent="0.35">
      <c r="C42" s="10" t="s">
        <v>76</v>
      </c>
      <c r="D42" s="10" t="s">
        <v>77</v>
      </c>
      <c r="E42" s="5">
        <v>113.9</v>
      </c>
      <c r="F42" s="13" t="s">
        <v>81</v>
      </c>
      <c r="G42" s="10">
        <f t="shared" si="0"/>
        <v>128.70699999999999</v>
      </c>
      <c r="H42" s="10">
        <f t="shared" si="1"/>
        <v>14.806999999999988</v>
      </c>
    </row>
    <row r="43" spans="2:8" s="10" customFormat="1" x14ac:dyDescent="0.35">
      <c r="C43" s="10" t="s">
        <v>76</v>
      </c>
      <c r="D43" s="10" t="s">
        <v>77</v>
      </c>
      <c r="E43" s="5">
        <v>489.91</v>
      </c>
      <c r="F43" s="13" t="s">
        <v>82</v>
      </c>
      <c r="G43" s="10">
        <f t="shared" si="0"/>
        <v>553.59829999999999</v>
      </c>
      <c r="H43" s="10">
        <f t="shared" si="1"/>
        <v>63.68829999999997</v>
      </c>
    </row>
    <row r="44" spans="2:8" s="10" customFormat="1" x14ac:dyDescent="0.35">
      <c r="C44" s="10" t="s">
        <v>76</v>
      </c>
      <c r="D44" s="10" t="s">
        <v>77</v>
      </c>
      <c r="E44" s="5">
        <v>600.51</v>
      </c>
      <c r="F44" s="13" t="s">
        <v>83</v>
      </c>
      <c r="G44" s="10">
        <f t="shared" si="0"/>
        <v>678.57629999999995</v>
      </c>
      <c r="H44" s="10">
        <f t="shared" si="1"/>
        <v>78.066299999999956</v>
      </c>
    </row>
    <row r="45" spans="2:8" s="10" customFormat="1" x14ac:dyDescent="0.35">
      <c r="C45" s="10" t="s">
        <v>76</v>
      </c>
      <c r="D45" s="10" t="s">
        <v>77</v>
      </c>
      <c r="E45" s="5">
        <v>1473.99</v>
      </c>
      <c r="F45" s="13" t="s">
        <v>84</v>
      </c>
      <c r="G45" s="10">
        <f t="shared" si="0"/>
        <v>1665.6086999999998</v>
      </c>
      <c r="H45" s="10">
        <f t="shared" si="1"/>
        <v>191.61869999999976</v>
      </c>
    </row>
    <row r="46" spans="2:8" s="10" customFormat="1" x14ac:dyDescent="0.35">
      <c r="C46" s="10" t="s">
        <v>76</v>
      </c>
      <c r="D46" s="10" t="s">
        <v>77</v>
      </c>
      <c r="E46" s="5">
        <v>1209.97</v>
      </c>
      <c r="F46" s="13" t="s">
        <v>85</v>
      </c>
      <c r="G46" s="10">
        <f t="shared" si="0"/>
        <v>1367.2660999999998</v>
      </c>
      <c r="H46" s="10">
        <f t="shared" si="1"/>
        <v>157.2960999999998</v>
      </c>
    </row>
    <row r="47" spans="2:8" s="10" customFormat="1" x14ac:dyDescent="0.35">
      <c r="C47" s="10" t="s">
        <v>76</v>
      </c>
      <c r="D47" s="10" t="s">
        <v>77</v>
      </c>
      <c r="E47" s="5">
        <v>2845.67</v>
      </c>
      <c r="F47" s="13" t="s">
        <v>86</v>
      </c>
      <c r="G47" s="10">
        <f t="shared" si="0"/>
        <v>3215.6070999999997</v>
      </c>
      <c r="H47" s="10">
        <f t="shared" si="1"/>
        <v>369.93709999999965</v>
      </c>
    </row>
    <row r="48" spans="2:8" s="10" customFormat="1" x14ac:dyDescent="0.35">
      <c r="C48" s="10" t="s">
        <v>76</v>
      </c>
      <c r="D48" s="10" t="s">
        <v>77</v>
      </c>
      <c r="E48" s="5">
        <v>3060.48</v>
      </c>
      <c r="F48" s="13" t="s">
        <v>87</v>
      </c>
      <c r="G48" s="10">
        <f t="shared" si="0"/>
        <v>3458.3423999999995</v>
      </c>
      <c r="H48" s="10">
        <f t="shared" si="1"/>
        <v>397.86239999999952</v>
      </c>
    </row>
    <row r="49" spans="2:8" x14ac:dyDescent="0.35">
      <c r="B49">
        <v>4510454721</v>
      </c>
      <c r="C49" t="s">
        <v>88</v>
      </c>
      <c r="D49" t="s">
        <v>89</v>
      </c>
      <c r="E49" s="5">
        <v>21320.6</v>
      </c>
      <c r="F49" s="13" t="s">
        <v>90</v>
      </c>
      <c r="G49" s="10">
        <f t="shared" si="0"/>
        <v>24092.277999999995</v>
      </c>
      <c r="H49" s="10">
        <f t="shared" si="1"/>
        <v>2771.6779999999962</v>
      </c>
    </row>
    <row r="50" spans="2:8" x14ac:dyDescent="0.35">
      <c r="B50">
        <v>4510454774</v>
      </c>
      <c r="C50" t="s">
        <v>91</v>
      </c>
      <c r="D50" t="s">
        <v>92</v>
      </c>
      <c r="E50" s="5">
        <v>2548.73</v>
      </c>
      <c r="F50" s="13" t="s">
        <v>93</v>
      </c>
      <c r="G50" s="10">
        <f t="shared" si="0"/>
        <v>2880.0648999999999</v>
      </c>
      <c r="H50" s="10">
        <f t="shared" si="1"/>
        <v>331.33489999999983</v>
      </c>
    </row>
    <row r="51" spans="2:8" x14ac:dyDescent="0.35">
      <c r="B51">
        <v>4510454775</v>
      </c>
      <c r="C51" t="s">
        <v>91</v>
      </c>
      <c r="D51" t="s">
        <v>53</v>
      </c>
      <c r="E51">
        <v>349.55</v>
      </c>
      <c r="F51" s="13" t="s">
        <v>94</v>
      </c>
      <c r="G51" s="10">
        <f t="shared" si="0"/>
        <v>394.99149999999997</v>
      </c>
      <c r="H51" s="10">
        <f t="shared" si="1"/>
        <v>45.441499999999962</v>
      </c>
    </row>
    <row r="52" spans="2:8" x14ac:dyDescent="0.35">
      <c r="B52">
        <v>4510454786</v>
      </c>
      <c r="C52" t="s">
        <v>91</v>
      </c>
      <c r="D52" t="s">
        <v>95</v>
      </c>
      <c r="E52">
        <v>491.19</v>
      </c>
      <c r="F52" s="13" t="s">
        <v>96</v>
      </c>
      <c r="G52" s="10">
        <f t="shared" si="0"/>
        <v>555.04469999999992</v>
      </c>
      <c r="H52" s="10">
        <f t="shared" si="1"/>
        <v>63.854699999999923</v>
      </c>
    </row>
    <row r="53" spans="2:8" x14ac:dyDescent="0.35">
      <c r="B53">
        <v>4510454838</v>
      </c>
      <c r="C53" t="s">
        <v>97</v>
      </c>
      <c r="D53" t="s">
        <v>98</v>
      </c>
      <c r="E53">
        <v>521.25</v>
      </c>
      <c r="F53" s="13" t="s">
        <v>99</v>
      </c>
      <c r="G53" s="10">
        <f t="shared" si="0"/>
        <v>589.01249999999993</v>
      </c>
      <c r="H53" s="10">
        <f t="shared" si="1"/>
        <v>67.762499999999932</v>
      </c>
    </row>
    <row r="54" spans="2:8" s="10" customFormat="1" x14ac:dyDescent="0.35">
      <c r="C54" s="10" t="s">
        <v>97</v>
      </c>
      <c r="D54" s="10" t="s">
        <v>98</v>
      </c>
      <c r="E54" s="10">
        <v>489.54</v>
      </c>
      <c r="F54" s="13" t="s">
        <v>82</v>
      </c>
      <c r="G54" s="10">
        <f t="shared" si="0"/>
        <v>553.18020000000001</v>
      </c>
      <c r="H54" s="10">
        <f t="shared" si="1"/>
        <v>63.640199999999993</v>
      </c>
    </row>
    <row r="55" spans="2:8" s="10" customFormat="1" x14ac:dyDescent="0.35">
      <c r="C55" s="10" t="s">
        <v>97</v>
      </c>
      <c r="D55" s="10" t="s">
        <v>98</v>
      </c>
      <c r="E55" s="10">
        <v>507.51</v>
      </c>
      <c r="F55" s="13" t="s">
        <v>100</v>
      </c>
      <c r="G55" s="10">
        <f t="shared" si="0"/>
        <v>573.48629999999991</v>
      </c>
      <c r="H55" s="10">
        <f t="shared" si="1"/>
        <v>65.976299999999924</v>
      </c>
    </row>
    <row r="56" spans="2:8" x14ac:dyDescent="0.35">
      <c r="B56">
        <v>4510455036</v>
      </c>
      <c r="C56" t="s">
        <v>2</v>
      </c>
      <c r="D56" t="s">
        <v>95</v>
      </c>
      <c r="E56">
        <v>21.5</v>
      </c>
      <c r="F56" s="13" t="s">
        <v>101</v>
      </c>
      <c r="G56" s="10">
        <f t="shared" si="0"/>
        <v>24.294999999999998</v>
      </c>
      <c r="H56" s="10">
        <f t="shared" si="1"/>
        <v>2.7949999999999982</v>
      </c>
    </row>
    <row r="57" spans="2:8" x14ac:dyDescent="0.35">
      <c r="B57">
        <v>4510455050</v>
      </c>
      <c r="C57" t="s">
        <v>2</v>
      </c>
      <c r="D57" t="s">
        <v>102</v>
      </c>
      <c r="E57">
        <v>12.69</v>
      </c>
      <c r="F57" s="14" t="s">
        <v>103</v>
      </c>
      <c r="G57" s="10">
        <f t="shared" si="0"/>
        <v>14.339699999999999</v>
      </c>
      <c r="H57" s="10">
        <f t="shared" si="1"/>
        <v>1.6496999999999993</v>
      </c>
    </row>
    <row r="58" spans="2:8" x14ac:dyDescent="0.35">
      <c r="B58">
        <v>4510455051</v>
      </c>
      <c r="C58" t="s">
        <v>2</v>
      </c>
      <c r="D58" t="s">
        <v>40</v>
      </c>
      <c r="E58">
        <v>425.45</v>
      </c>
      <c r="F58" s="13" t="s">
        <v>104</v>
      </c>
      <c r="G58" s="10">
        <f t="shared" si="0"/>
        <v>480.75849999999997</v>
      </c>
      <c r="H58" s="10">
        <f t="shared" si="1"/>
        <v>55.308499999999981</v>
      </c>
    </row>
    <row r="59" spans="2:8" s="10" customFormat="1" x14ac:dyDescent="0.35">
      <c r="C59" s="10" t="s">
        <v>2</v>
      </c>
      <c r="D59" s="10" t="s">
        <v>40</v>
      </c>
      <c r="E59" s="10">
        <v>559.57000000000005</v>
      </c>
      <c r="F59" s="13" t="s">
        <v>105</v>
      </c>
      <c r="G59" s="10">
        <f t="shared" si="0"/>
        <v>632.31410000000005</v>
      </c>
      <c r="H59" s="10">
        <f t="shared" si="1"/>
        <v>72.744100000000003</v>
      </c>
    </row>
    <row r="60" spans="2:8" x14ac:dyDescent="0.35">
      <c r="B60">
        <v>4510455052</v>
      </c>
      <c r="C60" t="s">
        <v>2</v>
      </c>
      <c r="D60" t="s">
        <v>106</v>
      </c>
      <c r="E60">
        <v>364.66</v>
      </c>
      <c r="F60" s="13" t="s">
        <v>107</v>
      </c>
      <c r="G60" s="10">
        <f t="shared" si="0"/>
        <v>412.06579999999997</v>
      </c>
      <c r="H60" s="10">
        <f t="shared" si="1"/>
        <v>47.405799999999942</v>
      </c>
    </row>
    <row r="61" spans="2:8" x14ac:dyDescent="0.35">
      <c r="B61">
        <v>4510455173</v>
      </c>
      <c r="C61" t="s">
        <v>108</v>
      </c>
      <c r="D61" t="s">
        <v>5</v>
      </c>
      <c r="E61" s="5">
        <v>14841.55</v>
      </c>
      <c r="F61" s="13" t="s">
        <v>90</v>
      </c>
      <c r="G61" s="10">
        <f t="shared" si="0"/>
        <v>16770.951499999999</v>
      </c>
      <c r="H61" s="10">
        <f t="shared" si="1"/>
        <v>1929.4014999999999</v>
      </c>
    </row>
    <row r="62" spans="2:8" ht="29" x14ac:dyDescent="0.35">
      <c r="B62">
        <v>4510455200</v>
      </c>
      <c r="C62" t="s">
        <v>109</v>
      </c>
      <c r="D62" t="s">
        <v>110</v>
      </c>
      <c r="E62">
        <v>621.41999999999996</v>
      </c>
      <c r="F62" s="13" t="s">
        <v>111</v>
      </c>
      <c r="G62" s="10">
        <f t="shared" si="0"/>
        <v>702.20459999999991</v>
      </c>
      <c r="H62" s="10">
        <f t="shared" si="1"/>
        <v>80.784599999999955</v>
      </c>
    </row>
    <row r="63" spans="2:8" s="10" customFormat="1" x14ac:dyDescent="0.35">
      <c r="C63" s="10" t="s">
        <v>109</v>
      </c>
      <c r="D63" s="10" t="s">
        <v>110</v>
      </c>
      <c r="E63" s="10">
        <v>529.33000000000004</v>
      </c>
      <c r="F63" s="13" t="s">
        <v>112</v>
      </c>
      <c r="G63" s="10">
        <f t="shared" si="0"/>
        <v>598.14289999999994</v>
      </c>
      <c r="H63" s="10">
        <f t="shared" si="1"/>
        <v>68.8128999999999</v>
      </c>
    </row>
    <row r="64" spans="2:8" s="10" customFormat="1" x14ac:dyDescent="0.35">
      <c r="C64" s="10" t="s">
        <v>109</v>
      </c>
      <c r="D64" s="10" t="s">
        <v>110</v>
      </c>
      <c r="E64" s="5">
        <v>15045.66</v>
      </c>
      <c r="F64" s="13" t="s">
        <v>113</v>
      </c>
      <c r="G64" s="10">
        <f t="shared" si="0"/>
        <v>17001.595799999999</v>
      </c>
      <c r="H64" s="10">
        <f t="shared" si="1"/>
        <v>1955.9357999999993</v>
      </c>
    </row>
    <row r="65" spans="2:8" s="10" customFormat="1" ht="29" x14ac:dyDescent="0.35">
      <c r="C65" s="10" t="s">
        <v>109</v>
      </c>
      <c r="D65" s="10" t="s">
        <v>110</v>
      </c>
      <c r="E65" s="5">
        <v>2473.44</v>
      </c>
      <c r="F65" s="13" t="s">
        <v>114</v>
      </c>
      <c r="G65" s="10">
        <f t="shared" si="0"/>
        <v>2794.9871999999996</v>
      </c>
      <c r="H65" s="10">
        <f t="shared" si="1"/>
        <v>321.54719999999952</v>
      </c>
    </row>
    <row r="66" spans="2:8" s="10" customFormat="1" x14ac:dyDescent="0.35">
      <c r="C66" s="10" t="s">
        <v>109</v>
      </c>
      <c r="D66" s="10" t="s">
        <v>110</v>
      </c>
      <c r="E66" s="5">
        <v>7192.31</v>
      </c>
      <c r="F66" s="13" t="s">
        <v>115</v>
      </c>
      <c r="G66" s="10">
        <f t="shared" si="0"/>
        <v>8127.3103000000001</v>
      </c>
      <c r="H66" s="10">
        <f t="shared" si="1"/>
        <v>935.0002999999997</v>
      </c>
    </row>
    <row r="67" spans="2:8" s="10" customFormat="1" x14ac:dyDescent="0.35">
      <c r="C67" s="10" t="s">
        <v>109</v>
      </c>
      <c r="D67" s="10" t="s">
        <v>110</v>
      </c>
      <c r="E67" s="5">
        <v>17687.61</v>
      </c>
      <c r="F67" s="13" t="s">
        <v>116</v>
      </c>
      <c r="G67" s="10">
        <f t="shared" ref="G67:G93" si="2">E67*1.13</f>
        <v>19986.999299999999</v>
      </c>
      <c r="H67" s="10">
        <f t="shared" ref="H67:H93" si="3">G67-E67</f>
        <v>2299.3892999999989</v>
      </c>
    </row>
    <row r="68" spans="2:8" s="10" customFormat="1" x14ac:dyDescent="0.35">
      <c r="C68" s="10" t="s">
        <v>109</v>
      </c>
      <c r="D68" s="10" t="s">
        <v>110</v>
      </c>
      <c r="E68" s="5">
        <v>8275.2199999999993</v>
      </c>
      <c r="F68" s="13" t="s">
        <v>117</v>
      </c>
      <c r="G68" s="10">
        <f t="shared" si="2"/>
        <v>9350.998599999999</v>
      </c>
      <c r="H68" s="10">
        <f t="shared" si="3"/>
        <v>1075.7785999999996</v>
      </c>
    </row>
    <row r="69" spans="2:8" s="10" customFormat="1" x14ac:dyDescent="0.35">
      <c r="C69" s="10" t="s">
        <v>119</v>
      </c>
      <c r="D69" s="10" t="s">
        <v>110</v>
      </c>
      <c r="E69" s="5">
        <v>8275.2199999999993</v>
      </c>
      <c r="F69" s="13" t="s">
        <v>118</v>
      </c>
      <c r="G69" s="10">
        <f t="shared" si="2"/>
        <v>9350.998599999999</v>
      </c>
      <c r="H69" s="10">
        <f t="shared" si="3"/>
        <v>1075.7785999999996</v>
      </c>
    </row>
    <row r="70" spans="2:8" ht="29" x14ac:dyDescent="0.35">
      <c r="B70">
        <v>4510455527</v>
      </c>
      <c r="C70" t="s">
        <v>120</v>
      </c>
      <c r="D70" t="s">
        <v>121</v>
      </c>
      <c r="E70" s="5">
        <v>5509.98</v>
      </c>
      <c r="F70" s="13" t="s">
        <v>122</v>
      </c>
      <c r="G70" s="10">
        <f t="shared" si="2"/>
        <v>6226.277399999999</v>
      </c>
      <c r="H70" s="10">
        <f t="shared" si="3"/>
        <v>716.29739999999947</v>
      </c>
    </row>
    <row r="71" spans="2:8" x14ac:dyDescent="0.35">
      <c r="B71">
        <v>4510455846</v>
      </c>
      <c r="C71" t="s">
        <v>123</v>
      </c>
      <c r="D71" t="s">
        <v>124</v>
      </c>
      <c r="E71">
        <v>439.8</v>
      </c>
      <c r="F71" s="13" t="s">
        <v>125</v>
      </c>
      <c r="G71" s="10">
        <f t="shared" si="2"/>
        <v>496.97399999999999</v>
      </c>
      <c r="H71" s="10">
        <f t="shared" si="3"/>
        <v>57.173999999999978</v>
      </c>
    </row>
    <row r="72" spans="2:8" s="10" customFormat="1" x14ac:dyDescent="0.35">
      <c r="C72" s="10" t="s">
        <v>123</v>
      </c>
      <c r="D72" s="10" t="s">
        <v>124</v>
      </c>
      <c r="E72" s="10">
        <v>660.74</v>
      </c>
      <c r="F72" s="13" t="s">
        <v>126</v>
      </c>
      <c r="G72" s="10">
        <f t="shared" si="2"/>
        <v>746.63619999999992</v>
      </c>
      <c r="H72" s="10">
        <f t="shared" si="3"/>
        <v>85.896199999999908</v>
      </c>
    </row>
    <row r="73" spans="2:8" s="10" customFormat="1" ht="29" x14ac:dyDescent="0.35">
      <c r="C73" s="10" t="s">
        <v>123</v>
      </c>
      <c r="D73" s="10" t="s">
        <v>124</v>
      </c>
      <c r="E73" s="5">
        <v>33169.06</v>
      </c>
      <c r="F73" s="13" t="s">
        <v>127</v>
      </c>
      <c r="G73" s="10">
        <f t="shared" si="2"/>
        <v>37481.037799999991</v>
      </c>
      <c r="H73" s="10">
        <f t="shared" si="3"/>
        <v>4311.9777999999933</v>
      </c>
    </row>
    <row r="74" spans="2:8" s="10" customFormat="1" x14ac:dyDescent="0.35">
      <c r="C74" s="10" t="s">
        <v>123</v>
      </c>
      <c r="D74" s="10" t="s">
        <v>124</v>
      </c>
      <c r="E74" s="10">
        <v>439.8</v>
      </c>
      <c r="F74" s="13" t="s">
        <v>125</v>
      </c>
      <c r="G74" s="10">
        <f t="shared" si="2"/>
        <v>496.97399999999999</v>
      </c>
      <c r="H74" s="10">
        <f t="shared" si="3"/>
        <v>57.173999999999978</v>
      </c>
    </row>
    <row r="75" spans="2:8" s="10" customFormat="1" x14ac:dyDescent="0.35">
      <c r="C75" s="10" t="s">
        <v>123</v>
      </c>
      <c r="D75" s="10" t="s">
        <v>124</v>
      </c>
      <c r="E75" s="10">
        <v>554.72</v>
      </c>
      <c r="F75" s="13" t="s">
        <v>128</v>
      </c>
      <c r="G75" s="10">
        <f t="shared" si="2"/>
        <v>626.83359999999993</v>
      </c>
      <c r="H75" s="10">
        <f t="shared" si="3"/>
        <v>72.113599999999906</v>
      </c>
    </row>
    <row r="76" spans="2:8" s="10" customFormat="1" x14ac:dyDescent="0.35">
      <c r="C76" s="10" t="s">
        <v>123</v>
      </c>
      <c r="D76" s="10" t="s">
        <v>124</v>
      </c>
      <c r="E76" s="5">
        <v>3058.25</v>
      </c>
      <c r="F76" s="13" t="s">
        <v>87</v>
      </c>
      <c r="G76" s="10">
        <f t="shared" si="2"/>
        <v>3455.8224999999998</v>
      </c>
      <c r="H76" s="10">
        <f t="shared" si="3"/>
        <v>397.57249999999976</v>
      </c>
    </row>
    <row r="77" spans="2:8" s="10" customFormat="1" ht="29" x14ac:dyDescent="0.35">
      <c r="C77" s="10" t="s">
        <v>123</v>
      </c>
      <c r="D77" s="10" t="s">
        <v>124</v>
      </c>
      <c r="E77" s="10">
        <v>607.83000000000004</v>
      </c>
      <c r="F77" s="13" t="s">
        <v>129</v>
      </c>
      <c r="G77" s="10">
        <f t="shared" si="2"/>
        <v>686.84789999999998</v>
      </c>
      <c r="H77" s="10">
        <f t="shared" si="3"/>
        <v>79.017899999999941</v>
      </c>
    </row>
    <row r="78" spans="2:8" s="10" customFormat="1" x14ac:dyDescent="0.35">
      <c r="C78" s="10" t="s">
        <v>123</v>
      </c>
      <c r="D78" s="10" t="s">
        <v>124</v>
      </c>
      <c r="E78" s="10">
        <v>448.4</v>
      </c>
      <c r="F78" s="13" t="s">
        <v>130</v>
      </c>
      <c r="G78" s="10">
        <f t="shared" si="2"/>
        <v>506.69199999999995</v>
      </c>
      <c r="H78" s="10">
        <f t="shared" si="3"/>
        <v>58.291999999999973</v>
      </c>
    </row>
    <row r="79" spans="2:8" x14ac:dyDescent="0.35">
      <c r="B79">
        <v>4510455986</v>
      </c>
      <c r="C79" t="s">
        <v>131</v>
      </c>
      <c r="D79" t="s">
        <v>132</v>
      </c>
      <c r="E79">
        <v>173.72</v>
      </c>
      <c r="F79" s="13" t="s">
        <v>133</v>
      </c>
      <c r="G79" s="10">
        <f t="shared" si="2"/>
        <v>196.30359999999999</v>
      </c>
      <c r="H79" s="10">
        <f t="shared" si="3"/>
        <v>22.58359999999999</v>
      </c>
    </row>
    <row r="80" spans="2:8" x14ac:dyDescent="0.35">
      <c r="B80">
        <v>4510456032</v>
      </c>
      <c r="C80" t="s">
        <v>134</v>
      </c>
      <c r="D80" t="s">
        <v>135</v>
      </c>
      <c r="E80">
        <v>23.28</v>
      </c>
      <c r="F80" s="13" t="s">
        <v>136</v>
      </c>
      <c r="G80" s="10">
        <f t="shared" si="2"/>
        <v>26.3064</v>
      </c>
      <c r="H80" s="10">
        <f t="shared" si="3"/>
        <v>3.0263999999999989</v>
      </c>
    </row>
    <row r="81" spans="2:8" s="10" customFormat="1" x14ac:dyDescent="0.35">
      <c r="C81" s="10" t="s">
        <v>134</v>
      </c>
      <c r="D81" s="10" t="s">
        <v>135</v>
      </c>
      <c r="E81" s="10">
        <v>7.03</v>
      </c>
      <c r="F81" s="13" t="s">
        <v>137</v>
      </c>
      <c r="G81" s="10">
        <f t="shared" si="2"/>
        <v>7.9438999999999993</v>
      </c>
      <c r="H81" s="10">
        <f t="shared" si="3"/>
        <v>0.91389999999999905</v>
      </c>
    </row>
    <row r="82" spans="2:8" x14ac:dyDescent="0.35">
      <c r="B82">
        <v>4510456036</v>
      </c>
      <c r="C82" t="s">
        <v>134</v>
      </c>
      <c r="D82" t="s">
        <v>138</v>
      </c>
      <c r="E82" s="5">
        <v>41551.86</v>
      </c>
      <c r="F82" s="13" t="s">
        <v>139</v>
      </c>
      <c r="G82" s="10">
        <f t="shared" si="2"/>
        <v>46953.601799999997</v>
      </c>
      <c r="H82" s="10">
        <f t="shared" si="3"/>
        <v>5401.7417999999961</v>
      </c>
    </row>
    <row r="83" spans="2:8" x14ac:dyDescent="0.35">
      <c r="B83">
        <v>4510456107</v>
      </c>
      <c r="C83" t="s">
        <v>135</v>
      </c>
      <c r="D83" t="s">
        <v>5</v>
      </c>
      <c r="E83" s="5">
        <v>29211.38</v>
      </c>
      <c r="F83" s="13" t="s">
        <v>139</v>
      </c>
      <c r="G83" s="10">
        <f t="shared" si="2"/>
        <v>33008.859400000001</v>
      </c>
      <c r="H83" s="10">
        <f t="shared" si="3"/>
        <v>3797.4794000000002</v>
      </c>
    </row>
    <row r="84" spans="2:8" x14ac:dyDescent="0.35">
      <c r="B84">
        <v>4510456163</v>
      </c>
      <c r="C84" t="s">
        <v>6</v>
      </c>
      <c r="D84" t="s">
        <v>121</v>
      </c>
      <c r="E84">
        <v>13.7</v>
      </c>
      <c r="F84" s="13" t="s">
        <v>140</v>
      </c>
      <c r="G84" s="10">
        <f t="shared" si="2"/>
        <v>15.480999999999998</v>
      </c>
      <c r="H84" s="10">
        <f t="shared" si="3"/>
        <v>1.7809999999999988</v>
      </c>
    </row>
    <row r="85" spans="2:8" x14ac:dyDescent="0.35">
      <c r="B85">
        <v>4510456190</v>
      </c>
      <c r="C85" t="s">
        <v>6</v>
      </c>
      <c r="D85" t="s">
        <v>26</v>
      </c>
      <c r="E85" s="5">
        <v>33144.959999999999</v>
      </c>
      <c r="F85" s="13" t="s">
        <v>141</v>
      </c>
      <c r="G85" s="10">
        <f t="shared" si="2"/>
        <v>37453.804799999998</v>
      </c>
      <c r="H85" s="10">
        <f t="shared" si="3"/>
        <v>4308.8447999999989</v>
      </c>
    </row>
    <row r="86" spans="2:8" x14ac:dyDescent="0.35">
      <c r="B86">
        <v>4510456227</v>
      </c>
      <c r="C86" t="s">
        <v>42</v>
      </c>
      <c r="D86" t="s">
        <v>5</v>
      </c>
      <c r="E86" s="5">
        <v>22080.82</v>
      </c>
      <c r="F86" s="13" t="s">
        <v>142</v>
      </c>
      <c r="G86" s="10">
        <f t="shared" si="2"/>
        <v>24951.326599999997</v>
      </c>
      <c r="H86" s="10">
        <f t="shared" si="3"/>
        <v>2870.506599999997</v>
      </c>
    </row>
    <row r="87" spans="2:8" x14ac:dyDescent="0.35">
      <c r="B87">
        <v>4510456228</v>
      </c>
      <c r="C87" t="s">
        <v>42</v>
      </c>
      <c r="D87" t="s">
        <v>143</v>
      </c>
      <c r="E87">
        <v>242.98</v>
      </c>
      <c r="F87" s="13" t="s">
        <v>144</v>
      </c>
      <c r="G87" s="10">
        <f t="shared" si="2"/>
        <v>274.56739999999996</v>
      </c>
      <c r="H87" s="10">
        <f t="shared" si="3"/>
        <v>31.587399999999974</v>
      </c>
    </row>
    <row r="88" spans="2:8" x14ac:dyDescent="0.35">
      <c r="B88">
        <v>4510456252</v>
      </c>
      <c r="C88" t="s">
        <v>143</v>
      </c>
      <c r="D88" t="s">
        <v>5</v>
      </c>
      <c r="E88">
        <v>7.58</v>
      </c>
      <c r="F88" s="13" t="s">
        <v>145</v>
      </c>
      <c r="G88" s="10">
        <f t="shared" si="2"/>
        <v>8.5653999999999986</v>
      </c>
      <c r="H88" s="10">
        <f t="shared" si="3"/>
        <v>0.9853999999999985</v>
      </c>
    </row>
    <row r="89" spans="2:8" s="10" customFormat="1" x14ac:dyDescent="0.35">
      <c r="C89" s="10" t="s">
        <v>143</v>
      </c>
      <c r="D89" s="10" t="s">
        <v>5</v>
      </c>
      <c r="E89" s="10">
        <v>28.81</v>
      </c>
      <c r="F89" s="13" t="s">
        <v>146</v>
      </c>
      <c r="G89" s="10">
        <f t="shared" si="2"/>
        <v>32.555299999999995</v>
      </c>
      <c r="H89" s="10">
        <f t="shared" si="3"/>
        <v>3.7452999999999967</v>
      </c>
    </row>
    <row r="90" spans="2:8" x14ac:dyDescent="0.35">
      <c r="B90">
        <v>4510456387</v>
      </c>
      <c r="C90" t="s">
        <v>147</v>
      </c>
      <c r="D90" t="s">
        <v>98</v>
      </c>
      <c r="E90" s="5">
        <v>5661.29</v>
      </c>
      <c r="F90" s="13" t="s">
        <v>148</v>
      </c>
      <c r="G90" s="10">
        <f t="shared" si="2"/>
        <v>6397.2576999999992</v>
      </c>
      <c r="H90" s="10">
        <f t="shared" si="3"/>
        <v>735.96769999999924</v>
      </c>
    </row>
    <row r="91" spans="2:8" x14ac:dyDescent="0.35">
      <c r="B91">
        <v>4510456672</v>
      </c>
      <c r="C91" t="s">
        <v>149</v>
      </c>
      <c r="D91" t="s">
        <v>150</v>
      </c>
      <c r="E91" s="5">
        <v>14839.55</v>
      </c>
      <c r="F91" s="13" t="s">
        <v>90</v>
      </c>
      <c r="G91" s="10">
        <f t="shared" si="2"/>
        <v>16768.691499999997</v>
      </c>
      <c r="H91" s="10">
        <f t="shared" si="3"/>
        <v>1929.1414999999979</v>
      </c>
    </row>
    <row r="92" spans="2:8" x14ac:dyDescent="0.35">
      <c r="B92">
        <v>4510456874</v>
      </c>
      <c r="C92" t="s">
        <v>151</v>
      </c>
      <c r="D92" t="s">
        <v>152</v>
      </c>
      <c r="E92">
        <v>936.11</v>
      </c>
      <c r="F92" s="13" t="s">
        <v>153</v>
      </c>
      <c r="G92" s="10">
        <f t="shared" si="2"/>
        <v>1057.8043</v>
      </c>
      <c r="H92" s="10">
        <f t="shared" si="3"/>
        <v>121.6943</v>
      </c>
    </row>
    <row r="93" spans="2:8" x14ac:dyDescent="0.35">
      <c r="B93">
        <v>4510457034</v>
      </c>
      <c r="C93" t="s">
        <v>154</v>
      </c>
      <c r="D93" t="s">
        <v>155</v>
      </c>
      <c r="E93">
        <v>12.65</v>
      </c>
      <c r="F93" s="13" t="s">
        <v>156</v>
      </c>
      <c r="G93" s="10">
        <f t="shared" si="2"/>
        <v>14.294499999999999</v>
      </c>
      <c r="H93" s="10">
        <f t="shared" si="3"/>
        <v>1.644499999999999</v>
      </c>
    </row>
    <row r="94" spans="2:8" x14ac:dyDescent="0.35">
      <c r="E94" s="8">
        <f>SUM(E2:E93)</f>
        <v>548541.78999999992</v>
      </c>
      <c r="F94" s="15"/>
      <c r="G94" s="8">
        <f>SUM(G2:G93)</f>
        <v>619852.22270000004</v>
      </c>
      <c r="H94" s="8">
        <f>SUM(H2:H93)</f>
        <v>71310.432699999961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SPDC-PTC/UAP</dc:creator>
  <cp:lastModifiedBy>Esekody, Emeka P SPDC-PTC/U/GL</cp:lastModifiedBy>
  <dcterms:created xsi:type="dcterms:W3CDTF">2021-06-08T13:47:08Z</dcterms:created>
  <dcterms:modified xsi:type="dcterms:W3CDTF">2021-07-19T10:54:05Z</dcterms:modified>
</cp:coreProperties>
</file>