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Actual calculation\"/>
    </mc:Choice>
  </mc:AlternateContent>
  <xr:revisionPtr revIDLastSave="0" documentId="8_{F3448100-B39A-4098-92DD-9A77FCBA2D1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10" yWindow="0" windowWidth="19190" windowHeight="102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5" l="1"/>
  <c r="J43" i="5"/>
  <c r="J39" i="5"/>
  <c r="J37" i="5"/>
  <c r="J38" i="5"/>
  <c r="E22" i="5"/>
  <c r="E24" i="5"/>
  <c r="F24" i="5" s="1"/>
  <c r="E31" i="5" l="1"/>
  <c r="E30" i="5"/>
  <c r="E29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<sst xmlns="http://schemas.openxmlformats.org/spreadsheetml/2006/main" count="310" uniqueCount="140">
  <si>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</si>
  <si>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</si>
  <si>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</si>
  <si>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</si>
  <si>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</si>
  <si>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</si>
  <si>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</si>
  <si>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</si>
  <si>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</si>
  <si>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</si>
  <si>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</si>
  <si>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</si>
  <si>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</si>
  <si>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</si>
  <si>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</si>
  <si>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</si>
  <si>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</si>
  <si>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</si>
  <si>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</si>
  <si>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</si>
  <si>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</si>
  <si>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</si>
  <si>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</si>
  <si>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</si>
  <si>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</si>
  <si>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</si>
  <si>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</si>
  <si>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</si>
  <si>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</si>
  <si>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</si>
  <si>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</si>
  <si>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</si>
  <si>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</si>
  <si>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</si>
  <si>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</si>
  <si>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</si>
  <si>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</si>
  <si>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</si>
  <si>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</si>
  <si>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</si>
  <si>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</si>
  <si>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</si>
  <si>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</si>
  <si>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</si>
  <si>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</si>
  <si>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</si>
  <si>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</si>
  <si>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</si>
  <si>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</si>
  <si>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</si>
  <si>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</si>
  <si>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</si>
  <si>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</si>
  <si>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</si>
  <si>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</si>
  <si>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</si>
  <si>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</si>
  <si>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</si>
  <si>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</si>
  <si>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</si>
  <si>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</si>
  <si>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</si>
  <si>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</si>
  <si>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</si>
  <si>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</si>
  <si>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</si>
  <si>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</si>
  <si>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</si>
  <si>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</si>
  <si>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</si>
  <si>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</si>
  <si>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</si>
  <si>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</si>
  <si>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</si>
  <si>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</si>
  <si>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</si>
  <si>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</si>
  <si>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</si>
  <si>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</si>
  <si>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</si>
  <si>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</si>
  <si>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</si>
  <si>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</si>
  <si>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</si>
  <si>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</si>
  <si>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</si>
  <si>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</si>
  <si>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</si>
  <si>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</si>
  <si>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</si>
  <si>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</si>
  <si>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</si>
  <si>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</si>
  <si>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</si>
  <si>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</si>
  <si>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</si>
  <si>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</si>
  <si>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</si>
  <si>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</si>
  <si>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</si>
  <si>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</si>
  <si>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</si>
  <si>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</si>
  <si>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</si>
  <si>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</si>
  <si>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</si>
  <si>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</si>
  <si>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</si>
  <si>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</si>
  <si>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</si>
  <si>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</si>
  <si>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</si>
  <si>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</si>
  <si>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</si>
  <si>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</si>
  <si>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</si>
  <si>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</si>
  <si>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</si>
  <si>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</si>
  <si>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</si>
  <si>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</si>
  <si>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</si>
  <si>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</si>
  <si>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</si>
  <si>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</si>
  <si>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</si>
  <si>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</si>
  <si>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</si>
  <si>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</si>
  <si>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</si>
  <si>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</si>
  <si>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</si>
  <si>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</si>
  <si>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</si>
  <si>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</si>
  <si>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</si>
  <si>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</si>
  <si>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Gas</t>
  </si>
  <si>
    <t>Oil</t>
  </si>
  <si>
    <t xml:space="preserve">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</si>
</sst>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5" fontId="0" fillId="4" borderId="0" xfId="1" applyNumberFormat="1" applyFont="1" applyFill="1"/>
    <xf numFmtId="165" fontId="0" fillId="4" borderId="0" xfId="0" applyNumberFormat="1" applyFill="1"/>
    <xf numFmtId="43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21" zoomScale="108" zoomScaleNormal="115" workbookViewId="0">
      <selection activeCell="L30" sqref="L30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4" t="s">
        <v>0</v>
      </c>
      <c r="D2" s="175"/>
      <c r="E2" s="175"/>
      <c r="F2" s="176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71"/>
      <c r="E21" s="172"/>
      <c r="F21" s="173"/>
    </row>
    <row r="22" spans="2:20" ht="16.5" thickBot="1" x14ac:dyDescent="0.3">
      <c r="C22" s="85" t="s">
        <v>41</v>
      </c>
      <c r="D22" s="142" t="s">
        <v>5</v>
      </c>
      <c r="E22" s="124">
        <f>IF(D22=$K$4,(VLOOKUP(D24,$C$5:$F$17,2,FALSE)),(VLOOKUP(D24,$C$5:$F$17,4,FALSE)))</f>
        <v>0.85</v>
      </c>
      <c r="F22" s="143"/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7" t="s">
        <v>44</v>
      </c>
      <c r="I23" s="168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9"/>
      <c r="I24" s="170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1.1150395159776301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120</v>
      </c>
      <c r="L29" s="88">
        <v>1115.0395159776301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L30" s="88" t="s">
        <v>139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847.79561886954878</v>
      </c>
      <c r="G31" s="140"/>
    </row>
    <row r="32" spans="2:20" ht="13.5" customHeight="1" x14ac:dyDescent="0.25">
      <c r="C32" s="85" t="s">
        <v>58</v>
      </c>
      <c r="L32" s="88">
        <v>1000</v>
      </c>
    </row>
    <row r="33" spans="3:12" ht="8.65" customHeight="1" thickBot="1" x14ac:dyDescent="0.3">
      <c r="C33" s="87"/>
      <c r="D33" s="95"/>
      <c r="E33" s="89"/>
      <c r="F33" s="135"/>
      <c r="G33" s="107"/>
      <c r="H33" s="90"/>
    </row>
    <row r="34" spans="3:12" ht="7.5" customHeight="1" x14ac:dyDescent="0.25">
      <c r="D34" s="89"/>
      <c r="E34" s="89"/>
      <c r="F34" s="135"/>
      <c r="G34" s="103"/>
      <c r="H34" s="90"/>
    </row>
    <row r="35" spans="3:12" ht="10.9" customHeight="1" x14ac:dyDescent="0.25">
      <c r="D35" s="113"/>
      <c r="E35" s="89"/>
      <c r="F35" s="135"/>
      <c r="G35" s="103"/>
      <c r="H35" s="90"/>
    </row>
    <row r="36" spans="3:12" ht="8.65" customHeight="1" thickBot="1" x14ac:dyDescent="0.3">
      <c r="C36" s="90"/>
      <c r="D36" s="105"/>
      <c r="E36" s="89"/>
      <c r="F36" s="135"/>
      <c r="G36" s="108"/>
      <c r="H36" s="90"/>
    </row>
    <row r="37" spans="3:12" ht="26.25" x14ac:dyDescent="0.25">
      <c r="C37" s="122" t="s">
        <v>59</v>
      </c>
      <c r="D37" s="90"/>
      <c r="E37" s="90"/>
      <c r="F37" s="139"/>
      <c r="G37" s="90"/>
      <c r="H37" s="90"/>
      <c r="I37" s="88" t="s">
        <v>138</v>
      </c>
      <c r="J37" s="164">
        <f>L37*L32</f>
        <v>2312663.9344262294</v>
      </c>
      <c r="L37" s="88">
        <v>2312.6639344262294</v>
      </c>
    </row>
    <row r="38" spans="3:12" ht="15.75" thickBot="1" x14ac:dyDescent="0.3">
      <c r="C38" s="123" t="s">
        <v>60</v>
      </c>
      <c r="D38" s="95"/>
      <c r="E38" s="89"/>
      <c r="F38" s="135"/>
      <c r="G38" s="107"/>
      <c r="H38" s="90"/>
      <c r="I38" s="88" t="s">
        <v>137</v>
      </c>
      <c r="J38" s="164">
        <f>L38*L32</f>
        <v>3679918.0327868848</v>
      </c>
      <c r="L38" s="88">
        <v>3679.9180327868849</v>
      </c>
    </row>
    <row r="39" spans="3:12" x14ac:dyDescent="0.25">
      <c r="C39" s="90"/>
      <c r="D39" s="89"/>
      <c r="E39" s="89"/>
      <c r="F39" s="135"/>
      <c r="G39" s="103"/>
      <c r="H39" s="90"/>
      <c r="J39" s="165">
        <f>SUM(J37:J38)</f>
        <v>5992581.9672131147</v>
      </c>
    </row>
    <row r="40" spans="3:12" x14ac:dyDescent="0.25">
      <c r="C40" s="90"/>
      <c r="D40" s="113"/>
      <c r="E40" s="89"/>
      <c r="F40" s="135"/>
      <c r="G40" s="103"/>
      <c r="H40" s="90"/>
    </row>
    <row r="41" spans="3:12" x14ac:dyDescent="0.25">
      <c r="C41" s="90"/>
      <c r="D41" s="105"/>
      <c r="E41" s="89"/>
      <c r="F41" s="135"/>
      <c r="G41" s="108"/>
      <c r="H41" s="90"/>
    </row>
    <row r="42" spans="3:12" x14ac:dyDescent="0.25">
      <c r="C42" s="90"/>
      <c r="D42" s="90"/>
      <c r="E42" s="90"/>
      <c r="F42" s="139"/>
      <c r="G42" s="90"/>
      <c r="H42" s="90"/>
    </row>
    <row r="43" spans="3:12" x14ac:dyDescent="0.25">
      <c r="C43" s="90"/>
      <c r="D43" s="90"/>
      <c r="E43" s="90"/>
      <c r="F43" s="139"/>
      <c r="G43" s="90"/>
      <c r="H43" s="90"/>
      <c r="J43" s="166">
        <f>0.3*J39</f>
        <v>1797774.5901639343</v>
      </c>
    </row>
    <row r="44" spans="3:12" x14ac:dyDescent="0.25">
      <c r="C44" s="90"/>
      <c r="D44" s="90"/>
      <c r="E44" s="90"/>
      <c r="F44" s="139"/>
      <c r="G44" s="90"/>
      <c r="H44" s="90"/>
    </row>
    <row r="45" spans="3:12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2022-06-01T15:12:41Z</dcterms:modified>
  <cp:category/>
  <cp:contentStatus/>
</cp:coreProperties>
</file>